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ustomProperty10.bin" ContentType="application/vnd.openxmlformats-officedocument.spreadsheetml.customProperty"/>
  <Override PartName="/xl/drawings/drawing10.xml" ContentType="application/vnd.openxmlformats-officedocument.drawing+xml"/>
  <Override PartName="/xl/customProperty11.bin" ContentType="application/vnd.openxmlformats-officedocument.spreadsheetml.customProperty"/>
  <Override PartName="/xl/drawings/drawing11.xml" ContentType="application/vnd.openxmlformats-officedocument.drawing+xml"/>
  <Override PartName="/xl/customProperty12.bin" ContentType="application/vnd.openxmlformats-officedocument.spreadsheetml.customProperty"/>
  <Override PartName="/xl/drawings/drawing12.xml" ContentType="application/vnd.openxmlformats-officedocument.drawing+xml"/>
  <Override PartName="/xl/customProperty13.bin" ContentType="application/vnd.openxmlformats-officedocument.spreadsheetml.customProperty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5" yWindow="405" windowWidth="12915" windowHeight="6540"/>
  </bookViews>
  <sheets>
    <sheet name="LXS Group - Table of content" sheetId="20" r:id="rId1"/>
    <sheet name="BS - Historical Overview" sheetId="7" r:id="rId2"/>
    <sheet name="IS - Q2 2020 vs. FY 2019 2018" sheetId="19" r:id="rId3"/>
    <sheet name="IS - FY 2017 - 9M 2019" sheetId="16" r:id="rId4"/>
    <sheet name="CF LXS Group since Q2 2018" sheetId="12" state="hidden" r:id="rId5"/>
    <sheet name="IS - Historicals until Q1 2018" sheetId="2" r:id="rId6"/>
    <sheet name="CF - Q2 2020 vs. FY 2019 2018" sheetId="22" r:id="rId7"/>
    <sheet name="CF - Historics until 9M 2019" sheetId="18" r:id="rId8"/>
    <sheet name="Current Sales Var. &amp; CAPEX" sheetId="23" r:id="rId9"/>
    <sheet name="Sales Var. &amp; CAPEX - until FY19" sheetId="21" r:id="rId10"/>
    <sheet name="SD - Current data" sheetId="24" r:id="rId11"/>
    <sheet name="SD - Historical Development" sheetId="9" r:id="rId12"/>
    <sheet name="HPM_ARL Rest. Quarters" sheetId="11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FAS87" localSheetId="7">#REF!</definedName>
    <definedName name="_FAS87" localSheetId="6">#REF!</definedName>
    <definedName name="_FAS87" localSheetId="8">#REF!</definedName>
    <definedName name="_FAS87" localSheetId="3">#REF!</definedName>
    <definedName name="_FAS87" localSheetId="2">#REF!</definedName>
    <definedName name="_FAS87" localSheetId="9">#REF!</definedName>
    <definedName name="_FAS87" localSheetId="10">#REF!</definedName>
    <definedName name="_FAS87">#REF!</definedName>
    <definedName name="curyear" localSheetId="6">#REF!</definedName>
    <definedName name="curyear" localSheetId="8">#REF!</definedName>
    <definedName name="curyear" localSheetId="3">#REF!</definedName>
    <definedName name="curyear" localSheetId="2">#REF!</definedName>
    <definedName name="curyear" localSheetId="9">#REF!</definedName>
    <definedName name="curyear" localSheetId="10">#REF!</definedName>
    <definedName name="curyear">#REF!</definedName>
    <definedName name="_xlnm.Print_Area" localSheetId="7">'CF - Historics until 9M 2019'!$B$3:$W$29</definedName>
    <definedName name="_xlnm.Print_Area" localSheetId="6">'CF - Q2 2020 vs. FY 2019 2018'!$B$3:$P$30</definedName>
    <definedName name="_xlnm.Print_Area" localSheetId="4">'CF LXS Group since Q2 2018'!$B$2:$V$48</definedName>
    <definedName name="_xlnm.Print_Area" localSheetId="8">'Current Sales Var. &amp; CAPEX'!$A$3:$E$10</definedName>
    <definedName name="_xlnm.Print_Area" localSheetId="12">'HPM_ARL Rest. Quarters'!$A$2:$H$23</definedName>
    <definedName name="_xlnm.Print_Area" localSheetId="3">'IS - FY 2017 - 9M 2019'!$A$2:$O$35</definedName>
    <definedName name="_xlnm.Print_Area" localSheetId="5">'IS - Historicals until Q1 2018'!$A$2:$BQ$33</definedName>
    <definedName name="_xlnm.Print_Area" localSheetId="2">'IS - Q2 2020 vs. FY 2019 2018'!$A$2:$O$35</definedName>
    <definedName name="_xlnm.Print_Area" localSheetId="9">'Sales Var. &amp; CAPEX - until FY19'!$A$3:$CP$10</definedName>
    <definedName name="_xlnm.Print_Area" localSheetId="10">'SD - Current data'!$A$3:$BE$60</definedName>
    <definedName name="_xlnm.Print_Area" localSheetId="11">'SD - Historical Development'!$A$3:$BB$72</definedName>
    <definedName name="_xlnm.Print_Area">'[1]Cost Trend Analysis'!$A:$IV</definedName>
    <definedName name="Excel_BuiltIn_Print_Area_2" localSheetId="7">#REF!</definedName>
    <definedName name="Excel_BuiltIn_Print_Area_2" localSheetId="6">#REF!</definedName>
    <definedName name="Excel_BuiltIn_Print_Area_2" localSheetId="8">#REF!</definedName>
    <definedName name="Excel_BuiltIn_Print_Area_2" localSheetId="3">#REF!</definedName>
    <definedName name="Excel_BuiltIn_Print_Area_2" localSheetId="2">#REF!</definedName>
    <definedName name="Excel_BuiltIn_Print_Area_2" localSheetId="9">#REF!</definedName>
    <definedName name="Excel_BuiltIn_Print_Area_2" localSheetId="10">#REF!</definedName>
    <definedName name="Excel_BuiltIn_Print_Area_2">#REF!</definedName>
    <definedName name="Excel_BuiltIn_Print_Titles_2" localSheetId="7">(#REF!,#REF!)</definedName>
    <definedName name="Excel_BuiltIn_Print_Titles_2" localSheetId="6">(#REF!,#REF!)</definedName>
    <definedName name="Excel_BuiltIn_Print_Titles_2" localSheetId="8">(#REF!,#REF!)</definedName>
    <definedName name="Excel_BuiltIn_Print_Titles_2" localSheetId="3">(#REF!,#REF!)</definedName>
    <definedName name="Excel_BuiltIn_Print_Titles_2" localSheetId="2">(#REF!,#REF!)</definedName>
    <definedName name="Excel_BuiltIn_Print_Titles_2" localSheetId="9">(#REF!,#REF!)</definedName>
    <definedName name="Excel_BuiltIn_Print_Titles_2" localSheetId="10">(#REF!,#REF!)</definedName>
    <definedName name="Excel_BuiltIn_Print_Titles_2">(#REF!,#REF!)</definedName>
    <definedName name="Excel_BuiltIn_Print_Titles_3">('[2]Überleitung Pensionen 2013'!$A$1:$B$65536,'[2]Überleitung Pensionen 2013'!$A$1:$IV$12)</definedName>
    <definedName name="ISFOXAutomaticLabelingDisabled" hidden="1">"True"</definedName>
    <definedName name="ISFOXClassificationHistory_0" hidden="1">"LX-EMEA\lxlsm;fefbef8c-7b5a-4780-b5b0-d8f48ccc3373;INTERNAL;2020-02-27T09:46:55;;|"</definedName>
    <definedName name="ISFOXClassificationId" hidden="1">"fefbef8c-7b5a-4780-b5b0-d8f48ccc3373"</definedName>
    <definedName name="ISFOXClassificationInKeywords" hidden="1">"INTERNAL"</definedName>
    <definedName name="ISFOXClassificationName" hidden="1">"INTERNAL"</definedName>
    <definedName name="ISFOXDocumentClassificationVersion" hidden="1">3</definedName>
    <definedName name="ISFOXDoVersioningOnSave" hidden="1">0</definedName>
    <definedName name="ISFOXLabelingDefaultPosition">4</definedName>
    <definedName name="ISFOXOldClassificationId" hidden="1">"fefbef8c-7b5a-4780-b5b0-d8f48ccc3373"</definedName>
    <definedName name="ISFOXOldClassificationIdBackup" hidden="1">"fefbef8c-7b5a-4780-b5b0-d8f48ccc3373"</definedName>
    <definedName name="ISFOXPrefix" hidden="1">" "</definedName>
    <definedName name="ISFOXPreviousClassificationId" hidden="1">"fefbef8c-7b5a-4780-b5b0-d8f48ccc3373"</definedName>
    <definedName name="ISFOXSaveAsProcess" hidden="1">"True"</definedName>
    <definedName name="ISFOXShowClassificationRequestWindow" hidden="1">"False"</definedName>
    <definedName name="ISFOXVersionHistoryCount" hidden="1">1</definedName>
    <definedName name="ISFOXVersioningChanged" hidden="1">"False"</definedName>
    <definedName name="ISFOXWorkbookInitialized" hidden="1">"False"</definedName>
    <definedName name="LCdata" localSheetId="7">#REF!</definedName>
    <definedName name="LCdata" localSheetId="6">#REF!</definedName>
    <definedName name="LCdata" localSheetId="8">#REF!</definedName>
    <definedName name="LCdata" localSheetId="3">#REF!</definedName>
    <definedName name="LCdata" localSheetId="2">#REF!</definedName>
    <definedName name="LCdata" localSheetId="9">#REF!</definedName>
    <definedName name="LCdata" localSheetId="10">#REF!</definedName>
    <definedName name="LCdata">#REF!</definedName>
    <definedName name="LClydata" localSheetId="6">#REF!</definedName>
    <definedName name="LClydata" localSheetId="8">#REF!</definedName>
    <definedName name="LClydata" localSheetId="3">#REF!</definedName>
    <definedName name="LClydata" localSheetId="2">#REF!</definedName>
    <definedName name="LClydata" localSheetId="9">#REF!</definedName>
    <definedName name="LClydata" localSheetId="10">#REF!</definedName>
    <definedName name="LClydata">#REF!</definedName>
    <definedName name="OCIReversal" localSheetId="6">#REF!</definedName>
    <definedName name="OCIReversal" localSheetId="8">#REF!</definedName>
    <definedName name="OCIReversal" localSheetId="3">#REF!</definedName>
    <definedName name="OCIReversal" localSheetId="2">#REF!</definedName>
    <definedName name="OCIReversal" localSheetId="9">#REF!</definedName>
    <definedName name="OCIReversal" localSheetId="10">#REF!</definedName>
    <definedName name="OCIReversal">#REF!</definedName>
    <definedName name="OCIReversal___0" localSheetId="6">#REF!</definedName>
    <definedName name="OCIReversal___0" localSheetId="8">#REF!</definedName>
    <definedName name="OCIReversal___0" localSheetId="3">#REF!</definedName>
    <definedName name="OCIReversal___0" localSheetId="2">#REF!</definedName>
    <definedName name="OCIReversal___0" localSheetId="9">#REF!</definedName>
    <definedName name="OCIReversal___0" localSheetId="10">#REF!</definedName>
    <definedName name="OCIReversal___0">#REF!</definedName>
    <definedName name="Plan_Number" localSheetId="6">#REF!</definedName>
    <definedName name="Plan_Number" localSheetId="8">#REF!</definedName>
    <definedName name="Plan_Number" localSheetId="3">#REF!</definedName>
    <definedName name="Plan_Number" localSheetId="2">#REF!</definedName>
    <definedName name="Plan_Number" localSheetId="9">#REF!</definedName>
    <definedName name="Plan_Number" localSheetId="10">#REF!</definedName>
    <definedName name="Plan_Number">#REF!</definedName>
    <definedName name="Plan_Number___0" localSheetId="6">#REF!</definedName>
    <definedName name="Plan_Number___0" localSheetId="8">#REF!</definedName>
    <definedName name="Plan_Number___0" localSheetId="3">#REF!</definedName>
    <definedName name="Plan_Number___0" localSheetId="2">#REF!</definedName>
    <definedName name="Plan_Number___0" localSheetId="9">#REF!</definedName>
    <definedName name="Plan_Number___0" localSheetId="10">#REF!</definedName>
    <definedName name="Plan_Number___0">#REF!</definedName>
    <definedName name="plansbynumber" localSheetId="6">#REF!</definedName>
    <definedName name="plansbynumber" localSheetId="8">#REF!</definedName>
    <definedName name="plansbynumber" localSheetId="3">#REF!</definedName>
    <definedName name="plansbynumber" localSheetId="2">#REF!</definedName>
    <definedName name="plansbynumber" localSheetId="9">#REF!</definedName>
    <definedName name="plansbynumber" localSheetId="10">#REF!</definedName>
    <definedName name="plansbynumber">#REF!</definedName>
    <definedName name="plansbynumber___0" localSheetId="6">#REF!</definedName>
    <definedName name="plansbynumber___0" localSheetId="8">#REF!</definedName>
    <definedName name="plansbynumber___0" localSheetId="3">#REF!</definedName>
    <definedName name="plansbynumber___0" localSheetId="2">#REF!</definedName>
    <definedName name="plansbynumber___0" localSheetId="9">#REF!</definedName>
    <definedName name="plansbynumber___0" localSheetId="10">#REF!</definedName>
    <definedName name="plansbynumber___0">#REF!</definedName>
    <definedName name="qry_01_Selektion" localSheetId="6">#REF!</definedName>
    <definedName name="qry_01_Selektion" localSheetId="8">#REF!</definedName>
    <definedName name="qry_01_Selektion" localSheetId="3">#REF!</definedName>
    <definedName name="qry_01_Selektion" localSheetId="2">#REF!</definedName>
    <definedName name="qry_01_Selektion" localSheetId="9">#REF!</definedName>
    <definedName name="qry_01_Selektion" localSheetId="10">#REF!</definedName>
    <definedName name="qry_01_Selektion">#REF!</definedName>
    <definedName name="qry_02_Summenzeilen" localSheetId="6">#REF!</definedName>
    <definedName name="qry_02_Summenzeilen" localSheetId="8">#REF!</definedName>
    <definedName name="qry_02_Summenzeilen" localSheetId="3">#REF!</definedName>
    <definedName name="qry_02_Summenzeilen" localSheetId="2">#REF!</definedName>
    <definedName name="qry_02_Summenzeilen" localSheetId="9">#REF!</definedName>
    <definedName name="qry_02_Summenzeilen" localSheetId="10">#REF!</definedName>
    <definedName name="qry_02_Summenzeilen">#REF!</definedName>
    <definedName name="qry_03_Detailzeilen" localSheetId="6">#REF!</definedName>
    <definedName name="qry_03_Detailzeilen" localSheetId="8">#REF!</definedName>
    <definedName name="qry_03_Detailzeilen" localSheetId="3">#REF!</definedName>
    <definedName name="qry_03_Detailzeilen" localSheetId="2">#REF!</definedName>
    <definedName name="qry_03_Detailzeilen" localSheetId="9">#REF!</definedName>
    <definedName name="qry_03_Detailzeilen" localSheetId="10">#REF!</definedName>
    <definedName name="qry_03_Detailzeilen">#REF!</definedName>
    <definedName name="qry_04_Fehlerzeilen" localSheetId="6">#REF!</definedName>
    <definedName name="qry_04_Fehlerzeilen" localSheetId="8">#REF!</definedName>
    <definedName name="qry_04_Fehlerzeilen" localSheetId="3">#REF!</definedName>
    <definedName name="qry_04_Fehlerzeilen" localSheetId="2">#REF!</definedName>
    <definedName name="qry_04_Fehlerzeilen" localSheetId="9">#REF!</definedName>
    <definedName name="qry_04_Fehlerzeilen" localSheetId="10">#REF!</definedName>
    <definedName name="qry_04_Fehlerzeilen">#REF!</definedName>
    <definedName name="restatement_1" localSheetId="6">#REF!</definedName>
    <definedName name="restatement_1" localSheetId="8">#REF!</definedName>
    <definedName name="restatement_1" localSheetId="3">#REF!</definedName>
    <definedName name="restatement_1" localSheetId="2">#REF!</definedName>
    <definedName name="restatement_1" localSheetId="9">#REF!</definedName>
    <definedName name="restatement_1" localSheetId="10">#REF!</definedName>
    <definedName name="restatement_1">#REF!</definedName>
    <definedName name="restatement_q1" localSheetId="6">#REF!</definedName>
    <definedName name="restatement_q1" localSheetId="8">#REF!</definedName>
    <definedName name="restatement_q1" localSheetId="3">#REF!</definedName>
    <definedName name="restatement_q1" localSheetId="2">#REF!</definedName>
    <definedName name="restatement_q1" localSheetId="9">#REF!</definedName>
    <definedName name="restatement_q1" localSheetId="10">#REF!</definedName>
    <definedName name="restatement_q1">#REF!</definedName>
    <definedName name="restatement_q2" localSheetId="6">#REF!</definedName>
    <definedName name="restatement_q2" localSheetId="8">#REF!</definedName>
    <definedName name="restatement_q2" localSheetId="3">#REF!</definedName>
    <definedName name="restatement_q2" localSheetId="2">#REF!</definedName>
    <definedName name="restatement_q2" localSheetId="9">#REF!</definedName>
    <definedName name="restatement_q2" localSheetId="10">#REF!</definedName>
    <definedName name="restatement_q2">#REF!</definedName>
    <definedName name="restatement_q3" localSheetId="6">#REF!</definedName>
    <definedName name="restatement_q3" localSheetId="8">#REF!</definedName>
    <definedName name="restatement_q3" localSheetId="3">#REF!</definedName>
    <definedName name="restatement_q3" localSheetId="2">#REF!</definedName>
    <definedName name="restatement_q3" localSheetId="9">#REF!</definedName>
    <definedName name="restatement_q3" localSheetId="10">#REF!</definedName>
    <definedName name="restatement_q3">#REF!</definedName>
    <definedName name="restatement_q4" localSheetId="6">#REF!</definedName>
    <definedName name="restatement_q4" localSheetId="8">#REF!</definedName>
    <definedName name="restatement_q4" localSheetId="3">#REF!</definedName>
    <definedName name="restatement_q4" localSheetId="2">#REF!</definedName>
    <definedName name="restatement_q4" localSheetId="9">#REF!</definedName>
    <definedName name="restatement_q4" localSheetId="10">#REF!</definedName>
    <definedName name="restatement_q4">#REF!</definedName>
    <definedName name="SAPBEXhrIndnt" hidden="1">2</definedName>
    <definedName name="SAPBEXrevision" hidden="1">1</definedName>
    <definedName name="SAPBEXsysID" hidden="1">"B83"</definedName>
    <definedName name="SAPBEXwbID" hidden="1">"40FN5OJCC4SPDXLWN3A5HKGF6"</definedName>
    <definedName name="tabNames" localSheetId="7">#REF!</definedName>
    <definedName name="tabNames" localSheetId="6">#REF!</definedName>
    <definedName name="tabNames" localSheetId="8">#REF!</definedName>
    <definedName name="tabNames" localSheetId="3">#REF!</definedName>
    <definedName name="tabNames" localSheetId="2">#REF!</definedName>
    <definedName name="tabNames" localSheetId="9">#REF!</definedName>
    <definedName name="tabNames" localSheetId="10">#REF!</definedName>
    <definedName name="tabNames">#REF!</definedName>
    <definedName name="tabNames___0" localSheetId="6">#REF!</definedName>
    <definedName name="tabNames___0" localSheetId="8">#REF!</definedName>
    <definedName name="tabNames___0" localSheetId="3">#REF!</definedName>
    <definedName name="tabNames___0" localSheetId="2">#REF!</definedName>
    <definedName name="tabNames___0" localSheetId="9">#REF!</definedName>
    <definedName name="tabNames___0" localSheetId="10">#REF!</definedName>
    <definedName name="tabNames___0">#REF!</definedName>
    <definedName name="USDdata" localSheetId="6">#REF!</definedName>
    <definedName name="USDdata" localSheetId="8">#REF!</definedName>
    <definedName name="USDdata" localSheetId="3">#REF!</definedName>
    <definedName name="USDdata" localSheetId="2">#REF!</definedName>
    <definedName name="USDdata" localSheetId="9">#REF!</definedName>
    <definedName name="USDdata" localSheetId="10">#REF!</definedName>
    <definedName name="USDdata">#REF!</definedName>
    <definedName name="USDlydata" localSheetId="6">#REF!</definedName>
    <definedName name="USDlydata" localSheetId="8">#REF!</definedName>
    <definedName name="USDlydata" localSheetId="3">#REF!</definedName>
    <definedName name="USDlydata" localSheetId="2">#REF!</definedName>
    <definedName name="USDlydata" localSheetId="9">#REF!</definedName>
    <definedName name="USDlydata" localSheetId="10">#REF!</definedName>
    <definedName name="USDlydata">#REF!</definedName>
    <definedName name="xxxx">[3]Details!$B$1:$T$2382</definedName>
  </definedNames>
  <calcPr calcId="145621"/>
</workbook>
</file>

<file path=xl/calcChain.xml><?xml version="1.0" encoding="utf-8"?>
<calcChain xmlns="http://schemas.openxmlformats.org/spreadsheetml/2006/main">
  <c r="E60" i="24" l="1"/>
  <c r="E59" i="24"/>
  <c r="E58" i="24"/>
  <c r="E57" i="24"/>
  <c r="E56" i="24"/>
  <c r="E55" i="24"/>
  <c r="E54" i="24"/>
  <c r="E48" i="24"/>
  <c r="E47" i="24"/>
  <c r="E46" i="24"/>
  <c r="E45" i="24"/>
  <c r="E44" i="24"/>
  <c r="E43" i="24"/>
  <c r="E42" i="24"/>
  <c r="E24" i="24"/>
  <c r="E23" i="24"/>
  <c r="E22" i="24"/>
  <c r="E21" i="24"/>
  <c r="E20" i="24"/>
  <c r="E19" i="24"/>
  <c r="E18" i="24"/>
  <c r="M33" i="22" l="1"/>
  <c r="E33" i="22"/>
  <c r="P33" i="22" l="1"/>
  <c r="O33" i="22"/>
  <c r="H33" i="22"/>
  <c r="G33" i="22"/>
  <c r="H48" i="9"/>
  <c r="H47" i="9"/>
  <c r="H46" i="9"/>
  <c r="H45" i="9"/>
  <c r="H44" i="9"/>
  <c r="H43" i="9"/>
  <c r="H42" i="9"/>
  <c r="G48" i="9"/>
  <c r="G47" i="9"/>
  <c r="G46" i="9"/>
  <c r="G45" i="9"/>
  <c r="G44" i="9"/>
  <c r="G43" i="9"/>
  <c r="G42" i="9"/>
  <c r="C48" i="9"/>
  <c r="C47" i="9"/>
  <c r="C46" i="9"/>
  <c r="C45" i="9"/>
  <c r="C44" i="9"/>
  <c r="C43" i="9"/>
  <c r="C42" i="9"/>
  <c r="AX25" i="21"/>
  <c r="AX10" i="21"/>
  <c r="AR10" i="21"/>
  <c r="AL10" i="21"/>
  <c r="AK10" i="21"/>
  <c r="AJ10" i="21"/>
  <c r="AI10" i="21"/>
  <c r="AH10" i="21"/>
  <c r="AF10" i="21"/>
  <c r="AE10" i="21"/>
  <c r="L53" i="7" l="1"/>
  <c r="L51" i="7"/>
  <c r="L50" i="7"/>
  <c r="L49" i="7"/>
  <c r="L48" i="7"/>
  <c r="L47" i="7"/>
  <c r="L46" i="7"/>
  <c r="L45" i="7"/>
  <c r="L44" i="7"/>
  <c r="L42" i="7"/>
  <c r="L41" i="7"/>
  <c r="L40" i="7"/>
  <c r="L39" i="7"/>
  <c r="L38" i="7"/>
  <c r="L37" i="7"/>
  <c r="L36" i="7"/>
  <c r="L35" i="7"/>
  <c r="L26" i="7"/>
  <c r="L24" i="7"/>
  <c r="L23" i="7"/>
  <c r="L22" i="7"/>
  <c r="L21" i="7"/>
  <c r="L20" i="7"/>
  <c r="L19" i="7"/>
  <c r="L18" i="7"/>
  <c r="L17" i="7"/>
  <c r="L16" i="7"/>
  <c r="L14" i="7"/>
  <c r="L13" i="7"/>
  <c r="L12" i="7"/>
  <c r="L11" i="7"/>
  <c r="L10" i="7"/>
  <c r="L9" i="7"/>
  <c r="L7" i="7"/>
  <c r="L6" i="7"/>
  <c r="O48" i="12" l="1"/>
  <c r="O47" i="12"/>
  <c r="O46" i="12"/>
  <c r="O44" i="12"/>
  <c r="O43" i="12"/>
  <c r="O42" i="12"/>
  <c r="O40" i="12"/>
  <c r="O39" i="12"/>
  <c r="O38" i="12"/>
  <c r="O35" i="12"/>
  <c r="O34" i="12"/>
  <c r="O33" i="12"/>
  <c r="O31" i="12"/>
  <c r="O30" i="12"/>
  <c r="O29" i="12"/>
  <c r="O28" i="12"/>
  <c r="O27" i="12"/>
  <c r="O26" i="12"/>
  <c r="O24" i="12"/>
  <c r="O23" i="12"/>
  <c r="O22" i="12"/>
  <c r="O21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G48" i="12"/>
  <c r="G47" i="12"/>
  <c r="G46" i="12"/>
  <c r="G44" i="12"/>
  <c r="G43" i="12"/>
  <c r="G42" i="12"/>
  <c r="G40" i="12"/>
  <c r="G39" i="12"/>
  <c r="G38" i="12"/>
  <c r="G35" i="12"/>
  <c r="G34" i="12"/>
  <c r="G33" i="12"/>
  <c r="G31" i="12"/>
  <c r="G30" i="12"/>
  <c r="G29" i="12"/>
  <c r="G28" i="12"/>
  <c r="G27" i="12"/>
  <c r="G26" i="12"/>
  <c r="G24" i="12"/>
  <c r="G23" i="12"/>
  <c r="G22" i="12"/>
  <c r="G21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P48" i="12" l="1"/>
  <c r="P47" i="12"/>
  <c r="P46" i="12"/>
  <c r="P44" i="12"/>
  <c r="P43" i="12"/>
  <c r="P42" i="12"/>
  <c r="P40" i="12"/>
  <c r="P39" i="12"/>
  <c r="P38" i="12"/>
  <c r="P35" i="12"/>
  <c r="P34" i="12"/>
  <c r="P33" i="12"/>
  <c r="P31" i="12"/>
  <c r="P30" i="12"/>
  <c r="P29" i="12"/>
  <c r="P28" i="12"/>
  <c r="P27" i="12"/>
  <c r="P26" i="12"/>
  <c r="P24" i="12"/>
  <c r="P23" i="12"/>
  <c r="P22" i="12"/>
  <c r="P21" i="12"/>
  <c r="P19" i="12"/>
  <c r="P18" i="12"/>
  <c r="P17" i="12"/>
  <c r="P16" i="12"/>
  <c r="P15" i="12"/>
  <c r="P14" i="12"/>
  <c r="P13" i="12"/>
  <c r="P12" i="12"/>
  <c r="P11" i="12"/>
  <c r="P10" i="12"/>
  <c r="P9" i="12"/>
  <c r="P8" i="12"/>
  <c r="H47" i="12"/>
  <c r="H48" i="12"/>
  <c r="H46" i="12"/>
  <c r="H43" i="12"/>
  <c r="H44" i="12"/>
  <c r="H42" i="12"/>
  <c r="H39" i="12"/>
  <c r="H40" i="12"/>
  <c r="H38" i="12"/>
  <c r="H34" i="12"/>
  <c r="H35" i="12"/>
  <c r="H33" i="12"/>
  <c r="H22" i="12"/>
  <c r="H29" i="12"/>
  <c r="H30" i="12"/>
  <c r="H31" i="12"/>
  <c r="H28" i="12"/>
  <c r="H27" i="12"/>
  <c r="H26" i="12"/>
  <c r="H24" i="12"/>
  <c r="H23" i="12"/>
  <c r="H21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R44" i="12" l="1"/>
  <c r="R43" i="12"/>
  <c r="R42" i="12"/>
  <c r="R40" i="12"/>
  <c r="R39" i="12"/>
  <c r="R38" i="12"/>
  <c r="R36" i="12"/>
  <c r="R35" i="12"/>
  <c r="R34" i="12"/>
  <c r="R33" i="12"/>
  <c r="R31" i="12"/>
  <c r="R30" i="12"/>
  <c r="R29" i="12"/>
  <c r="R27" i="12"/>
  <c r="R25" i="12"/>
  <c r="R24" i="12"/>
  <c r="R23" i="12"/>
  <c r="R22" i="12"/>
  <c r="R21" i="12"/>
  <c r="R19" i="12"/>
  <c r="R18" i="12"/>
  <c r="R17" i="12"/>
  <c r="R16" i="12"/>
  <c r="R15" i="12"/>
  <c r="R14" i="12"/>
  <c r="R13" i="12"/>
  <c r="R12" i="12"/>
  <c r="R11" i="12"/>
  <c r="R10" i="12"/>
  <c r="R9" i="12"/>
  <c r="R8" i="12"/>
  <c r="I47" i="12"/>
  <c r="I44" i="12"/>
  <c r="I43" i="12"/>
  <c r="I42" i="12"/>
  <c r="I40" i="12"/>
  <c r="I39" i="12"/>
  <c r="I38" i="12"/>
  <c r="I36" i="12"/>
  <c r="I35" i="12"/>
  <c r="I34" i="12"/>
  <c r="I33" i="12"/>
  <c r="I31" i="12"/>
  <c r="I30" i="12"/>
  <c r="I29" i="12"/>
  <c r="I27" i="12"/>
  <c r="I25" i="12"/>
  <c r="I24" i="12"/>
  <c r="I22" i="12"/>
  <c r="I21" i="12"/>
  <c r="I19" i="12"/>
  <c r="I18" i="12"/>
  <c r="I17" i="12"/>
  <c r="I16" i="12"/>
  <c r="I15" i="12"/>
  <c r="I14" i="12"/>
  <c r="I13" i="12"/>
  <c r="I12" i="12"/>
  <c r="I11" i="12"/>
  <c r="I10" i="12"/>
  <c r="I9" i="12"/>
  <c r="I8" i="12"/>
  <c r="T53" i="7" l="1"/>
  <c r="T51" i="7"/>
  <c r="T49" i="7"/>
  <c r="T48" i="7"/>
  <c r="T47" i="7"/>
  <c r="T46" i="7"/>
  <c r="T45" i="7"/>
  <c r="T44" i="7"/>
  <c r="T42" i="7"/>
  <c r="T41" i="7"/>
  <c r="T40" i="7"/>
  <c r="T39" i="7"/>
  <c r="T38" i="7"/>
  <c r="T37" i="7"/>
  <c r="T36" i="7"/>
  <c r="T35" i="7"/>
  <c r="T26" i="7"/>
  <c r="T24" i="7"/>
  <c r="T22" i="7"/>
  <c r="T21" i="7"/>
  <c r="T20" i="7"/>
  <c r="T19" i="7"/>
  <c r="T18" i="7"/>
  <c r="T17" i="7"/>
  <c r="T16" i="7"/>
  <c r="T14" i="7"/>
  <c r="T13" i="7"/>
  <c r="T12" i="7"/>
  <c r="T10" i="7"/>
  <c r="T9" i="7"/>
  <c r="T7" i="7"/>
  <c r="T6" i="7"/>
  <c r="AH51" i="7" l="1"/>
  <c r="AH42" i="7"/>
  <c r="AH33" i="7"/>
  <c r="AH24" i="7"/>
  <c r="AH14" i="7"/>
  <c r="AH53" i="7" l="1"/>
  <c r="AH26" i="7"/>
  <c r="AP51" i="7" l="1"/>
  <c r="AP42" i="7"/>
  <c r="AP33" i="7"/>
  <c r="AP24" i="7"/>
  <c r="AP14" i="7"/>
  <c r="AP53" i="7" l="1"/>
  <c r="AP26" i="7"/>
  <c r="AR33" i="7"/>
  <c r="AR51" i="7" l="1"/>
  <c r="AR42" i="7"/>
  <c r="AR24" i="7"/>
  <c r="AR14" i="7"/>
  <c r="AR53" i="7" l="1"/>
  <c r="AR26" i="7"/>
  <c r="AZ51" i="7" l="1"/>
  <c r="AZ42" i="7"/>
  <c r="AZ31" i="7"/>
  <c r="AZ33" i="7" s="1"/>
  <c r="AZ53" i="7" s="1"/>
  <c r="AZ24" i="7"/>
  <c r="AZ14" i="7"/>
  <c r="AZ26" i="7" l="1"/>
  <c r="X20" i="2" l="1"/>
  <c r="BF53" i="7" l="1"/>
  <c r="BF26" i="7"/>
  <c r="BH51" i="7" l="1"/>
  <c r="BJ42" i="7"/>
  <c r="BH42" i="7"/>
  <c r="BH33" i="7"/>
  <c r="BH14" i="7"/>
  <c r="BH26" i="7" s="1"/>
  <c r="BJ33" i="7"/>
  <c r="BJ26" i="7"/>
  <c r="BL26" i="7"/>
  <c r="BL33" i="7"/>
  <c r="BH53" i="7" l="1"/>
</calcChain>
</file>

<file path=xl/sharedStrings.xml><?xml version="1.0" encoding="utf-8"?>
<sst xmlns="http://schemas.openxmlformats.org/spreadsheetml/2006/main" count="1247" uniqueCount="425">
  <si>
    <t>€ million</t>
  </si>
  <si>
    <t>Q1 09</t>
  </si>
  <si>
    <t>9M 08</t>
  </si>
  <si>
    <t>H1 08</t>
  </si>
  <si>
    <t>Q1 08</t>
  </si>
  <si>
    <t>9M 07</t>
  </si>
  <si>
    <t>H1 07</t>
  </si>
  <si>
    <t>Q1 07</t>
  </si>
  <si>
    <t>9M 06</t>
  </si>
  <si>
    <t>H1 06</t>
  </si>
  <si>
    <t>Q1 06</t>
  </si>
  <si>
    <t>9M 05</t>
  </si>
  <si>
    <t>H1 05</t>
  </si>
  <si>
    <t>Q1 05</t>
  </si>
  <si>
    <t>Net sales</t>
  </si>
  <si>
    <t>Cost of goods sold</t>
  </si>
  <si>
    <t>Gross Profit</t>
  </si>
  <si>
    <t>Gross Margin</t>
  </si>
  <si>
    <t>Selling expenses</t>
  </si>
  <si>
    <t>R&amp;D expenses</t>
  </si>
  <si>
    <t>G&amp;A expenses</t>
  </si>
  <si>
    <t>Other operating income</t>
  </si>
  <si>
    <t>Other operating expenses</t>
  </si>
  <si>
    <t>Operating Result (EBIT)</t>
  </si>
  <si>
    <t>Interest expense - net</t>
  </si>
  <si>
    <t>Financial result</t>
  </si>
  <si>
    <t>Earnings before taxes (EBT)</t>
  </si>
  <si>
    <t>Income taxes</t>
  </si>
  <si>
    <t>Minorities</t>
  </si>
  <si>
    <t>Net income (loss)</t>
  </si>
  <si>
    <t>EBIT</t>
  </si>
  <si>
    <t>Depreciation &amp; Amortization</t>
  </si>
  <si>
    <t>EBITDA</t>
  </si>
  <si>
    <t>Exceptionals</t>
  </si>
  <si>
    <t>EBITDA pre exceptionals</t>
  </si>
  <si>
    <t>D&amp;A in exceptionals</t>
  </si>
  <si>
    <t>Q4 08</t>
  </si>
  <si>
    <t>Q3 08</t>
  </si>
  <si>
    <t>Q2 08</t>
  </si>
  <si>
    <t>Q4 07</t>
  </si>
  <si>
    <t>Q3 07</t>
  </si>
  <si>
    <t>Q2 07</t>
  </si>
  <si>
    <t>Q4 06</t>
  </si>
  <si>
    <t>Q3 06</t>
  </si>
  <si>
    <t>Q2 06</t>
  </si>
  <si>
    <t>Q4 05</t>
  </si>
  <si>
    <t>Q3 05</t>
  </si>
  <si>
    <t>Q2 05</t>
  </si>
  <si>
    <t>Price</t>
  </si>
  <si>
    <t>Volume</t>
  </si>
  <si>
    <t>Currency</t>
  </si>
  <si>
    <t>Portfolio</t>
  </si>
  <si>
    <t>Total</t>
  </si>
  <si>
    <t>Performance Polymers</t>
  </si>
  <si>
    <t>Reconciliation</t>
  </si>
  <si>
    <t>Sales</t>
  </si>
  <si>
    <t>-</t>
  </si>
  <si>
    <t>Sales Variances - AC vs. PY</t>
  </si>
  <si>
    <t>P&amp;L Statement
LANXESS (€ m)</t>
  </si>
  <si>
    <t>Income/expense from investments 
in affiliated companies - net</t>
  </si>
  <si>
    <t>Sales Variances - 
AC vs. PY in %</t>
  </si>
  <si>
    <t>LANXESS</t>
  </si>
  <si>
    <t>Advanced Intermediates
Key Figures (€ m)</t>
  </si>
  <si>
    <t>Reconciliation
Key Figures (€ m)</t>
  </si>
  <si>
    <t>H1 09</t>
  </si>
  <si>
    <t>Q2 09</t>
  </si>
  <si>
    <t>nicht ermittelt</t>
  </si>
  <si>
    <t>June 30, 2009</t>
  </si>
  <si>
    <t>Dec. 31, 2008</t>
  </si>
  <si>
    <t>Sept 30, 2008</t>
  </si>
  <si>
    <t>June 30, 2008</t>
  </si>
  <si>
    <t>Dec. 31, 2007</t>
  </si>
  <si>
    <t>Sept 30, 2007</t>
  </si>
  <si>
    <t>June 30, 2007</t>
  </si>
  <si>
    <t>Dec. 31, 2006</t>
  </si>
  <si>
    <t>Sept 30, 2006</t>
  </si>
  <si>
    <t>June  30,2006</t>
  </si>
  <si>
    <t>Dec. 31, 2005</t>
  </si>
  <si>
    <t>Dec. 31 2004</t>
  </si>
  <si>
    <t>Dollar period end exchange rate, 1€ =</t>
  </si>
  <si>
    <t>Intangible assets</t>
  </si>
  <si>
    <t>Property, plant and equipment</t>
  </si>
  <si>
    <t>Investments in other affiliated companies</t>
  </si>
  <si>
    <t>Other non-current financial assets</t>
  </si>
  <si>
    <t>Deferred taxes</t>
  </si>
  <si>
    <t>Other non-current assets</t>
  </si>
  <si>
    <t>Inventories</t>
  </si>
  <si>
    <t>Trade receivables</t>
  </si>
  <si>
    <t>Other current financial assets</t>
  </si>
  <si>
    <t>Other current assets</t>
  </si>
  <si>
    <t>Total assets</t>
  </si>
  <si>
    <t>Capital stock and capital reserves</t>
  </si>
  <si>
    <t>Other reserves</t>
  </si>
  <si>
    <t>Net income</t>
  </si>
  <si>
    <t>Stockholders equity</t>
  </si>
  <si>
    <t>Provisions for pensions and other post-employment benefits</t>
  </si>
  <si>
    <t>Other non-current provisions</t>
  </si>
  <si>
    <t>Other non-current financial liabilities</t>
  </si>
  <si>
    <t>Other non-current liabilities</t>
  </si>
  <si>
    <t>Other current provision</t>
  </si>
  <si>
    <t>Trade payables</t>
  </si>
  <si>
    <t>Other current liabilities</t>
  </si>
  <si>
    <t>Balance Sheet-  
LANXESS (€ m)</t>
  </si>
  <si>
    <t>Non-current assets</t>
  </si>
  <si>
    <t xml:space="preserve">Current assets </t>
  </si>
  <si>
    <t xml:space="preserve">Non-current liabilities </t>
  </si>
  <si>
    <t>Current liabilities</t>
  </si>
  <si>
    <t>Total equity and liabilities</t>
  </si>
  <si>
    <t>Sept 30, 2009</t>
  </si>
  <si>
    <t>9M 09</t>
  </si>
  <si>
    <t>Other financial result - net</t>
  </si>
  <si>
    <t>Q3 09</t>
  </si>
  <si>
    <t>Cash and cash equivalents</t>
  </si>
  <si>
    <t>Near cash assets</t>
  </si>
  <si>
    <t>Jan. 1, 2009*</t>
  </si>
  <si>
    <t>* SORIE Restatement</t>
  </si>
  <si>
    <t>CAPEX* - 
(€ m)</t>
  </si>
  <si>
    <t>Q4 09</t>
  </si>
  <si>
    <t>Q1 10</t>
  </si>
  <si>
    <t>June 30, 2010</t>
  </si>
  <si>
    <t>H1 10</t>
  </si>
  <si>
    <t>Q2 10</t>
  </si>
  <si>
    <t>9M 10</t>
  </si>
  <si>
    <t>Q3 10</t>
  </si>
  <si>
    <t>Sept 30, 2010</t>
  </si>
  <si>
    <t>Dec. 31, 2010</t>
  </si>
  <si>
    <t>Q4 10</t>
  </si>
  <si>
    <t>Q1 11</t>
  </si>
  <si>
    <t>H1 11</t>
  </si>
  <si>
    <t>Q2 11</t>
  </si>
  <si>
    <t>Sept. 30 2011</t>
  </si>
  <si>
    <t>9M 11</t>
  </si>
  <si>
    <t>Q3 11</t>
  </si>
  <si>
    <t>Dec. 31, 2011</t>
  </si>
  <si>
    <t xml:space="preserve">   Other operating income - net</t>
  </si>
  <si>
    <t>Q4 11</t>
  </si>
  <si>
    <t>Q1 12</t>
  </si>
  <si>
    <t>June 30, 2012</t>
  </si>
  <si>
    <t>June 30, 2011</t>
  </si>
  <si>
    <t>H1 12</t>
  </si>
  <si>
    <t>Q2 12</t>
  </si>
  <si>
    <t>Sept. 30 2012</t>
  </si>
  <si>
    <t>9M 12</t>
  </si>
  <si>
    <t>Q3 12</t>
  </si>
  <si>
    <t>Dec. 31, 2012</t>
  </si>
  <si>
    <t>Q4 12</t>
  </si>
  <si>
    <t>Q1 13</t>
  </si>
  <si>
    <t>H1 13</t>
  </si>
  <si>
    <t>Q2 13</t>
  </si>
  <si>
    <t>June 30, 2013</t>
  </si>
  <si>
    <t>9M 13</t>
  </si>
  <si>
    <t>Q3 13</t>
  </si>
  <si>
    <t>Sept. 30 2013</t>
  </si>
  <si>
    <t>Dec. 31, 2013</t>
  </si>
  <si>
    <t>Q4 13</t>
  </si>
  <si>
    <t>Q1 14</t>
  </si>
  <si>
    <t>Q2 14</t>
  </si>
  <si>
    <t>June 30, 2014</t>
  </si>
  <si>
    <t>H1 14</t>
  </si>
  <si>
    <t>Sept. 30 2014</t>
  </si>
  <si>
    <t>9M 14</t>
  </si>
  <si>
    <t>Q3 14</t>
  </si>
  <si>
    <t>9M14</t>
  </si>
  <si>
    <t>Dec. 31, 2014</t>
  </si>
  <si>
    <t>Q4 14</t>
  </si>
  <si>
    <t>Q1 15</t>
  </si>
  <si>
    <t>June 30, 2015</t>
  </si>
  <si>
    <t>H1 15</t>
  </si>
  <si>
    <t>Q2 15</t>
  </si>
  <si>
    <t>Dec. 31, 2009*</t>
  </si>
  <si>
    <t>9M 15</t>
  </si>
  <si>
    <t>Q3 15</t>
  </si>
  <si>
    <t>9M15</t>
  </si>
  <si>
    <t>Q4 15</t>
  </si>
  <si>
    <t>Q1 16</t>
  </si>
  <si>
    <t>Arlanxeo
Key Figures (€ m)</t>
  </si>
  <si>
    <t>High Performance Materials
Key Figures (€ m)</t>
  </si>
  <si>
    <t>Exceptionals (EBIT relevant)</t>
  </si>
  <si>
    <t>Cash Flow Statement
LANXESS (€ m)</t>
  </si>
  <si>
    <t>Income before income taxes</t>
  </si>
  <si>
    <t>Depreciation and amortization</t>
  </si>
  <si>
    <t>Changes in inventories</t>
  </si>
  <si>
    <t>Changes in trade receivables</t>
  </si>
  <si>
    <t>Changes in trade payables</t>
  </si>
  <si>
    <t>Changes in other assets and liabilities</t>
  </si>
  <si>
    <t>Interest and dividends received</t>
  </si>
  <si>
    <t>Proceeds from borrowings</t>
  </si>
  <si>
    <t>Repayments of borrowings</t>
  </si>
  <si>
    <t>Interest paid and other financial disbursements</t>
  </si>
  <si>
    <t>Dividend payments</t>
  </si>
  <si>
    <t>June 30, 2016</t>
  </si>
  <si>
    <t>H1 16</t>
  </si>
  <si>
    <t>Q2 16</t>
  </si>
  <si>
    <t>Other equity components</t>
  </si>
  <si>
    <t>Equity attributable to non-controlling interests</t>
  </si>
  <si>
    <t>Non-current derivative liabilities</t>
  </si>
  <si>
    <t>Non-current income tax liabilities</t>
  </si>
  <si>
    <t>Current derivative liabilities</t>
  </si>
  <si>
    <t>Other current financial liabilities</t>
  </si>
  <si>
    <t>Current income tax liabilities</t>
  </si>
  <si>
    <t>Investment accounted for using the equity method</t>
  </si>
  <si>
    <t>Non-current derivative assets</t>
  </si>
  <si>
    <t>Current derivative assets</t>
  </si>
  <si>
    <t>Formel</t>
  </si>
  <si>
    <t>9M 2016</t>
  </si>
  <si>
    <t>9M16</t>
  </si>
  <si>
    <t>Q3 16</t>
  </si>
  <si>
    <t>Q4 16</t>
  </si>
  <si>
    <t>9M 16</t>
  </si>
  <si>
    <t>EPS</t>
  </si>
  <si>
    <t>EPS pre</t>
  </si>
  <si>
    <t>H1
2017</t>
  </si>
  <si>
    <t>Dec. 31, 2015</t>
  </si>
  <si>
    <t>Mar. 31, 2016</t>
  </si>
  <si>
    <t>Sept. 30, 2015</t>
  </si>
  <si>
    <t>Sept. 30, 2016</t>
  </si>
  <si>
    <t>Dec. 31, 2016</t>
  </si>
  <si>
    <t>Q1 17</t>
  </si>
  <si>
    <t>June 30,
2017</t>
  </si>
  <si>
    <t>Q2 17</t>
  </si>
  <si>
    <t>H1 17</t>
  </si>
  <si>
    <t>Engineering Materials
Key Figures (€ m)</t>
  </si>
  <si>
    <r>
      <t xml:space="preserve">Performance Chemicals </t>
    </r>
    <r>
      <rPr>
        <b/>
        <i/>
        <sz val="12"/>
        <color indexed="9"/>
        <rFont val="Arial"/>
        <family val="2"/>
      </rPr>
      <t xml:space="preserve">restated
</t>
    </r>
    <r>
      <rPr>
        <b/>
        <sz val="12"/>
        <color indexed="9"/>
        <rFont val="Arial"/>
        <family val="2"/>
      </rPr>
      <t xml:space="preserve">Key Figures (€ m)
</t>
    </r>
  </si>
  <si>
    <t>9M13</t>
  </si>
  <si>
    <t>Engineering Materials</t>
  </si>
  <si>
    <t>Sept 30,
2017</t>
  </si>
  <si>
    <t>9M 17</t>
  </si>
  <si>
    <t>Q3 17</t>
  </si>
  <si>
    <t>Dez 31,
2017</t>
  </si>
  <si>
    <t>Q4 17</t>
  </si>
  <si>
    <t>Mar. 31, 2015</t>
  </si>
  <si>
    <t>Mar. 31, 2014</t>
  </si>
  <si>
    <t>Mar. 31, 2013</t>
  </si>
  <si>
    <t>Mar. 31, 2012</t>
  </si>
  <si>
    <t>Mar. 31, 2011</t>
  </si>
  <si>
    <t>Mar. 31, 2010</t>
  </si>
  <si>
    <t>Mar. 31, 2009</t>
  </si>
  <si>
    <t>Mar. 31, 2008</t>
  </si>
  <si>
    <t>Mar. 31, 2007</t>
  </si>
  <si>
    <t>Mar.    31, 2006</t>
  </si>
  <si>
    <t>Mar. 31,  2018</t>
  </si>
  <si>
    <t>Mar. 31, 2017</t>
  </si>
  <si>
    <t>Q1 18</t>
  </si>
  <si>
    <t>June 30,  2018</t>
  </si>
  <si>
    <t>Assets from discontinued operations</t>
  </si>
  <si>
    <t>Liabilities from discontinued operations</t>
  </si>
  <si>
    <t>H1 18</t>
  </si>
  <si>
    <t>Earnings after taxes from continued operations</t>
  </si>
  <si>
    <t>Earnings after taxes total</t>
  </si>
  <si>
    <t>Q2 18</t>
  </si>
  <si>
    <t>H1
2018</t>
  </si>
  <si>
    <t>–</t>
  </si>
  <si>
    <t>FY 2016</t>
  </si>
  <si>
    <t>Q4 2016</t>
  </si>
  <si>
    <t>Q3 2016</t>
  </si>
  <si>
    <t>H1
2016</t>
  </si>
  <si>
    <t>Q2 2016</t>
  </si>
  <si>
    <t>Q1 2016</t>
  </si>
  <si>
    <t>FY 2015</t>
  </si>
  <si>
    <t>Q4 2015</t>
  </si>
  <si>
    <t>9M 2015</t>
  </si>
  <si>
    <t>Q3 2015</t>
  </si>
  <si>
    <t>H1
 2015</t>
  </si>
  <si>
    <t>Q2 2015</t>
  </si>
  <si>
    <t>Q1 2015</t>
  </si>
  <si>
    <t>FY 2014</t>
  </si>
  <si>
    <t>Q4 2014</t>
  </si>
  <si>
    <t>9M 2014</t>
  </si>
  <si>
    <t>Q3 2014</t>
  </si>
  <si>
    <t>H1
 2014</t>
  </si>
  <si>
    <t>Q2 2014</t>
  </si>
  <si>
    <t>Q1 2014</t>
  </si>
  <si>
    <t>FY 2013</t>
  </si>
  <si>
    <t>Q4 2013</t>
  </si>
  <si>
    <t>9M 2013</t>
  </si>
  <si>
    <t>Q3 2013</t>
  </si>
  <si>
    <t>H1
 2013</t>
  </si>
  <si>
    <t>Q2 2013</t>
  </si>
  <si>
    <t>Q1 2013</t>
  </si>
  <si>
    <t>Amortization, depreciation, write-downs and reversals of impairment charges of intangible assets, property, plant and equipment</t>
  </si>
  <si>
    <t>Financial losses (gains)</t>
  </si>
  <si>
    <t>Income taxes paid</t>
  </si>
  <si>
    <t>Net cash provided by operating activities - continuing operations</t>
  </si>
  <si>
    <t>Net cash provided by operating activities - discontinued operations</t>
  </si>
  <si>
    <t>Net cash provided by operating activities - total</t>
  </si>
  <si>
    <t>Cash outflows for purchases of intangible assets and
property, plant and equipment</t>
  </si>
  <si>
    <t>Cash inflows for divestments of intangible assets and
property, plant and equipment</t>
  </si>
  <si>
    <t>Cash outflows for financial assets</t>
  </si>
  <si>
    <t>Cash inflows from financial assets</t>
  </si>
  <si>
    <t>Cash outflows from the acquisition of subsidiaries and other businesses, 
less acquired cash and cash equivalents</t>
  </si>
  <si>
    <t>Net cash (used in) provided by investing activities - total</t>
  </si>
  <si>
    <t>Net cash (used in) provided by investing activities -
continuing operations</t>
  </si>
  <si>
    <t>Net cash (used in) provided by investing activities - 
discontinued operations</t>
  </si>
  <si>
    <t>Net cash (used in) provided by financing activities - total</t>
  </si>
  <si>
    <t>Net cash (used in) provided by financing activities -
continuing operations</t>
  </si>
  <si>
    <t>Net cash (used in) provided by financing activities -
discontinued operations</t>
  </si>
  <si>
    <t>Change in cash and cash equivalents
from continuing operations</t>
  </si>
  <si>
    <t>Change in cash and cash equivalents
from discontinued operations</t>
  </si>
  <si>
    <t>Change in cash and cash equivalents - total</t>
  </si>
  <si>
    <t>Cash and cash equivalents at beginning of period - total</t>
  </si>
  <si>
    <t>Exchange differences and other changes in cash and cash equivalents - total</t>
  </si>
  <si>
    <t>Cash and cash equivalents at end of period - total</t>
  </si>
  <si>
    <t>of which continuing operations</t>
  </si>
  <si>
    <t>of which discontinued operations</t>
  </si>
  <si>
    <t>Sept 30,  2018</t>
  </si>
  <si>
    <t>9M 18</t>
  </si>
  <si>
    <t>Q3 18</t>
  </si>
  <si>
    <t>9M
2018</t>
  </si>
  <si>
    <t>Gains from or losses on disposals of intangible assets and property, plant and equipment</t>
  </si>
  <si>
    <t>Earnings after taxes from discontinued operations</t>
  </si>
  <si>
    <t>Advanced Intermediates</t>
  </si>
  <si>
    <t>Dez 31,  2018</t>
  </si>
  <si>
    <t>Q4 18</t>
  </si>
  <si>
    <t>*</t>
  </si>
  <si>
    <t>* not disclosed on group level due to exit of ARLANXEO</t>
  </si>
  <si>
    <t>9M 
2017</t>
  </si>
  <si>
    <t>Q1 
2017</t>
  </si>
  <si>
    <t>Q2 
2017</t>
  </si>
  <si>
    <t>Q3
 2017</t>
  </si>
  <si>
    <t>Q4
 2017</t>
  </si>
  <si>
    <t>FY
 2017</t>
  </si>
  <si>
    <t>Q1 
2018</t>
  </si>
  <si>
    <t>Q2 
2018</t>
  </si>
  <si>
    <t>Q3 
2018</t>
  </si>
  <si>
    <t>Q4 
2018</t>
  </si>
  <si>
    <t>FY 
2018</t>
  </si>
  <si>
    <t>Cash outflows for external funding of pension obligations (CTAs)</t>
  </si>
  <si>
    <t>Cash inflows from the sale of subsidiaries and other businesses, less acquired cash and cash equivalents</t>
  </si>
  <si>
    <t>Q1 19</t>
  </si>
  <si>
    <t>Q1
 2019</t>
  </si>
  <si>
    <t>Cash outs for share buyback</t>
  </si>
  <si>
    <t>ARLANXEO**</t>
  </si>
  <si>
    <t>H1 19</t>
  </si>
  <si>
    <t>June 30,  2019</t>
  </si>
  <si>
    <t>Mar. 31,  2019</t>
  </si>
  <si>
    <t>H1
 2019</t>
  </si>
  <si>
    <t>Q2
 2019</t>
  </si>
  <si>
    <t>Q2 19</t>
  </si>
  <si>
    <t>Sept 30,  2019</t>
  </si>
  <si>
    <t>9M 19</t>
  </si>
  <si>
    <t>Q3 19</t>
  </si>
  <si>
    <t>Working Capital changes</t>
  </si>
  <si>
    <t>Others</t>
  </si>
  <si>
    <t>Operating cash flow - continued operations</t>
  </si>
  <si>
    <t>Operating cash flow - discontinued operations</t>
  </si>
  <si>
    <t>Operating cash flow - total</t>
  </si>
  <si>
    <t>Investing cash flow - continued operations</t>
  </si>
  <si>
    <t>Investing cash flow - discontinued operations</t>
  </si>
  <si>
    <t>Investing cash flow - total</t>
  </si>
  <si>
    <t>~ thereof CAPEX</t>
  </si>
  <si>
    <t>Financing cash flow - continued operations</t>
  </si>
  <si>
    <t>Financing cash flow - discontinued operations</t>
  </si>
  <si>
    <t>Financing cash flow - total</t>
  </si>
  <si>
    <t>Free Cash Flow</t>
  </si>
  <si>
    <t>9M
 2019</t>
  </si>
  <si>
    <t>Q3
 2019</t>
  </si>
  <si>
    <t>Dez 31,  2019</t>
  </si>
  <si>
    <t>Download file - LANXESS Key Financial Figures</t>
  </si>
  <si>
    <t>Table of content</t>
  </si>
  <si>
    <t>A</t>
  </si>
  <si>
    <t>Balance Sheet (BS)</t>
  </si>
  <si>
    <t>BS - Historical Overview</t>
  </si>
  <si>
    <t>B</t>
  </si>
  <si>
    <t>Income Statement (IS)</t>
  </si>
  <si>
    <t>IS - FY 2017 - 9M 2019</t>
  </si>
  <si>
    <t>IS - Historicals until Q1 2018</t>
  </si>
  <si>
    <t>-&gt; to be used as a reference showing historical figures</t>
  </si>
  <si>
    <t>C</t>
  </si>
  <si>
    <t>Cash Flow Statement (CF)</t>
  </si>
  <si>
    <t>Q4 19</t>
  </si>
  <si>
    <t>D</t>
  </si>
  <si>
    <t>** ARLANXEO recognized as a diccontinued operation from Q2 2018 onwards with final exit at 31.12.2018</t>
  </si>
  <si>
    <t>CF - Historics until 9M 2019</t>
  </si>
  <si>
    <t>Sales Variances &amp; CAPEX</t>
  </si>
  <si>
    <t>E</t>
  </si>
  <si>
    <t>Segment Data - Key Financials (SD)</t>
  </si>
  <si>
    <r>
      <t>Specialty Additives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>Key Figures (€ m)</t>
    </r>
  </si>
  <si>
    <r>
      <t>Performance Chemicals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</si>
  <si>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SD - Historical Development</t>
  </si>
  <si>
    <t>FY 2019</t>
  </si>
  <si>
    <t>Q4 2019</t>
  </si>
  <si>
    <t>-&gt; LXS' historical cash flow development</t>
  </si>
  <si>
    <t>-&gt; to be used as a reference showing historical figures: reflects the exit of ARLANXEO from 2017 restated figures onwards</t>
  </si>
  <si>
    <t>Performance Chemicals (old)</t>
  </si>
  <si>
    <t>Specialty Additives</t>
  </si>
  <si>
    <r>
      <t xml:space="preserve">Performance Chemicals </t>
    </r>
    <r>
      <rPr>
        <i/>
        <sz val="10"/>
        <color rgb="FF0000FF"/>
        <rFont val="Arial"/>
        <family val="2"/>
      </rPr>
      <t>restated*</t>
    </r>
  </si>
  <si>
    <t>March 31, 2020</t>
  </si>
  <si>
    <t>1H 19</t>
  </si>
  <si>
    <t>Q1 20</t>
  </si>
  <si>
    <t>Restated for D/O BU LEA</t>
  </si>
  <si>
    <t>Q1
2020</t>
  </si>
  <si>
    <t>Q1
2019</t>
  </si>
  <si>
    <t>9M
2019</t>
  </si>
  <si>
    <t>Q3
2019</t>
  </si>
  <si>
    <t>H1
2019</t>
  </si>
  <si>
    <t>Q2
2019</t>
  </si>
  <si>
    <t>Advanced Intermediates*</t>
  </si>
  <si>
    <t>CAPEX - 
(€ m)</t>
  </si>
  <si>
    <t>Consumer Protection*</t>
  </si>
  <si>
    <t>* New reporting structure since Q1 2020:</t>
  </si>
  <si>
    <t>Current Sales Var. &amp; CAPEX</t>
  </si>
  <si>
    <t>-&gt; reflects new reporting structure since 2020</t>
  </si>
  <si>
    <t>-&gt; LXS' historical data until FY 2019</t>
  </si>
  <si>
    <t>Sales Var. &amp; CAPEX - until FY19</t>
  </si>
  <si>
    <t>Advanced Intermediates*
Key Figures (€ m)</t>
  </si>
  <si>
    <r>
      <t>Consumer Protection*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</si>
  <si>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* New reporting structure beginning 2020:</t>
  </si>
  <si>
    <t>SD - Current data</t>
  </si>
  <si>
    <t>-&gt; reflects new reporting structure beginning 2020</t>
  </si>
  <si>
    <t>-&gt; reflects restatements for "Discontinued operations" BU Leather for FY 2019 and FY &amp; Q4 2018; detailed restatements for Q2 and Q3 2019 will follow throughout 2020 reporting season</t>
  </si>
  <si>
    <t>-&gt; Historical development without restatements; the recognization of ARLANXEO and BU Leather as a discontinued operation are reflected in the lines "Assets/liabilities from Discontinued operations"</t>
  </si>
  <si>
    <t>Figures don't reflect Discontinued operations of BU Leather</t>
  </si>
  <si>
    <t>*The BU Leather is recognized as a discontinued operation effective 31.12.2019</t>
  </si>
  <si>
    <t>June 30, 2020</t>
  </si>
  <si>
    <t>Q2 20</t>
  </si>
  <si>
    <t>1H 20</t>
  </si>
  <si>
    <t>EPS pre (continued)</t>
  </si>
  <si>
    <t>H1
2020</t>
  </si>
  <si>
    <t>Q2
2020</t>
  </si>
  <si>
    <t>Gains from the disposal of intangible assets and property, plant and equipment</t>
  </si>
  <si>
    <t>-1</t>
  </si>
  <si>
    <t>0</t>
  </si>
  <si>
    <t>IS - Q2 2020 vs. FY 2019 2018</t>
  </si>
  <si>
    <t>CF - Q2 2020 vs. FY 2019 2018</t>
  </si>
  <si>
    <t>H1 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</si>
</sst>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_D_M_-;\-* #,##0.00\ _D_M_-;_-* &quot;-&quot;??\ _D_M_-;_-@_-"/>
    <numFmt numFmtId="165" formatCode="0.000"/>
    <numFmt numFmtId="166" formatCode="0.0%"/>
    <numFmt numFmtId="167" formatCode="#,##0.00_ ;[Red]\-#,##0.00;\-"/>
    <numFmt numFmtId="168" formatCode="_-* #,##0\ _D_M_-;\-* #,##0\ _D_M_-;_-* &quot;-&quot;??\ _D_M_-;_-@_-"/>
    <numFmt numFmtId="169" formatCode="#,##0_ ;\-#,##0\ "/>
    <numFmt numFmtId="170" formatCode="#,##0_;"/>
    <numFmt numFmtId="171" formatCode="#,##0.0;[Red]\-#,##0.0"/>
    <numFmt numFmtId="172" formatCode="_-* #,##0.00\ [$€]_-;\-* #,##0.00\ [$€]_-;_-* &quot;-&quot;??\ [$€]_-;_-@_-"/>
    <numFmt numFmtId="173" formatCode="_ * #,##0_ ;_ * \-#,##0_ ;_ * &quot;-&quot;_ ;_ @_ "/>
    <numFmt numFmtId="174" formatCode="_ * #,##0.00_ ;_ * \-#,##0.00_ ;_ * &quot;-&quot;??_ ;_ @_ "/>
    <numFmt numFmtId="175" formatCode="_ &quot;$&quot;\ * #,##0_ ;_ &quot;$&quot;\ * \-#,##0_ ;_ &quot;$&quot;\ * &quot;-&quot;_ ;_ @_ "/>
    <numFmt numFmtId="176" formatCode="_ &quot;$&quot;\ * #,##0.00_ ;_ &quot;$&quot;\ * \-#,##0.00_ ;_ &quot;$&quot;\ * &quot;-&quot;??_ ;_ @_ "/>
    <numFmt numFmtId="177" formatCode="_-* #,##0.00&quot; £&quot;_-;\-* #,##0.00&quot; £&quot;_-;_-* \-??&quot; £&quot;_-;_-@_-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indexed="39"/>
      <name val="Arial"/>
      <family val="2"/>
    </font>
    <font>
      <b/>
      <sz val="10"/>
      <color indexed="9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sz val="10"/>
      <color indexed="10"/>
      <name val="Arial"/>
      <family val="2"/>
    </font>
    <font>
      <sz val="9"/>
      <color indexed="12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indexed="8"/>
      <name val="Arial"/>
      <family val="2"/>
    </font>
    <font>
      <b/>
      <sz val="11"/>
      <color rgb="FFFF0000"/>
      <name val="Arial"/>
      <family val="2"/>
    </font>
    <font>
      <b/>
      <sz val="12"/>
      <color rgb="FF0070C0"/>
      <name val="Arial"/>
      <family val="2"/>
    </font>
    <font>
      <i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i/>
      <sz val="9"/>
      <color rgb="FFFF0000"/>
      <name val="Arial"/>
      <family val="2"/>
    </font>
    <font>
      <i/>
      <sz val="9"/>
      <color rgb="FFFF0000"/>
      <name val="Arial"/>
      <family val="2"/>
    </font>
    <font>
      <sz val="10"/>
      <color theme="0" tint="-0.499984740745262"/>
      <name val="Arial"/>
      <family val="2"/>
    </font>
    <font>
      <b/>
      <i/>
      <sz val="12"/>
      <color indexed="9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30"/>
      <name val="Calibri"/>
      <family val="2"/>
    </font>
    <font>
      <sz val="11"/>
      <color indexed="20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i/>
      <sz val="10"/>
      <name val="Times New Roman"/>
      <family val="1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sz val="10"/>
      <color indexed="8"/>
      <name val="Tahoma"/>
      <family val="2"/>
    </font>
    <font>
      <sz val="10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23"/>
      <name val="Arial"/>
      <family val="2"/>
    </font>
    <font>
      <i/>
      <sz val="10"/>
      <color indexed="23"/>
      <name val="Arial"/>
      <family val="2"/>
    </font>
    <font>
      <sz val="11"/>
      <color indexed="62"/>
      <name val="Arial"/>
      <family val="2"/>
    </font>
    <font>
      <sz val="11"/>
      <color indexed="17"/>
      <name val="Calibri"/>
      <family val="2"/>
    </font>
    <font>
      <b/>
      <sz val="15"/>
      <color indexed="49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49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49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sz val="11"/>
      <color indexed="54"/>
      <name val="Arial"/>
      <family val="2"/>
    </font>
    <font>
      <sz val="10"/>
      <color indexed="62"/>
      <name val="Arial"/>
      <family val="2"/>
    </font>
    <font>
      <sz val="10"/>
      <name val="MS Sans Serif"/>
      <family val="2"/>
    </font>
    <font>
      <sz val="11"/>
      <color indexed="52"/>
      <name val="Arial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b/>
      <sz val="11"/>
      <color indexed="30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sz val="11"/>
      <color indexed="18"/>
      <name val="Tahoma"/>
      <family val="2"/>
    </font>
    <font>
      <sz val="10"/>
      <color indexed="18"/>
      <name val="Tahoma"/>
      <family val="2"/>
    </font>
    <font>
      <i/>
      <sz val="12"/>
      <color indexed="8"/>
      <name val="Arial"/>
      <family val="2"/>
    </font>
    <font>
      <b/>
      <sz val="19"/>
      <color indexed="48"/>
      <name val="Arial"/>
      <family val="2"/>
    </font>
    <font>
      <sz val="19"/>
      <color indexed="18"/>
      <name val="Tahoma"/>
      <family val="2"/>
    </font>
    <font>
      <b/>
      <sz val="18"/>
      <name val="Arial"/>
      <family val="2"/>
    </font>
    <font>
      <b/>
      <sz val="13.5"/>
      <name val="Times"/>
      <family val="1"/>
    </font>
    <font>
      <b/>
      <sz val="11.5"/>
      <name val="Times"/>
      <family val="1"/>
    </font>
    <font>
      <b/>
      <i/>
      <sz val="11.5"/>
      <name val="Times"/>
      <family val="1"/>
    </font>
    <font>
      <i/>
      <sz val="11.5"/>
      <name val="Times"/>
      <family val="1"/>
    </font>
    <font>
      <b/>
      <sz val="18"/>
      <color indexed="49"/>
      <name val="Cambria"/>
      <family val="2"/>
    </font>
    <font>
      <b/>
      <sz val="15"/>
      <name val="Times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sz val="11"/>
      <color indexed="10"/>
      <name val="Calibri"/>
      <family val="2"/>
    </font>
    <font>
      <sz val="11"/>
      <color indexed="10"/>
      <name val="Arial"/>
      <family val="2"/>
    </font>
    <font>
      <sz val="10"/>
      <color rgb="FF0000FF"/>
      <name val="Arial"/>
      <family val="2"/>
    </font>
    <font>
      <sz val="9"/>
      <color rgb="FF0000FF"/>
      <name val="Arial"/>
      <family val="2"/>
    </font>
    <font>
      <b/>
      <sz val="16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i/>
      <sz val="10"/>
      <color rgb="FF0000FF"/>
      <name val="Arial"/>
      <family val="2"/>
    </font>
    <font>
      <b/>
      <sz val="10"/>
      <color rgb="FFFF0000"/>
      <name val="Arial"/>
      <family val="2"/>
    </font>
  </fonts>
  <fills count="8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4"/>
        <bgColor indexed="48"/>
      </patternFill>
    </fill>
    <fill>
      <patternFill patternType="solid">
        <fgColor indexed="2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25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indexed="2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33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60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3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62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mediumGray">
        <fgColor indexed="24"/>
        <bgColor indexed="2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darkUp">
        <fgColor indexed="24"/>
        <bgColor indexed="9"/>
      </patternFill>
    </fill>
    <fill>
      <patternFill patternType="solid">
        <fgColor indexed="41"/>
      </patternFill>
    </fill>
    <fill>
      <patternFill patternType="mediumGray">
        <fgColor indexed="55"/>
        <bgColor indexed="26"/>
      </patternFill>
    </fill>
    <fill>
      <patternFill patternType="solid">
        <fgColor indexed="35"/>
        <bgColor indexed="64"/>
      </patternFill>
    </fill>
    <fill>
      <patternFill patternType="solid">
        <fgColor indexed="59"/>
      </patternFill>
    </fill>
    <fill>
      <patternFill patternType="solid">
        <fgColor indexed="44"/>
        <bgColor indexed="64"/>
      </patternFill>
    </fill>
    <fill>
      <patternFill patternType="solid">
        <fgColor indexed="25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30"/>
      </left>
      <right style="double">
        <color indexed="30"/>
      </right>
      <top style="double">
        <color indexed="30"/>
      </top>
      <bottom style="double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7"/>
      </left>
      <right style="thin">
        <color indexed="27"/>
      </right>
      <top style="thin">
        <color indexed="27"/>
      </top>
      <bottom style="thin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hair">
        <color indexed="18"/>
      </top>
      <bottom style="hair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auto="1"/>
      </bottom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 style="thin">
        <color indexed="64"/>
      </top>
      <bottom style="thick">
        <color indexed="64"/>
      </bottom>
      <diagonal/>
    </border>
  </borders>
  <cellStyleXfs count="1504">
    <xf numFmtId="0" fontId="0" fillId="0" borderId="0"/>
    <xf numFmtId="0" fontId="2" fillId="2" borderId="0"/>
    <xf numFmtId="0" fontId="3" fillId="2" borderId="0"/>
    <xf numFmtId="0" fontId="3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8" fillId="2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3" fillId="6" borderId="0"/>
    <xf numFmtId="4" fontId="3" fillId="6" borderId="0"/>
    <xf numFmtId="4" fontId="3" fillId="6" borderId="0"/>
    <xf numFmtId="167" fontId="3" fillId="6" borderId="1"/>
    <xf numFmtId="4" fontId="3" fillId="6" borderId="0"/>
    <xf numFmtId="167" fontId="3" fillId="6" borderId="1"/>
    <xf numFmtId="4" fontId="3" fillId="6" borderId="0"/>
    <xf numFmtId="4" fontId="3" fillId="6" borderId="0"/>
    <xf numFmtId="4" fontId="3" fillId="6" borderId="0"/>
    <xf numFmtId="167" fontId="3" fillId="6" borderId="1"/>
    <xf numFmtId="4" fontId="3" fillId="6" borderId="0"/>
    <xf numFmtId="4" fontId="3" fillId="6" borderId="0"/>
    <xf numFmtId="4" fontId="3" fillId="6" borderId="0"/>
    <xf numFmtId="4" fontId="3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3" fillId="2" borderId="0"/>
    <xf numFmtId="0" fontId="3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3" fillId="2" borderId="0"/>
    <xf numFmtId="0" fontId="9" fillId="5" borderId="0"/>
    <xf numFmtId="0" fontId="9" fillId="5" borderId="0"/>
    <xf numFmtId="0" fontId="3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3" fillId="8" borderId="2">
      <alignment horizontal="right"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14" fillId="9" borderId="3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3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1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7" fillId="8" borderId="0" applyNumberFormat="0" applyProtection="0">
      <alignment horizontal="left" vertical="center" indent="1"/>
    </xf>
    <xf numFmtId="4" fontId="17" fillId="6" borderId="0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9" fillId="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4" fontId="15" fillId="8" borderId="3" applyNumberFormat="0" applyProtection="0">
      <alignment horizontal="right" vertical="center"/>
    </xf>
    <xf numFmtId="4" fontId="3" fillId="23" borderId="3" applyNumberFormat="0" applyProtection="0">
      <alignment horizontal="right" vertical="center"/>
    </xf>
    <xf numFmtId="4" fontId="15" fillId="24" borderId="3" applyNumberFormat="0" applyProtection="0">
      <alignment horizontal="left" vertical="center" indent="1"/>
    </xf>
    <xf numFmtId="0" fontId="21" fillId="12" borderId="3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3" fillId="8" borderId="3" applyNumberFormat="0" applyProtection="0">
      <alignment horizontal="right" vertical="center"/>
    </xf>
    <xf numFmtId="0" fontId="29" fillId="0" borderId="0"/>
    <xf numFmtId="9" fontId="35" fillId="0" borderId="0" applyFont="0" applyFill="0" applyBorder="0" applyAlignment="0" applyProtection="0"/>
    <xf numFmtId="0" fontId="1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8" fillId="2" borderId="0"/>
    <xf numFmtId="0" fontId="9" fillId="5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167" fontId="2" fillId="6" borderId="1"/>
    <xf numFmtId="4" fontId="2" fillId="6" borderId="0"/>
    <xf numFmtId="171" fontId="2" fillId="6" borderId="1"/>
    <xf numFmtId="171" fontId="2" fillId="6" borderId="1"/>
    <xf numFmtId="167" fontId="2" fillId="6" borderId="1"/>
    <xf numFmtId="167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167" fontId="2" fillId="6" borderId="1"/>
    <xf numFmtId="167" fontId="2" fillId="6" borderId="1"/>
    <xf numFmtId="167" fontId="2" fillId="6" borderId="1"/>
    <xf numFmtId="167" fontId="2" fillId="6" borderId="1"/>
    <xf numFmtId="4" fontId="2" fillId="6" borderId="0"/>
    <xf numFmtId="4" fontId="2" fillId="6" borderId="0"/>
    <xf numFmtId="171" fontId="2" fillId="6" borderId="1"/>
    <xf numFmtId="171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7" fontId="2" fillId="6" borderId="1"/>
    <xf numFmtId="167" fontId="2" fillId="6" borderId="1"/>
    <xf numFmtId="167" fontId="2" fillId="6" borderId="1"/>
    <xf numFmtId="167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2" fontId="2" fillId="6" borderId="1"/>
    <xf numFmtId="2" fontId="2" fillId="6" borderId="1"/>
    <xf numFmtId="4" fontId="2" fillId="6" borderId="0"/>
    <xf numFmtId="4" fontId="2" fillId="6" borderId="0"/>
    <xf numFmtId="167" fontId="2" fillId="6" borderId="1"/>
    <xf numFmtId="167" fontId="2" fillId="6" borderId="1"/>
    <xf numFmtId="167" fontId="2" fillId="6" borderId="1"/>
    <xf numFmtId="167" fontId="2" fillId="6" borderId="1"/>
    <xf numFmtId="167" fontId="2" fillId="6" borderId="1"/>
    <xf numFmtId="167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7" fontId="2" fillId="6" borderId="1"/>
    <xf numFmtId="167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7" fontId="2" fillId="6" borderId="1"/>
    <xf numFmtId="167" fontId="2" fillId="6" borderId="1"/>
    <xf numFmtId="0" fontId="6" fillId="6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6" borderId="0"/>
    <xf numFmtId="0" fontId="15" fillId="0" borderId="0">
      <alignment vertical="top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2" fillId="2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50" fillId="30" borderId="0" applyNumberFormat="0" applyBorder="0" applyAlignment="0" applyProtection="0"/>
    <xf numFmtId="0" fontId="51" fillId="31" borderId="0" applyNumberFormat="0" applyBorder="0" applyAlignment="0" applyProtection="0"/>
    <xf numFmtId="0" fontId="15" fillId="31" borderId="0" applyNumberFormat="0" applyBorder="0" applyAlignment="0" applyProtection="0"/>
    <xf numFmtId="0" fontId="50" fillId="32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15" fillId="33" borderId="0" applyNumberFormat="0" applyBorder="0" applyAlignment="0" applyProtection="0"/>
    <xf numFmtId="0" fontId="50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15" fillId="36" borderId="0" applyNumberFormat="0" applyBorder="0" applyAlignment="0" applyProtection="0"/>
    <xf numFmtId="0" fontId="50" fillId="30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15" fillId="38" borderId="0" applyNumberFormat="0" applyBorder="0" applyAlignment="0" applyProtection="0"/>
    <xf numFmtId="0" fontId="50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31" borderId="0" applyNumberFormat="0" applyBorder="0" applyAlignment="0" applyProtection="0"/>
    <xf numFmtId="0" fontId="15" fillId="41" borderId="0" applyNumberFormat="0" applyBorder="0" applyAlignment="0" applyProtection="0"/>
    <xf numFmtId="0" fontId="50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3" borderId="0" applyNumberFormat="0" applyBorder="0" applyAlignment="0" applyProtection="0"/>
    <xf numFmtId="0" fontId="15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1" fillId="33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8" borderId="0" applyNumberFormat="0" applyBorder="0" applyAlignment="0" applyProtection="0"/>
    <xf numFmtId="0" fontId="51" fillId="32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0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0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34" borderId="0" applyNumberFormat="0" applyBorder="0" applyAlignment="0" applyProtection="0"/>
    <xf numFmtId="0" fontId="15" fillId="34" borderId="0" applyNumberFormat="0" applyBorder="0" applyAlignment="0" applyProtection="0"/>
    <xf numFmtId="0" fontId="50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15" fillId="46" borderId="0" applyNumberFormat="0" applyBorder="0" applyAlignment="0" applyProtection="0"/>
    <xf numFmtId="0" fontId="50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15" fillId="38" borderId="0" applyNumberFormat="0" applyBorder="0" applyAlignment="0" applyProtection="0"/>
    <xf numFmtId="0" fontId="50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48" borderId="0" applyNumberFormat="0" applyBorder="0" applyAlignment="0" applyProtection="0"/>
    <xf numFmtId="0" fontId="51" fillId="32" borderId="0" applyNumberFormat="0" applyBorder="0" applyAlignment="0" applyProtection="0"/>
    <xf numFmtId="0" fontId="15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3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5" borderId="0" applyNumberFormat="0" applyBorder="0" applyAlignment="0" applyProtection="0"/>
    <xf numFmtId="0" fontId="51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5" borderId="0" applyNumberFormat="0" applyBorder="0" applyAlignment="0" applyProtection="0"/>
    <xf numFmtId="0" fontId="51" fillId="48" borderId="0" applyNumberFormat="0" applyBorder="0" applyAlignment="0" applyProtection="0"/>
    <xf numFmtId="0" fontId="51" fillId="45" borderId="0" applyNumberFormat="0" applyBorder="0" applyAlignment="0" applyProtection="0"/>
    <xf numFmtId="0" fontId="52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44" borderId="0" applyNumberFormat="0" applyBorder="0" applyAlignment="0" applyProtection="0"/>
    <xf numFmtId="0" fontId="5" fillId="50" borderId="0" applyNumberFormat="0" applyBorder="0" applyAlignment="0" applyProtection="0"/>
    <xf numFmtId="0" fontId="52" fillId="32" borderId="0" applyNumberFormat="0" applyBorder="0" applyAlignment="0" applyProtection="0"/>
    <xf numFmtId="0" fontId="53" fillId="34" borderId="0" applyNumberFormat="0" applyBorder="0" applyAlignment="0" applyProtection="0"/>
    <xf numFmtId="0" fontId="5" fillId="34" borderId="0" applyNumberFormat="0" applyBorder="0" applyAlignment="0" applyProtection="0"/>
    <xf numFmtId="0" fontId="52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" fillId="46" borderId="0" applyNumberFormat="0" applyBorder="0" applyAlignment="0" applyProtection="0"/>
    <xf numFmtId="0" fontId="52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2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32" borderId="0" applyNumberFormat="0" applyBorder="0" applyAlignment="0" applyProtection="0"/>
    <xf numFmtId="0" fontId="53" fillId="52" borderId="0" applyNumberFormat="0" applyBorder="0" applyAlignment="0" applyProtection="0"/>
    <xf numFmtId="0" fontId="53" fillId="32" borderId="0" applyNumberFormat="0" applyBorder="0" applyAlignment="0" applyProtection="0"/>
    <xf numFmtId="0" fontId="5" fillId="52" borderId="0" applyNumberFormat="0" applyBorder="0" applyAlignment="0" applyProtection="0"/>
    <xf numFmtId="0" fontId="53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53" borderId="0" applyNumberFormat="0" applyBorder="0" applyAlignment="0" applyProtection="0"/>
    <xf numFmtId="0" fontId="53" fillId="34" borderId="0" applyNumberFormat="0" applyBorder="0" applyAlignment="0" applyProtection="0"/>
    <xf numFmtId="0" fontId="53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5" borderId="0" applyNumberFormat="0" applyBorder="0" applyAlignment="0" applyProtection="0"/>
    <xf numFmtId="0" fontId="53" fillId="52" borderId="0" applyNumberFormat="0" applyBorder="0" applyAlignment="0" applyProtection="0"/>
    <xf numFmtId="0" fontId="52" fillId="49" borderId="0" applyNumberFormat="0" applyBorder="0" applyAlignment="0" applyProtection="0"/>
    <xf numFmtId="0" fontId="53" fillId="54" borderId="0" applyNumberFormat="0" applyBorder="0" applyAlignment="0" applyProtection="0"/>
    <xf numFmtId="0" fontId="53" fillId="49" borderId="0" applyNumberFormat="0" applyBorder="0" applyAlignment="0" applyProtection="0"/>
    <xf numFmtId="0" fontId="5" fillId="54" borderId="0" applyNumberFormat="0" applyBorder="0" applyAlignment="0" applyProtection="0"/>
    <xf numFmtId="0" fontId="52" fillId="53" borderId="0" applyNumberFormat="0" applyBorder="0" applyAlignment="0" applyProtection="0"/>
    <xf numFmtId="0" fontId="53" fillId="53" borderId="0" applyNumberFormat="0" applyBorder="0" applyAlignment="0" applyProtection="0"/>
    <xf numFmtId="0" fontId="5" fillId="53" borderId="0" applyNumberFormat="0" applyBorder="0" applyAlignment="0" applyProtection="0"/>
    <xf numFmtId="0" fontId="52" fillId="47" borderId="0" applyNumberFormat="0" applyBorder="0" applyAlignment="0" applyProtection="0"/>
    <xf numFmtId="0" fontId="53" fillId="47" borderId="0" applyNumberFormat="0" applyBorder="0" applyAlignment="0" applyProtection="0"/>
    <xf numFmtId="0" fontId="5" fillId="47" borderId="0" applyNumberFormat="0" applyBorder="0" applyAlignment="0" applyProtection="0"/>
    <xf numFmtId="0" fontId="52" fillId="55" borderId="0" applyNumberFormat="0" applyBorder="0" applyAlignment="0" applyProtection="0"/>
    <xf numFmtId="0" fontId="53" fillId="51" borderId="0" applyNumberFormat="0" applyBorder="0" applyAlignment="0" applyProtection="0"/>
    <xf numFmtId="0" fontId="53" fillId="55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48" borderId="0" applyNumberFormat="0" applyBorder="0" applyAlignment="0" applyProtection="0"/>
    <xf numFmtId="0" fontId="5" fillId="56" borderId="0" applyNumberFormat="0" applyBorder="0" applyAlignment="0" applyProtection="0"/>
    <xf numFmtId="0" fontId="53" fillId="49" borderId="0" applyNumberFormat="0" applyBorder="0" applyAlignment="0" applyProtection="0"/>
    <xf numFmtId="0" fontId="53" fillId="53" borderId="0" applyNumberFormat="0" applyBorder="0" applyAlignment="0" applyProtection="0"/>
    <xf numFmtId="0" fontId="53" fillId="47" borderId="0" applyNumberFormat="0" applyBorder="0" applyAlignment="0" applyProtection="0"/>
    <xf numFmtId="0" fontId="53" fillId="55" borderId="0" applyNumberFormat="0" applyBorder="0" applyAlignment="0" applyProtection="0"/>
    <xf numFmtId="0" fontId="53" fillId="49" borderId="0" applyNumberFormat="0" applyBorder="0" applyAlignment="0" applyProtection="0"/>
    <xf numFmtId="0" fontId="53" fillId="56" borderId="0" applyNumberFormat="0" applyBorder="0" applyAlignment="0" applyProtection="0"/>
    <xf numFmtId="0" fontId="54" fillId="30" borderId="22" applyNumberFormat="0" applyAlignment="0" applyProtection="0"/>
    <xf numFmtId="0" fontId="54" fillId="30" borderId="22" applyNumberFormat="0" applyAlignment="0" applyProtection="0"/>
    <xf numFmtId="0" fontId="55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8" borderId="0" applyNumberFormat="0" applyBorder="0" applyAlignment="0" applyProtection="0"/>
    <xf numFmtId="0" fontId="57" fillId="33" borderId="0" applyNumberFormat="0" applyBorder="0" applyAlignment="0" applyProtection="0"/>
    <xf numFmtId="0" fontId="58" fillId="0" borderId="0" applyNumberFormat="0" applyFill="0" applyAlignment="0"/>
    <xf numFmtId="0" fontId="59" fillId="30" borderId="23" applyNumberFormat="0" applyAlignment="0" applyProtection="0"/>
    <xf numFmtId="0" fontId="59" fillId="30" borderId="23" applyNumberFormat="0" applyAlignment="0" applyProtection="0"/>
    <xf numFmtId="0" fontId="60" fillId="30" borderId="23" applyNumberFormat="0" applyAlignment="0" applyProtection="0"/>
    <xf numFmtId="0" fontId="60" fillId="30" borderId="23" applyNumberFormat="0" applyAlignment="0" applyProtection="0"/>
    <xf numFmtId="0" fontId="61" fillId="39" borderId="23" applyNumberFormat="0" applyAlignment="0" applyProtection="0"/>
    <xf numFmtId="0" fontId="62" fillId="42" borderId="23" applyNumberFormat="0" applyAlignment="0" applyProtection="0"/>
    <xf numFmtId="0" fontId="32" fillId="41" borderId="24" applyNumberFormat="0" applyAlignment="0" applyProtection="0"/>
    <xf numFmtId="0" fontId="63" fillId="44" borderId="25" applyNumberFormat="0" applyAlignment="0" applyProtection="0"/>
    <xf numFmtId="0" fontId="63" fillId="57" borderId="25" applyNumberFormat="0" applyAlignment="0" applyProtection="0"/>
    <xf numFmtId="0" fontId="18" fillId="44" borderId="25" applyNumberFormat="0" applyAlignment="0" applyProtection="0"/>
    <xf numFmtId="43" fontId="6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66" fillId="45" borderId="23" applyNumberFormat="0" applyAlignment="0" applyProtection="0"/>
    <xf numFmtId="0" fontId="66" fillId="45" borderId="23" applyNumberFormat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8" fillId="0" borderId="0" applyNumberFormat="0" applyFill="0" applyBorder="0" applyAlignment="0" applyProtection="0"/>
    <xf numFmtId="17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5" fillId="0" borderId="0" applyFont="0" applyFill="0" applyAlignment="0" applyProtection="0"/>
    <xf numFmtId="0" fontId="65" fillId="0" borderId="0" applyFont="0" applyFill="0" applyAlignment="0" applyProtection="0"/>
    <xf numFmtId="0" fontId="71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58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3" fillId="0" borderId="27" applyNumberFormat="0" applyFill="0" applyAlignment="0" applyProtection="0"/>
    <xf numFmtId="0" fontId="74" fillId="0" borderId="28" applyNumberFormat="0" applyFill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8" fillId="0" borderId="29" applyNumberFormat="0" applyFill="0" applyAlignment="0" applyProtection="0"/>
    <xf numFmtId="0" fontId="79" fillId="0" borderId="30" applyNumberFormat="0" applyFill="0" applyAlignment="0" applyProtection="0"/>
    <xf numFmtId="0" fontId="80" fillId="0" borderId="29" applyNumberFormat="0" applyFill="0" applyAlignment="0" applyProtection="0"/>
    <xf numFmtId="0" fontId="81" fillId="0" borderId="31" applyNumberFormat="0" applyFill="0" applyAlignment="0" applyProtection="0"/>
    <xf numFmtId="0" fontId="82" fillId="0" borderId="32" applyNumberFormat="0" applyFill="0" applyAlignment="0" applyProtection="0"/>
    <xf numFmtId="0" fontId="83" fillId="0" borderId="33" applyNumberFormat="0" applyFill="0" applyAlignment="0" applyProtection="0"/>
    <xf numFmtId="0" fontId="84" fillId="0" borderId="32" applyNumberFormat="0" applyFill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86" fillId="32" borderId="23" applyNumberFormat="0" applyAlignment="0" applyProtection="0"/>
    <xf numFmtId="0" fontId="86" fillId="32" borderId="23" applyNumberFormat="0" applyAlignment="0" applyProtection="0"/>
    <xf numFmtId="0" fontId="87" fillId="32" borderId="23" applyNumberFormat="0" applyAlignment="0" applyProtection="0"/>
    <xf numFmtId="43" fontId="2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0" fontId="89" fillId="0" borderId="34" applyNumberFormat="0" applyFill="0" applyAlignment="0" applyProtection="0"/>
    <xf numFmtId="0" fontId="90" fillId="0" borderId="34" applyNumberFormat="0" applyFill="0" applyAlignment="0" applyProtection="0"/>
    <xf numFmtId="0" fontId="91" fillId="0" borderId="35" applyNumberFormat="0" applyFill="0" applyAlignment="0" applyProtection="0"/>
    <xf numFmtId="0" fontId="92" fillId="0" borderId="34" applyNumberFormat="0" applyFill="0" applyAlignment="0" applyProtection="0"/>
    <xf numFmtId="17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93" fillId="45" borderId="0" applyNumberFormat="0" applyBorder="0" applyAlignment="0" applyProtection="0"/>
    <xf numFmtId="0" fontId="94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5" fillId="0" borderId="0">
      <alignment vertical="top"/>
    </xf>
    <xf numFmtId="0" fontId="2" fillId="0" borderId="0" applyNumberFormat="0" applyFont="0" applyFill="0" applyBorder="0" applyAlignment="0" applyProtection="0"/>
    <xf numFmtId="0" fontId="15" fillId="0" borderId="0">
      <alignment vertical="top"/>
    </xf>
    <xf numFmtId="0" fontId="15" fillId="0" borderId="0">
      <alignment vertical="top"/>
    </xf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51" fillId="37" borderId="37" applyNumberFormat="0" applyFont="0" applyAlignment="0" applyProtection="0"/>
    <xf numFmtId="0" fontId="51" fillId="29" borderId="18" applyNumberFormat="0" applyFont="0" applyAlignment="0" applyProtection="0"/>
    <xf numFmtId="0" fontId="2" fillId="37" borderId="23" applyNumberFormat="0" applyFont="0" applyAlignment="0" applyProtection="0"/>
    <xf numFmtId="0" fontId="50" fillId="37" borderId="37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95" fillId="30" borderId="22" applyNumberFormat="0" applyAlignment="0" applyProtection="0"/>
    <xf numFmtId="0" fontId="95" fillId="30" borderId="22" applyNumberFormat="0" applyAlignment="0" applyProtection="0"/>
    <xf numFmtId="0" fontId="96" fillId="39" borderId="38" applyNumberFormat="0" applyAlignment="0" applyProtection="0"/>
    <xf numFmtId="0" fontId="97" fillId="42" borderId="38" applyNumberFormat="0" applyAlignment="0" applyProtection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4" fillId="59" borderId="4" applyNumberFormat="0" applyProtection="0">
      <alignment vertical="center"/>
    </xf>
    <xf numFmtId="4" fontId="14" fillId="59" borderId="4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59" borderId="6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5" fillId="9" borderId="38" applyNumberFormat="0" applyProtection="0">
      <alignment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98" fillId="9" borderId="6" applyNumberFormat="0" applyProtection="0">
      <alignment vertical="center"/>
    </xf>
    <xf numFmtId="4" fontId="98" fillId="9" borderId="6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14" fillId="9" borderId="4" applyNumberFormat="0" applyProtection="0">
      <alignment horizontal="left" vertical="center" indent="1"/>
    </xf>
    <xf numFmtId="4" fontId="14" fillId="9" borderId="4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6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0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99" fillId="25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99" fillId="10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99" fillId="61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99" fillId="13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99" fillId="62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99" fillId="1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99" fillId="16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5" borderId="0" applyNumberFormat="0" applyProtection="0">
      <alignment horizontal="left" vertical="center" indent="1"/>
    </xf>
    <xf numFmtId="4" fontId="100" fillId="66" borderId="41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7" borderId="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6" fillId="8" borderId="41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3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15" fillId="71" borderId="4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0" fontId="2" fillId="60" borderId="38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15" fillId="0" borderId="43" applyNumberFormat="0" applyProtection="0">
      <alignment horizontal="left" vertical="center" indent="1"/>
    </xf>
    <xf numFmtId="4" fontId="15" fillId="8" borderId="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0" borderId="43" applyNumberFormat="0" applyProtection="0">
      <alignment horizontal="left" vertical="center" indent="1"/>
    </xf>
    <xf numFmtId="4" fontId="101" fillId="8" borderId="41" applyNumberFormat="0" applyProtection="0">
      <alignment horizontal="left" vertical="center" wrapText="1" indent="1"/>
    </xf>
    <xf numFmtId="4" fontId="15" fillId="70" borderId="38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0" borderId="44" applyNumberFormat="0" applyProtection="0">
      <alignment horizontal="left" vertical="center" indent="1"/>
    </xf>
    <xf numFmtId="4" fontId="100" fillId="72" borderId="41" applyNumberFormat="0" applyProtection="0">
      <alignment horizontal="left" vertical="center" indent="1"/>
    </xf>
    <xf numFmtId="4" fontId="15" fillId="21" borderId="38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0" fontId="18" fillId="57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57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2" fillId="21" borderId="38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71" borderId="5" applyNumberFormat="0" applyProtection="0">
      <alignment horizontal="left" vertical="top" wrapText="1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2" fillId="3" borderId="38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4" applyNumberFormat="0" applyProtection="0">
      <alignment horizontal="left" vertical="center"/>
    </xf>
    <xf numFmtId="0" fontId="2" fillId="72" borderId="6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74" borderId="6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74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2" borderId="4" applyNumberFormat="0" applyProtection="0">
      <alignment horizontal="left" vertical="center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99" fillId="74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02" fillId="74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6" fillId="72" borderId="45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15" fillId="59" borderId="4" applyNumberFormat="0" applyProtection="0">
      <alignment horizontal="right" vertical="center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4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2" fillId="60" borderId="38" applyNumberFormat="0" applyProtection="0">
      <alignment horizontal="left" vertical="center" indent="1"/>
    </xf>
    <xf numFmtId="0" fontId="18" fillId="12" borderId="3" applyNumberFormat="0" applyProtection="0">
      <alignment horizontal="left" vertical="top" indent="1"/>
    </xf>
    <xf numFmtId="0" fontId="18" fillId="71" borderId="4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103" fillId="0" borderId="0" applyNumberFormat="0" applyProtection="0">
      <alignment horizontal="left" vertical="top" indent="1"/>
    </xf>
    <xf numFmtId="4" fontId="104" fillId="0" borderId="0" applyNumberFormat="0" applyProtection="0">
      <alignment horizontal="left" vertical="center" indent="1"/>
    </xf>
    <xf numFmtId="4" fontId="105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23" fillId="68" borderId="6" applyNumberFormat="0" applyProtection="0">
      <alignment horizontal="right" vertical="center"/>
    </xf>
    <xf numFmtId="4" fontId="23" fillId="68" borderId="6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73" borderId="4" applyNumberFormat="0" applyProtection="0">
      <alignment horizontal="right" vertical="center"/>
    </xf>
    <xf numFmtId="0" fontId="56" fillId="33" borderId="0" applyNumberFormat="0" applyBorder="0" applyAlignment="0" applyProtection="0"/>
    <xf numFmtId="0" fontId="2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88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1" fillId="0" borderId="0"/>
    <xf numFmtId="0" fontId="2" fillId="0" borderId="0"/>
    <xf numFmtId="0" fontId="106" fillId="0" borderId="0" applyNumberFormat="0" applyFill="0" applyAlignment="0" applyProtection="0"/>
    <xf numFmtId="0" fontId="106" fillId="0" borderId="0" applyNumberFormat="0" applyFill="0" applyAlignment="0" applyProtection="0"/>
    <xf numFmtId="0" fontId="107" fillId="0" borderId="0" applyNumberFormat="0" applyFill="0" applyAlignment="0" applyProtection="0"/>
    <xf numFmtId="0" fontId="107" fillId="0" borderId="0" applyNumberFormat="0" applyFill="0" applyAlignment="0" applyProtection="0"/>
    <xf numFmtId="0" fontId="108" fillId="0" borderId="0" applyNumberFormat="0" applyFill="0" applyAlignment="0" applyProtection="0"/>
    <xf numFmtId="0" fontId="108" fillId="0" borderId="0" applyNumberFormat="0" applyFill="0" applyAlignment="0" applyProtection="0"/>
    <xf numFmtId="0" fontId="109" fillId="0" borderId="0" applyNumberFormat="0" applyFill="0" applyAlignment="0" applyProtection="0"/>
    <xf numFmtId="0" fontId="109" fillId="0" borderId="0" applyNumberFormat="0" applyFill="0" applyAlignment="0" applyProtection="0"/>
    <xf numFmtId="0" fontId="110" fillId="0" borderId="0" applyNumberFormat="0" applyFill="0" applyBorder="0" applyAlignment="0" applyProtection="0"/>
    <xf numFmtId="0" fontId="111" fillId="0" borderId="46" applyNumberFormat="0" applyFill="0" applyProtection="0">
      <alignment horizontal="left" vertical="top"/>
    </xf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26" applyNumberFormat="0" applyFill="0" applyAlignment="0" applyProtection="0"/>
    <xf numFmtId="0" fontId="114" fillId="0" borderId="26" applyNumberFormat="0" applyFill="0" applyAlignment="0" applyProtection="0"/>
    <xf numFmtId="0" fontId="67" fillId="0" borderId="26" applyNumberFormat="0" applyFill="0" applyAlignment="0" applyProtection="0"/>
    <xf numFmtId="0" fontId="14" fillId="0" borderId="47" applyNumberFormat="0" applyFill="0" applyAlignment="0" applyProtection="0"/>
    <xf numFmtId="0" fontId="75" fillId="0" borderId="27" applyNumberFormat="0" applyFill="0" applyAlignment="0" applyProtection="0"/>
    <xf numFmtId="0" fontId="79" fillId="0" borderId="29" applyNumberFormat="0" applyFill="0" applyAlignment="0" applyProtection="0"/>
    <xf numFmtId="0" fontId="83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90" fillId="0" borderId="34" applyNumberFormat="0" applyFill="0" applyAlignment="0" applyProtection="0"/>
    <xf numFmtId="44" fontId="2" fillId="0" borderId="0" applyFont="0" applyFill="0" applyBorder="0" applyAlignment="0" applyProtection="0"/>
    <xf numFmtId="177" fontId="65" fillId="0" borderId="0" applyFill="0" applyBorder="0" applyAlignment="0" applyProtection="0"/>
    <xf numFmtId="44" fontId="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3" fillId="41" borderId="24" applyNumberFormat="0" applyAlignment="0" applyProtection="0"/>
    <xf numFmtId="0" fontId="120" fillId="0" borderId="0" applyNumberFormat="0" applyFill="0" applyBorder="0" applyAlignment="0" applyProtection="0"/>
  </cellStyleXfs>
  <cellXfs count="614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3" fontId="4" fillId="0" borderId="0" xfId="0" applyNumberFormat="1" applyFont="1" applyBorder="1" applyAlignment="1">
      <alignment horizontal="center" vertical="top" wrapText="1"/>
    </xf>
    <xf numFmtId="0" fontId="4" fillId="0" borderId="0" xfId="0" applyFont="1" applyAlignment="1">
      <alignment vertical="top" wrapText="1"/>
    </xf>
    <xf numFmtId="3" fontId="4" fillId="0" borderId="0" xfId="0" applyNumberFormat="1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3" fontId="3" fillId="0" borderId="0" xfId="0" applyNumberFormat="1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3" fontId="28" fillId="0" borderId="0" xfId="0" applyNumberFormat="1" applyFont="1" applyBorder="1" applyAlignment="1">
      <alignment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3" fontId="3" fillId="0" borderId="0" xfId="0" applyNumberFormat="1" applyFont="1" applyFill="1" applyBorder="1" applyAlignment="1">
      <alignment vertical="center" wrapText="1"/>
    </xf>
    <xf numFmtId="166" fontId="28" fillId="0" borderId="0" xfId="0" applyNumberFormat="1" applyFont="1" applyFill="1" applyBorder="1" applyAlignment="1">
      <alignment vertical="center" wrapText="1"/>
    </xf>
    <xf numFmtId="4" fontId="3" fillId="0" borderId="0" xfId="0" applyNumberFormat="1" applyFont="1" applyFill="1" applyBorder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0" fontId="29" fillId="0" borderId="0" xfId="243" applyAlignment="1">
      <alignment horizontal="center"/>
    </xf>
    <xf numFmtId="0" fontId="29" fillId="0" borderId="0" xfId="243" applyFill="1" applyAlignment="1">
      <alignment horizontal="center"/>
    </xf>
    <xf numFmtId="0" fontId="29" fillId="0" borderId="0" xfId="243"/>
    <xf numFmtId="0" fontId="29" fillId="0" borderId="0" xfId="243" applyAlignment="1">
      <alignment horizontal="center" vertical="center"/>
    </xf>
    <xf numFmtId="0" fontId="29" fillId="0" borderId="0" xfId="243" applyFill="1" applyAlignment="1">
      <alignment horizontal="center" vertical="center"/>
    </xf>
    <xf numFmtId="0" fontId="29" fillId="0" borderId="0" xfId="243" applyFill="1" applyAlignment="1">
      <alignment vertical="center"/>
    </xf>
    <xf numFmtId="0" fontId="29" fillId="0" borderId="0" xfId="243" applyAlignment="1">
      <alignment vertical="center"/>
    </xf>
    <xf numFmtId="0" fontId="27" fillId="0" borderId="0" xfId="243" applyFont="1" applyAlignment="1">
      <alignment vertical="center"/>
    </xf>
    <xf numFmtId="0" fontId="27" fillId="0" borderId="0" xfId="243" applyFont="1" applyFill="1" applyAlignment="1">
      <alignment horizontal="center" vertical="center"/>
    </xf>
    <xf numFmtId="0" fontId="32" fillId="0" borderId="0" xfId="243" applyFont="1" applyFill="1" applyAlignment="1">
      <alignment vertical="center"/>
    </xf>
    <xf numFmtId="0" fontId="32" fillId="0" borderId="0" xfId="243" applyFont="1" applyFill="1" applyAlignment="1">
      <alignment horizontal="center" vertical="center"/>
    </xf>
    <xf numFmtId="9" fontId="27" fillId="0" borderId="0" xfId="243" applyNumberFormat="1" applyFont="1" applyFill="1" applyAlignment="1">
      <alignment vertical="center"/>
    </xf>
    <xf numFmtId="1" fontId="27" fillId="0" borderId="0" xfId="243" applyNumberFormat="1" applyFont="1" applyFill="1" applyAlignment="1">
      <alignment horizontal="center" vertical="center"/>
    </xf>
    <xf numFmtId="9" fontId="27" fillId="0" borderId="0" xfId="243" applyNumberFormat="1" applyFont="1" applyFill="1" applyAlignment="1">
      <alignment horizontal="center" vertical="center"/>
    </xf>
    <xf numFmtId="166" fontId="27" fillId="0" borderId="0" xfId="243" applyNumberFormat="1" applyFont="1" applyFill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4" fillId="0" borderId="0" xfId="0" applyFont="1"/>
    <xf numFmtId="0" fontId="0" fillId="0" borderId="0" xfId="0" applyAlignment="1">
      <alignment vertical="center"/>
    </xf>
    <xf numFmtId="0" fontId="0" fillId="0" borderId="0" xfId="0" applyFill="1"/>
    <xf numFmtId="0" fontId="0" fillId="0" borderId="0" xfId="0" applyAlignment="1">
      <alignment horizontal="center"/>
    </xf>
    <xf numFmtId="0" fontId="30" fillId="0" borderId="0" xfId="0" applyFont="1"/>
    <xf numFmtId="0" fontId="26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6" fillId="0" borderId="0" xfId="0" applyFont="1"/>
    <xf numFmtId="0" fontId="6" fillId="0" borderId="0" xfId="0" applyFont="1" applyFill="1"/>
    <xf numFmtId="3" fontId="4" fillId="0" borderId="0" xfId="0" applyNumberFormat="1" applyFont="1" applyFill="1"/>
    <xf numFmtId="3" fontId="4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3" fontId="3" fillId="0" borderId="0" xfId="0" applyNumberFormat="1" applyFont="1" applyFill="1"/>
    <xf numFmtId="3" fontId="3" fillId="0" borderId="0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 vertical="top" wrapText="1"/>
    </xf>
    <xf numFmtId="0" fontId="25" fillId="8" borderId="0" xfId="0" applyFont="1" applyFill="1" applyAlignment="1">
      <alignment horizontal="center" vertical="top" wrapText="1"/>
    </xf>
    <xf numFmtId="0" fontId="0" fillId="8" borderId="0" xfId="0" applyFill="1" applyAlignment="1">
      <alignment vertical="top" wrapText="1"/>
    </xf>
    <xf numFmtId="0" fontId="25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center" wrapText="1"/>
    </xf>
    <xf numFmtId="0" fontId="28" fillId="0" borderId="0" xfId="0" applyFont="1" applyBorder="1" applyAlignment="1">
      <alignment vertical="center" wrapText="1"/>
    </xf>
    <xf numFmtId="0" fontId="21" fillId="0" borderId="0" xfId="0" applyFont="1" applyFill="1" applyAlignment="1">
      <alignment horizontal="center" vertical="top" wrapText="1"/>
    </xf>
    <xf numFmtId="3" fontId="4" fillId="0" borderId="0" xfId="0" applyNumberFormat="1" applyFont="1" applyFill="1" applyAlignment="1">
      <alignment vertical="top" wrapText="1"/>
    </xf>
    <xf numFmtId="3" fontId="4" fillId="2" borderId="7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vertical="top" wrapText="1"/>
    </xf>
    <xf numFmtId="0" fontId="29" fillId="0" borderId="0" xfId="243" applyBorder="1" applyAlignment="1">
      <alignment horizontal="center" vertical="center"/>
    </xf>
    <xf numFmtId="0" fontId="29" fillId="0" borderId="0" xfId="243" applyFill="1" applyBorder="1" applyAlignment="1">
      <alignment horizontal="center" vertical="center"/>
    </xf>
    <xf numFmtId="0" fontId="29" fillId="0" borderId="0" xfId="243" applyBorder="1" applyAlignment="1">
      <alignment vertical="center"/>
    </xf>
    <xf numFmtId="0" fontId="32" fillId="0" borderId="0" xfId="0" applyFont="1" applyFill="1" applyAlignment="1">
      <alignment horizontal="center" vertical="top" wrapText="1"/>
    </xf>
    <xf numFmtId="0" fontId="31" fillId="0" borderId="0" xfId="0" applyFont="1" applyFill="1" applyAlignment="1">
      <alignment vertical="top" wrapText="1"/>
    </xf>
    <xf numFmtId="0" fontId="32" fillId="0" borderId="0" xfId="243" applyFont="1" applyFill="1" applyBorder="1" applyAlignment="1">
      <alignment horizontal="center" vertical="center"/>
    </xf>
    <xf numFmtId="0" fontId="27" fillId="0" borderId="0" xfId="243" applyFont="1" applyFill="1" applyAlignment="1">
      <alignment vertical="center"/>
    </xf>
    <xf numFmtId="0" fontId="32" fillId="0" borderId="0" xfId="0" applyFont="1" applyFill="1" applyBorder="1" applyAlignment="1">
      <alignment horizontal="center" vertical="top" wrapText="1"/>
    </xf>
    <xf numFmtId="0" fontId="32" fillId="21" borderId="0" xfId="243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 vertical="center" wrapText="1"/>
    </xf>
    <xf numFmtId="0" fontId="4" fillId="0" borderId="9" xfId="0" applyFont="1" applyBorder="1"/>
    <xf numFmtId="0" fontId="4" fillId="0" borderId="10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166" fontId="4" fillId="0" borderId="0" xfId="0" applyNumberFormat="1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33" fillId="0" borderId="0" xfId="0" applyFont="1" applyAlignment="1">
      <alignment vertical="top" wrapText="1"/>
    </xf>
    <xf numFmtId="1" fontId="2" fillId="0" borderId="0" xfId="0" applyNumberFormat="1" applyFont="1" applyAlignment="1">
      <alignment vertical="top" wrapText="1"/>
    </xf>
    <xf numFmtId="0" fontId="21" fillId="3" borderId="0" xfId="0" applyFont="1" applyFill="1" applyAlignment="1">
      <alignment horizontal="right" vertical="top" wrapText="1"/>
    </xf>
    <xf numFmtId="0" fontId="34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Fill="1" applyAlignment="1">
      <alignment vertical="center" wrapText="1"/>
    </xf>
    <xf numFmtId="3" fontId="0" fillId="0" borderId="0" xfId="0" applyNumberFormat="1" applyAlignment="1">
      <alignment vertical="top" wrapText="1"/>
    </xf>
    <xf numFmtId="3" fontId="0" fillId="0" borderId="0" xfId="0" applyNumberFormat="1" applyFill="1" applyAlignment="1">
      <alignment vertical="top" wrapText="1"/>
    </xf>
    <xf numFmtId="3" fontId="33" fillId="0" borderId="0" xfId="0" applyNumberFormat="1" applyFont="1" applyAlignment="1">
      <alignment vertical="top" wrapText="1"/>
    </xf>
    <xf numFmtId="3" fontId="2" fillId="0" borderId="0" xfId="0" applyNumberFormat="1" applyFont="1" applyAlignment="1">
      <alignment vertical="top" wrapText="1"/>
    </xf>
    <xf numFmtId="165" fontId="34" fillId="3" borderId="0" xfId="0" applyNumberFormat="1" applyFont="1" applyFill="1" applyBorder="1" applyAlignment="1">
      <alignment vertical="center" wrapText="1"/>
    </xf>
    <xf numFmtId="165" fontId="34" fillId="0" borderId="0" xfId="0" applyNumberFormat="1" applyFont="1" applyFill="1" applyBorder="1" applyAlignment="1">
      <alignment vertical="center" wrapText="1"/>
    </xf>
    <xf numFmtId="165" fontId="34" fillId="0" borderId="0" xfId="0" applyNumberFormat="1" applyFont="1" applyFill="1" applyAlignment="1">
      <alignment vertical="center" wrapText="1"/>
    </xf>
    <xf numFmtId="0" fontId="0" fillId="0" borderId="0" xfId="0" applyFill="1" applyBorder="1" applyAlignment="1">
      <alignment vertical="top" wrapText="1"/>
    </xf>
    <xf numFmtId="0" fontId="34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0" fillId="8" borderId="0" xfId="0" applyFill="1" applyBorder="1" applyAlignment="1">
      <alignment vertical="top" wrapText="1"/>
    </xf>
    <xf numFmtId="0" fontId="4" fillId="8" borderId="0" xfId="0" applyFont="1" applyFill="1" applyAlignment="1">
      <alignment horizontal="center" wrapText="1"/>
    </xf>
    <xf numFmtId="0" fontId="4" fillId="0" borderId="8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right" vertical="center" wrapText="1"/>
    </xf>
    <xf numFmtId="0" fontId="0" fillId="0" borderId="7" xfId="0" applyFill="1" applyBorder="1" applyAlignment="1">
      <alignment vertical="top" wrapText="1"/>
    </xf>
    <xf numFmtId="166" fontId="0" fillId="0" borderId="0" xfId="0" applyNumberFormat="1" applyAlignment="1">
      <alignment vertical="center"/>
    </xf>
    <xf numFmtId="0" fontId="4" fillId="0" borderId="0" xfId="0" applyFont="1" applyBorder="1"/>
    <xf numFmtId="0" fontId="3" fillId="0" borderId="0" xfId="0" applyFont="1" applyBorder="1" applyAlignment="1">
      <alignment vertical="top" wrapText="1"/>
    </xf>
    <xf numFmtId="0" fontId="0" fillId="0" borderId="0" xfId="0" applyBorder="1"/>
    <xf numFmtId="0" fontId="3" fillId="0" borderId="11" xfId="0" applyFont="1" applyBorder="1" applyAlignment="1">
      <alignment vertical="center" wrapText="1"/>
    </xf>
    <xf numFmtId="3" fontId="3" fillId="0" borderId="7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0" fillId="2" borderId="0" xfId="0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" fontId="0" fillId="0" borderId="0" xfId="0" applyNumberFormat="1" applyFill="1" applyBorder="1" applyAlignment="1">
      <alignment vertical="center"/>
    </xf>
    <xf numFmtId="0" fontId="0" fillId="2" borderId="0" xfId="0" applyFill="1" applyAlignment="1">
      <alignment vertical="center"/>
    </xf>
    <xf numFmtId="1" fontId="0" fillId="0" borderId="0" xfId="0" applyNumberFormat="1" applyFill="1" applyAlignment="1">
      <alignment vertical="center"/>
    </xf>
    <xf numFmtId="166" fontId="3" fillId="0" borderId="0" xfId="243" applyNumberFormat="1" applyFont="1" applyFill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 wrapText="1"/>
    </xf>
    <xf numFmtId="166" fontId="3" fillId="2" borderId="0" xfId="243" applyNumberFormat="1" applyFont="1" applyFill="1" applyAlignment="1">
      <alignment horizontal="right" vertical="center"/>
    </xf>
    <xf numFmtId="9" fontId="3" fillId="0" borderId="0" xfId="243" applyNumberFormat="1" applyFont="1" applyFill="1" applyAlignment="1">
      <alignment horizontal="right" vertical="center"/>
    </xf>
    <xf numFmtId="166" fontId="28" fillId="0" borderId="0" xfId="0" applyNumberFormat="1" applyFont="1" applyFill="1" applyBorder="1" applyAlignment="1">
      <alignment horizontal="right" vertical="center" wrapText="1"/>
    </xf>
    <xf numFmtId="166" fontId="0" fillId="0" borderId="0" xfId="0" applyNumberFormat="1" applyAlignment="1">
      <alignment horizontal="right"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3" fontId="6" fillId="0" borderId="0" xfId="0" applyNumberFormat="1" applyFont="1" applyFill="1" applyBorder="1" applyAlignment="1">
      <alignment vertical="center" wrapText="1"/>
    </xf>
    <xf numFmtId="0" fontId="4" fillId="0" borderId="0" xfId="0" applyFont="1" applyFill="1"/>
    <xf numFmtId="0" fontId="0" fillId="0" borderId="0" xfId="0" applyFill="1" applyAlignment="1">
      <alignment horizontal="center" vertical="center"/>
    </xf>
    <xf numFmtId="0" fontId="5" fillId="26" borderId="0" xfId="0" applyFont="1" applyFill="1" applyBorder="1" applyAlignment="1">
      <alignment vertical="top" wrapText="1"/>
    </xf>
    <xf numFmtId="0" fontId="0" fillId="26" borderId="0" xfId="0" applyFill="1" applyAlignment="1">
      <alignment vertical="top" wrapText="1"/>
    </xf>
    <xf numFmtId="0" fontId="31" fillId="26" borderId="0" xfId="0" applyFont="1" applyFill="1" applyBorder="1" applyAlignment="1">
      <alignment vertical="top" wrapText="1"/>
    </xf>
    <xf numFmtId="0" fontId="31" fillId="26" borderId="0" xfId="0" applyFont="1" applyFill="1" applyAlignment="1">
      <alignment vertical="top" wrapText="1"/>
    </xf>
    <xf numFmtId="0" fontId="3" fillId="26" borderId="0" xfId="243" applyFont="1" applyFill="1" applyBorder="1" applyAlignment="1">
      <alignment vertical="center"/>
    </xf>
    <xf numFmtId="166" fontId="4" fillId="26" borderId="0" xfId="0" applyNumberFormat="1" applyFont="1" applyFill="1" applyBorder="1" applyAlignment="1">
      <alignment vertical="center"/>
    </xf>
    <xf numFmtId="0" fontId="4" fillId="26" borderId="0" xfId="0" applyFont="1" applyFill="1" applyBorder="1" applyAlignment="1">
      <alignment vertical="center"/>
    </xf>
    <xf numFmtId="0" fontId="2" fillId="26" borderId="0" xfId="243" applyFont="1" applyFill="1" applyAlignment="1">
      <alignment vertical="center"/>
    </xf>
    <xf numFmtId="0" fontId="29" fillId="26" borderId="0" xfId="243" applyFill="1"/>
    <xf numFmtId="3" fontId="0" fillId="8" borderId="0" xfId="0" applyNumberFormat="1" applyFill="1" applyAlignment="1">
      <alignment vertical="top" wrapText="1"/>
    </xf>
    <xf numFmtId="0" fontId="4" fillId="0" borderId="0" xfId="0" applyFont="1" applyFill="1" applyBorder="1" applyAlignment="1">
      <alignment vertical="center" wrapText="1"/>
    </xf>
    <xf numFmtId="0" fontId="27" fillId="0" borderId="0" xfId="243" applyFont="1" applyFill="1" applyBorder="1" applyAlignment="1">
      <alignment vertical="center"/>
    </xf>
    <xf numFmtId="3" fontId="4" fillId="0" borderId="0" xfId="0" applyNumberFormat="1" applyFont="1" applyFill="1" applyBorder="1"/>
    <xf numFmtId="3" fontId="3" fillId="0" borderId="0" xfId="0" applyNumberFormat="1" applyFont="1" applyFill="1" applyBorder="1"/>
    <xf numFmtId="3" fontId="4" fillId="26" borderId="0" xfId="0" applyNumberFormat="1" applyFont="1" applyFill="1"/>
    <xf numFmtId="3" fontId="4" fillId="26" borderId="0" xfId="0" applyNumberFormat="1" applyFont="1" applyFill="1" applyBorder="1" applyAlignment="1">
      <alignment horizontal="right"/>
    </xf>
    <xf numFmtId="3" fontId="3" fillId="26" borderId="0" xfId="0" applyNumberFormat="1" applyFont="1" applyFill="1"/>
    <xf numFmtId="3" fontId="3" fillId="26" borderId="0" xfId="0" applyNumberFormat="1" applyFont="1" applyFill="1" applyBorder="1" applyAlignment="1">
      <alignment horizontal="right" vertical="center" wrapText="1"/>
    </xf>
    <xf numFmtId="3" fontId="3" fillId="26" borderId="7" xfId="0" applyNumberFormat="1" applyFont="1" applyFill="1" applyBorder="1" applyAlignment="1">
      <alignment horizontal="right" vertical="center" wrapText="1"/>
    </xf>
    <xf numFmtId="0" fontId="4" fillId="26" borderId="7" xfId="0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horizontal="right" vertical="center" wrapText="1"/>
    </xf>
    <xf numFmtId="0" fontId="32" fillId="26" borderId="0" xfId="0" applyFont="1" applyFill="1" applyAlignment="1">
      <alignment horizontal="center" vertical="top" wrapText="1"/>
    </xf>
    <xf numFmtId="3" fontId="4" fillId="26" borderId="0" xfId="0" applyNumberFormat="1" applyFont="1" applyFill="1" applyBorder="1"/>
    <xf numFmtId="3" fontId="4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/>
    <xf numFmtId="166" fontId="28" fillId="26" borderId="0" xfId="0" applyNumberFormat="1" applyFont="1" applyFill="1" applyBorder="1" applyAlignment="1">
      <alignment vertical="center" wrapText="1"/>
    </xf>
    <xf numFmtId="0" fontId="4" fillId="26" borderId="0" xfId="0" applyFont="1" applyFill="1" applyAlignment="1">
      <alignment horizontal="right" vertical="center" wrapText="1"/>
    </xf>
    <xf numFmtId="3" fontId="6" fillId="0" borderId="0" xfId="0" applyNumberFormat="1" applyFont="1"/>
    <xf numFmtId="0" fontId="2" fillId="0" borderId="10" xfId="0" applyFont="1" applyBorder="1" applyAlignment="1">
      <alignment vertical="center" wrapText="1"/>
    </xf>
    <xf numFmtId="9" fontId="4" fillId="0" borderId="0" xfId="244" applyFont="1" applyFill="1" applyBorder="1" applyAlignment="1">
      <alignment horizontal="right" vertical="center" wrapText="1"/>
    </xf>
    <xf numFmtId="0" fontId="36" fillId="0" borderId="0" xfId="0" applyFont="1" applyAlignment="1">
      <alignment vertical="center"/>
    </xf>
    <xf numFmtId="0" fontId="32" fillId="26" borderId="0" xfId="243" applyFont="1" applyFill="1" applyBorder="1" applyAlignment="1">
      <alignment horizontal="center" vertical="center"/>
    </xf>
    <xf numFmtId="3" fontId="4" fillId="26" borderId="0" xfId="0" applyNumberFormat="1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vertical="top" wrapText="1"/>
    </xf>
    <xf numFmtId="0" fontId="6" fillId="0" borderId="0" xfId="0" applyFont="1" applyBorder="1"/>
    <xf numFmtId="0" fontId="0" fillId="0" borderId="0" xfId="0" applyAlignment="1">
      <alignment vertical="top" wrapText="1"/>
    </xf>
    <xf numFmtId="0" fontId="21" fillId="0" borderId="0" xfId="0" applyFont="1" applyFill="1" applyBorder="1" applyAlignment="1">
      <alignment vertical="top" wrapText="1"/>
    </xf>
    <xf numFmtId="170" fontId="11" fillId="0" borderId="0" xfId="0" applyNumberFormat="1" applyFont="1" applyFill="1" applyBorder="1" applyAlignment="1">
      <alignment vertical="center"/>
    </xf>
    <xf numFmtId="170" fontId="4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170" fontId="39" fillId="26" borderId="0" xfId="0" applyNumberFormat="1" applyFont="1" applyFill="1" applyBorder="1" applyAlignment="1">
      <alignment horizontal="center" vertical="center"/>
    </xf>
    <xf numFmtId="0" fontId="27" fillId="26" borderId="0" xfId="0" applyFont="1" applyFill="1" applyAlignment="1">
      <alignment horizontal="center" vertical="top" wrapText="1"/>
    </xf>
    <xf numFmtId="0" fontId="38" fillId="0" borderId="13" xfId="0" applyFont="1" applyFill="1" applyBorder="1"/>
    <xf numFmtId="0" fontId="21" fillId="0" borderId="16" xfId="0" applyFont="1" applyFill="1" applyBorder="1" applyAlignment="1">
      <alignment vertical="top" wrapText="1"/>
    </xf>
    <xf numFmtId="0" fontId="37" fillId="0" borderId="17" xfId="0" applyFont="1" applyFill="1" applyBorder="1" applyAlignment="1">
      <alignment horizontal="left" wrapText="1"/>
    </xf>
    <xf numFmtId="0" fontId="11" fillId="0" borderId="16" xfId="0" applyFont="1" applyBorder="1" applyAlignment="1">
      <alignment vertical="center"/>
    </xf>
    <xf numFmtId="49" fontId="11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/>
    </xf>
    <xf numFmtId="49" fontId="11" fillId="0" borderId="16" xfId="0" applyNumberFormat="1" applyFont="1" applyBorder="1" applyAlignment="1">
      <alignment vertical="center"/>
    </xf>
    <xf numFmtId="0" fontId="38" fillId="0" borderId="16" xfId="0" applyFont="1" applyBorder="1" applyAlignment="1">
      <alignment vertical="center"/>
    </xf>
    <xf numFmtId="0" fontId="38" fillId="0" borderId="16" xfId="0" applyFont="1" applyBorder="1" applyAlignment="1">
      <alignment vertical="center" wrapText="1"/>
    </xf>
    <xf numFmtId="0" fontId="0" fillId="0" borderId="16" xfId="0" applyBorder="1" applyAlignment="1">
      <alignment vertical="top" wrapText="1"/>
    </xf>
    <xf numFmtId="0" fontId="27" fillId="27" borderId="0" xfId="0" applyFont="1" applyFill="1" applyBorder="1" applyAlignment="1">
      <alignment horizontal="center" vertical="top" wrapText="1"/>
    </xf>
    <xf numFmtId="170" fontId="4" fillId="27" borderId="0" xfId="0" applyNumberFormat="1" applyFont="1" applyFill="1" applyBorder="1" applyAlignment="1">
      <alignment horizontal="center" vertical="center"/>
    </xf>
    <xf numFmtId="0" fontId="27" fillId="27" borderId="0" xfId="0" applyFont="1" applyFill="1" applyAlignment="1">
      <alignment horizontal="center" vertical="top" wrapText="1"/>
    </xf>
    <xf numFmtId="0" fontId="2" fillId="0" borderId="0" xfId="0" applyFont="1" applyAlignment="1">
      <alignment vertical="top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26" borderId="0" xfId="0" applyFill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41" fillId="0" borderId="16" xfId="0" applyFont="1" applyFill="1" applyBorder="1" applyAlignment="1">
      <alignment horizontal="right" vertical="center" wrapText="1"/>
    </xf>
    <xf numFmtId="0" fontId="18" fillId="0" borderId="0" xfId="0" applyFont="1" applyFill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37" fillId="0" borderId="13" xfId="0" applyFont="1" applyFill="1" applyBorder="1" applyAlignment="1">
      <alignment horizontal="left" wrapText="1"/>
    </xf>
    <xf numFmtId="0" fontId="11" fillId="0" borderId="0" xfId="0" applyFont="1" applyBorder="1" applyAlignment="1">
      <alignment vertical="center"/>
    </xf>
    <xf numFmtId="0" fontId="42" fillId="0" borderId="0" xfId="0" applyFont="1" applyFill="1" applyBorder="1" applyAlignment="1">
      <alignment horizontal="center" vertical="center" wrapText="1"/>
    </xf>
    <xf numFmtId="170" fontId="4" fillId="26" borderId="0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45" fillId="0" borderId="0" xfId="0" applyFont="1"/>
    <xf numFmtId="49" fontId="46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/>
    </xf>
    <xf numFmtId="49" fontId="46" fillId="0" borderId="0" xfId="0" applyNumberFormat="1" applyFont="1" applyBorder="1" applyAlignment="1">
      <alignment horizontal="left" vertical="center"/>
    </xf>
    <xf numFmtId="0" fontId="47" fillId="0" borderId="0" xfId="0" applyFont="1" applyBorder="1" applyAlignment="1">
      <alignment horizontal="left" vertical="center"/>
    </xf>
    <xf numFmtId="49" fontId="47" fillId="0" borderId="0" xfId="0" applyNumberFormat="1" applyFont="1" applyFill="1" applyBorder="1" applyAlignment="1">
      <alignment horizontal="left" vertical="center"/>
    </xf>
    <xf numFmtId="0" fontId="47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left" vertical="top" wrapText="1"/>
    </xf>
    <xf numFmtId="3" fontId="0" fillId="0" borderId="0" xfId="0" applyNumberFormat="1" applyFill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4" fillId="0" borderId="0" xfId="0" applyFont="1"/>
    <xf numFmtId="0" fontId="2" fillId="0" borderId="0" xfId="0" applyFont="1"/>
    <xf numFmtId="0" fontId="0" fillId="0" borderId="0" xfId="0" applyAlignment="1">
      <alignment vertical="top" wrapText="1"/>
    </xf>
    <xf numFmtId="170" fontId="0" fillId="0" borderId="0" xfId="0" applyNumberFormat="1" applyAlignment="1">
      <alignment vertical="top" wrapText="1"/>
    </xf>
    <xf numFmtId="0" fontId="2" fillId="0" borderId="0" xfId="0" quotePrefix="1" applyFont="1" applyAlignment="1">
      <alignment vertical="top" wrapText="1"/>
    </xf>
    <xf numFmtId="170" fontId="0" fillId="26" borderId="0" xfId="0" applyNumberFormat="1" applyFill="1" applyAlignment="1">
      <alignment vertical="top" wrapText="1"/>
    </xf>
    <xf numFmtId="4" fontId="3" fillId="26" borderId="0" xfId="0" applyNumberFormat="1" applyFont="1" applyFill="1" applyBorder="1" applyAlignment="1">
      <alignment vertical="center" wrapText="1"/>
    </xf>
    <xf numFmtId="3" fontId="6" fillId="26" borderId="0" xfId="0" applyNumberFormat="1" applyFont="1" applyFill="1" applyBorder="1" applyAlignment="1">
      <alignment vertical="center" wrapText="1"/>
    </xf>
    <xf numFmtId="3" fontId="4" fillId="26" borderId="7" xfId="0" applyNumberFormat="1" applyFont="1" applyFill="1" applyBorder="1" applyAlignment="1">
      <alignment vertical="center" wrapText="1"/>
    </xf>
    <xf numFmtId="3" fontId="4" fillId="26" borderId="0" xfId="0" applyNumberFormat="1" applyFont="1" applyFill="1" applyAlignment="1">
      <alignment vertical="top" wrapText="1"/>
    </xf>
    <xf numFmtId="3" fontId="0" fillId="26" borderId="0" xfId="0" applyNumberFormat="1" applyFill="1" applyAlignment="1">
      <alignment vertical="top" wrapText="1"/>
    </xf>
    <xf numFmtId="3" fontId="0" fillId="26" borderId="7" xfId="0" applyNumberFormat="1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28" borderId="0" xfId="0" applyFill="1" applyAlignment="1">
      <alignment vertical="center"/>
    </xf>
    <xf numFmtId="166" fontId="3" fillId="28" borderId="0" xfId="243" applyNumberFormat="1" applyFont="1" applyFill="1" applyAlignment="1">
      <alignment horizontal="right" vertical="center"/>
    </xf>
    <xf numFmtId="0" fontId="31" fillId="0" borderId="7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center"/>
    </xf>
    <xf numFmtId="0" fontId="48" fillId="28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3" fontId="36" fillId="0" borderId="0" xfId="0" applyNumberFormat="1" applyFont="1" applyFill="1" applyBorder="1" applyAlignment="1">
      <alignment horizontal="right" vertical="center"/>
    </xf>
    <xf numFmtId="0" fontId="36" fillId="0" borderId="0" xfId="0" applyFont="1" applyFill="1" applyBorder="1" applyAlignment="1">
      <alignment vertical="center"/>
    </xf>
    <xf numFmtId="0" fontId="36" fillId="26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center" vertical="center"/>
    </xf>
    <xf numFmtId="1" fontId="36" fillId="0" borderId="13" xfId="0" applyNumberFormat="1" applyFont="1" applyFill="1" applyBorder="1" applyAlignment="1">
      <alignment vertical="center"/>
    </xf>
    <xf numFmtId="0" fontId="36" fillId="0" borderId="13" xfId="0" applyFont="1" applyFill="1" applyBorder="1" applyAlignment="1">
      <alignment vertical="center"/>
    </xf>
    <xf numFmtId="0" fontId="36" fillId="0" borderId="0" xfId="0" applyFont="1" applyAlignment="1">
      <alignment horizontal="right" vertical="center"/>
    </xf>
    <xf numFmtId="0" fontId="48" fillId="2" borderId="13" xfId="0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0" fontId="44" fillId="0" borderId="0" xfId="0" applyFont="1" applyBorder="1"/>
    <xf numFmtId="0" fontId="0" fillId="26" borderId="0" xfId="0" applyFill="1" applyBorder="1"/>
    <xf numFmtId="3" fontId="0" fillId="26" borderId="0" xfId="0" applyNumberFormat="1" applyFill="1"/>
    <xf numFmtId="0" fontId="18" fillId="77" borderId="0" xfId="0" applyFont="1" applyFill="1" applyAlignment="1">
      <alignment horizontal="right" vertical="top" wrapText="1"/>
    </xf>
    <xf numFmtId="0" fontId="21" fillId="77" borderId="0" xfId="0" applyFont="1" applyFill="1" applyAlignment="1">
      <alignment horizontal="right" vertical="top" wrapText="1"/>
    </xf>
    <xf numFmtId="165" fontId="34" fillId="26" borderId="0" xfId="0" applyNumberFormat="1" applyFont="1" applyFill="1" applyBorder="1" applyAlignment="1">
      <alignment vertical="center" wrapText="1"/>
    </xf>
    <xf numFmtId="0" fontId="0" fillId="26" borderId="0" xfId="0" applyFill="1" applyAlignment="1">
      <alignment horizontal="center" vertical="top" wrapText="1"/>
    </xf>
    <xf numFmtId="0" fontId="0" fillId="26" borderId="0" xfId="0" applyFill="1" applyBorder="1" applyAlignment="1">
      <alignment horizontal="center" vertical="top" wrapText="1"/>
    </xf>
    <xf numFmtId="165" fontId="34" fillId="26" borderId="0" xfId="0" applyNumberFormat="1" applyFont="1" applyFill="1" applyAlignment="1">
      <alignment vertical="center" wrapText="1"/>
    </xf>
    <xf numFmtId="0" fontId="44" fillId="26" borderId="0" xfId="0" applyFont="1" applyFill="1"/>
    <xf numFmtId="3" fontId="4" fillId="26" borderId="12" xfId="0" applyNumberFormat="1" applyFont="1" applyFill="1" applyBorder="1" applyAlignment="1">
      <alignment vertical="center" wrapText="1"/>
    </xf>
    <xf numFmtId="0" fontId="3" fillId="26" borderId="0" xfId="0" applyFont="1" applyFill="1" applyAlignment="1">
      <alignment vertical="center" wrapText="1"/>
    </xf>
    <xf numFmtId="3" fontId="12" fillId="26" borderId="7" xfId="0" applyNumberFormat="1" applyFont="1" applyFill="1" applyBorder="1" applyAlignment="1">
      <alignment vertical="center" wrapText="1"/>
    </xf>
    <xf numFmtId="0" fontId="44" fillId="26" borderId="0" xfId="0" applyFont="1" applyFill="1" applyBorder="1"/>
    <xf numFmtId="3" fontId="4" fillId="26" borderId="0" xfId="0" applyNumberFormat="1" applyFont="1" applyFill="1" applyBorder="1" applyAlignment="1">
      <alignment vertical="top" wrapText="1"/>
    </xf>
    <xf numFmtId="0" fontId="0" fillId="26" borderId="0" xfId="0" applyFill="1" applyBorder="1" applyAlignment="1">
      <alignment vertical="top" wrapText="1"/>
    </xf>
    <xf numFmtId="3" fontId="3" fillId="26" borderId="0" xfId="0" applyNumberFormat="1" applyFont="1" applyFill="1" applyAlignment="1">
      <alignment vertical="center" wrapText="1"/>
    </xf>
    <xf numFmtId="169" fontId="3" fillId="26" borderId="0" xfId="203" applyNumberFormat="1" applyFont="1" applyFill="1" applyAlignment="1">
      <alignment vertical="center" wrapText="1"/>
    </xf>
    <xf numFmtId="169" fontId="0" fillId="26" borderId="0" xfId="203" applyNumberFormat="1" applyFont="1" applyFill="1" applyAlignment="1">
      <alignment vertical="top" wrapText="1"/>
    </xf>
    <xf numFmtId="168" fontId="3" fillId="26" borderId="0" xfId="203" applyNumberFormat="1" applyFont="1" applyFill="1" applyAlignment="1">
      <alignment horizontal="right" vertical="center" wrapText="1"/>
    </xf>
    <xf numFmtId="3" fontId="3" fillId="26" borderId="0" xfId="0" applyNumberFormat="1" applyFont="1" applyFill="1" applyAlignment="1">
      <alignment vertical="top" wrapText="1"/>
    </xf>
    <xf numFmtId="0" fontId="3" fillId="26" borderId="0" xfId="0" applyFont="1" applyFill="1" applyAlignment="1">
      <alignment vertical="top" wrapText="1"/>
    </xf>
    <xf numFmtId="3" fontId="3" fillId="76" borderId="0" xfId="0" applyNumberFormat="1" applyFont="1" applyFill="1" applyBorder="1" applyAlignment="1">
      <alignment vertical="center" wrapText="1"/>
    </xf>
    <xf numFmtId="3" fontId="4" fillId="76" borderId="12" xfId="0" applyNumberFormat="1" applyFont="1" applyFill="1" applyBorder="1" applyAlignment="1">
      <alignment vertical="center" wrapText="1"/>
    </xf>
    <xf numFmtId="165" fontId="34" fillId="76" borderId="0" xfId="0" applyNumberFormat="1" applyFont="1" applyFill="1" applyBorder="1" applyAlignment="1">
      <alignment vertical="center" wrapText="1"/>
    </xf>
    <xf numFmtId="3" fontId="3" fillId="76" borderId="0" xfId="0" applyNumberFormat="1" applyFont="1" applyFill="1" applyAlignment="1">
      <alignment vertical="center" wrapText="1"/>
    </xf>
    <xf numFmtId="169" fontId="3" fillId="76" borderId="0" xfId="203" applyNumberFormat="1" applyFont="1" applyFill="1" applyAlignment="1">
      <alignment vertical="center" wrapText="1"/>
    </xf>
    <xf numFmtId="3" fontId="3" fillId="76" borderId="0" xfId="0" applyNumberFormat="1" applyFont="1" applyFill="1" applyAlignment="1">
      <alignment vertical="top" wrapText="1"/>
    </xf>
    <xf numFmtId="3" fontId="4" fillId="76" borderId="48" xfId="0" applyNumberFormat="1" applyFont="1" applyFill="1" applyBorder="1" applyAlignment="1">
      <alignment vertical="center" wrapText="1"/>
    </xf>
    <xf numFmtId="3" fontId="4" fillId="26" borderId="48" xfId="0" applyNumberFormat="1" applyFont="1" applyFill="1" applyBorder="1" applyAlignment="1">
      <alignment vertical="center" wrapText="1"/>
    </xf>
    <xf numFmtId="0" fontId="18" fillId="77" borderId="0" xfId="0" applyFont="1" applyFill="1" applyAlignment="1">
      <alignment horizontal="center" vertical="top" wrapText="1"/>
    </xf>
    <xf numFmtId="0" fontId="4" fillId="26" borderId="0" xfId="0" applyFont="1" applyFill="1" applyAlignment="1">
      <alignment vertical="center" wrapText="1"/>
    </xf>
    <xf numFmtId="0" fontId="0" fillId="26" borderId="7" xfId="0" applyFill="1" applyBorder="1" applyAlignment="1">
      <alignment vertical="top" wrapText="1"/>
    </xf>
    <xf numFmtId="3" fontId="4" fillId="76" borderId="0" xfId="0" applyNumberFormat="1" applyFont="1" applyFill="1" applyBorder="1" applyAlignment="1">
      <alignment vertical="center" wrapText="1"/>
    </xf>
    <xf numFmtId="166" fontId="28" fillId="76" borderId="0" xfId="0" applyNumberFormat="1" applyFont="1" applyFill="1" applyBorder="1" applyAlignment="1">
      <alignment vertical="center" wrapText="1"/>
    </xf>
    <xf numFmtId="3" fontId="6" fillId="76" borderId="0" xfId="0" applyNumberFormat="1" applyFont="1" applyFill="1" applyBorder="1" applyAlignment="1">
      <alignment vertical="center" wrapText="1"/>
    </xf>
    <xf numFmtId="4" fontId="3" fillId="76" borderId="0" xfId="0" applyNumberFormat="1" applyFont="1" applyFill="1" applyBorder="1" applyAlignment="1">
      <alignment vertical="center" wrapText="1"/>
    </xf>
    <xf numFmtId="0" fontId="0" fillId="76" borderId="0" xfId="0" applyFill="1" applyAlignment="1">
      <alignment vertical="top" wrapText="1"/>
    </xf>
    <xf numFmtId="3" fontId="4" fillId="76" borderId="0" xfId="0" applyNumberFormat="1" applyFont="1" applyFill="1" applyAlignment="1">
      <alignment vertical="top" wrapText="1"/>
    </xf>
    <xf numFmtId="3" fontId="0" fillId="76" borderId="0" xfId="0" applyNumberFormat="1" applyFill="1" applyAlignment="1">
      <alignment vertical="top" wrapText="1"/>
    </xf>
    <xf numFmtId="0" fontId="18" fillId="26" borderId="0" xfId="0" applyFont="1" applyFill="1" applyAlignment="1">
      <alignment horizontal="center" vertical="top" wrapText="1"/>
    </xf>
    <xf numFmtId="0" fontId="21" fillId="26" borderId="0" xfId="0" applyFont="1" applyFill="1" applyAlignment="1">
      <alignment horizontal="center" vertical="top" wrapText="1"/>
    </xf>
    <xf numFmtId="3" fontId="4" fillId="76" borderId="49" xfId="0" applyNumberFormat="1" applyFont="1" applyFill="1" applyBorder="1" applyAlignment="1">
      <alignment vertical="center" wrapText="1"/>
    </xf>
    <xf numFmtId="3" fontId="4" fillId="0" borderId="49" xfId="0" applyNumberFormat="1" applyFont="1" applyFill="1" applyBorder="1" applyAlignment="1">
      <alignment vertical="center" wrapText="1"/>
    </xf>
    <xf numFmtId="3" fontId="4" fillId="26" borderId="49" xfId="0" applyNumberFormat="1" applyFont="1" applyFill="1" applyBorder="1" applyAlignment="1">
      <alignment vertical="center" wrapText="1"/>
    </xf>
    <xf numFmtId="3" fontId="4" fillId="76" borderId="48" xfId="0" applyNumberFormat="1" applyFont="1" applyFill="1" applyBorder="1" applyAlignment="1">
      <alignment horizontal="right" vertical="center" wrapText="1"/>
    </xf>
    <xf numFmtId="0" fontId="4" fillId="0" borderId="48" xfId="0" applyFont="1" applyFill="1" applyBorder="1" applyAlignment="1">
      <alignment horizontal="right" vertical="center" wrapText="1"/>
    </xf>
    <xf numFmtId="0" fontId="4" fillId="26" borderId="48" xfId="0" applyFont="1" applyFill="1" applyBorder="1" applyAlignment="1">
      <alignment horizontal="right" vertical="center" wrapText="1"/>
    </xf>
    <xf numFmtId="3" fontId="4" fillId="26" borderId="48" xfId="0" applyNumberFormat="1" applyFont="1" applyFill="1" applyBorder="1" applyAlignment="1">
      <alignment horizontal="right" vertical="center" wrapText="1"/>
    </xf>
    <xf numFmtId="0" fontId="21" fillId="0" borderId="49" xfId="0" applyFont="1" applyFill="1" applyBorder="1" applyAlignment="1">
      <alignment vertical="top" wrapText="1"/>
    </xf>
    <xf numFmtId="0" fontId="0" fillId="0" borderId="49" xfId="0" applyFill="1" applyBorder="1" applyAlignment="1">
      <alignment vertical="top" wrapText="1"/>
    </xf>
    <xf numFmtId="3" fontId="3" fillId="0" borderId="14" xfId="0" applyNumberFormat="1" applyFont="1" applyBorder="1" applyAlignment="1">
      <alignment vertical="center" wrapText="1"/>
    </xf>
    <xf numFmtId="3" fontId="2" fillId="0" borderId="14" xfId="0" applyNumberFormat="1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0" fillId="0" borderId="14" xfId="0" applyFill="1" applyBorder="1" applyAlignment="1">
      <alignment vertical="top" wrapText="1"/>
    </xf>
    <xf numFmtId="3" fontId="12" fillId="0" borderId="19" xfId="0" applyNumberFormat="1" applyFont="1" applyFill="1" applyBorder="1" applyAlignment="1">
      <alignment vertical="center" wrapText="1"/>
    </xf>
    <xf numFmtId="0" fontId="4" fillId="0" borderId="50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2" fillId="0" borderId="14" xfId="0" applyFont="1" applyBorder="1" applyAlignment="1">
      <alignment vertical="center" wrapText="1"/>
    </xf>
    <xf numFmtId="0" fontId="3" fillId="0" borderId="14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4" fillId="0" borderId="49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4" fillId="0" borderId="48" xfId="0" applyFont="1" applyFill="1" applyBorder="1" applyAlignment="1">
      <alignment vertical="center" wrapText="1"/>
    </xf>
    <xf numFmtId="0" fontId="2" fillId="0" borderId="0" xfId="0" applyFont="1" applyBorder="1"/>
    <xf numFmtId="0" fontId="117" fillId="0" borderId="0" xfId="0" applyFont="1" applyFill="1" applyAlignment="1">
      <alignment vertical="center"/>
    </xf>
    <xf numFmtId="0" fontId="117" fillId="28" borderId="0" xfId="0" applyFont="1" applyFill="1" applyAlignment="1">
      <alignment vertical="center"/>
    </xf>
    <xf numFmtId="3" fontId="117" fillId="0" borderId="0" xfId="0" applyNumberFormat="1" applyFont="1" applyFill="1" applyAlignment="1">
      <alignment vertical="center"/>
    </xf>
    <xf numFmtId="0" fontId="118" fillId="0" borderId="0" xfId="243" applyFont="1"/>
    <xf numFmtId="0" fontId="3" fillId="0" borderId="14" xfId="243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117" fillId="0" borderId="14" xfId="0" applyFont="1" applyBorder="1" applyAlignment="1">
      <alignment vertical="center"/>
    </xf>
    <xf numFmtId="0" fontId="36" fillId="0" borderId="15" xfId="0" applyFont="1" applyBorder="1" applyAlignment="1">
      <alignment horizontal="left" vertical="center"/>
    </xf>
    <xf numFmtId="0" fontId="44" fillId="0" borderId="0" xfId="0" applyFont="1" applyBorder="1" applyAlignment="1">
      <alignment horizontal="left"/>
    </xf>
    <xf numFmtId="0" fontId="29" fillId="0" borderId="0" xfId="243" applyBorder="1"/>
    <xf numFmtId="0" fontId="31" fillId="0" borderId="49" xfId="0" applyFont="1" applyFill="1" applyBorder="1" applyAlignment="1">
      <alignment vertical="top" wrapText="1"/>
    </xf>
    <xf numFmtId="166" fontId="4" fillId="0" borderId="51" xfId="0" applyNumberFormat="1" applyFont="1" applyBorder="1" applyAlignment="1">
      <alignment vertical="center"/>
    </xf>
    <xf numFmtId="0" fontId="4" fillId="0" borderId="52" xfId="0" applyFont="1" applyBorder="1" applyAlignment="1">
      <alignment vertical="center"/>
    </xf>
    <xf numFmtId="166" fontId="4" fillId="0" borderId="53" xfId="0" applyNumberFormat="1" applyFont="1" applyFill="1" applyBorder="1" applyAlignment="1">
      <alignment horizontal="right" vertical="center"/>
    </xf>
    <xf numFmtId="166" fontId="4" fillId="28" borderId="53" xfId="0" applyNumberFormat="1" applyFont="1" applyFill="1" applyBorder="1" applyAlignment="1">
      <alignment horizontal="right" vertical="center"/>
    </xf>
    <xf numFmtId="166" fontId="4" fillId="2" borderId="53" xfId="0" applyNumberFormat="1" applyFont="1" applyFill="1" applyBorder="1" applyAlignment="1">
      <alignment horizontal="right" vertical="center"/>
    </xf>
    <xf numFmtId="0" fontId="4" fillId="0" borderId="53" xfId="0" applyFont="1" applyFill="1" applyBorder="1" applyAlignment="1">
      <alignment vertical="center"/>
    </xf>
    <xf numFmtId="0" fontId="4" fillId="28" borderId="53" xfId="0" applyFont="1" applyFill="1" applyBorder="1" applyAlignment="1">
      <alignment vertical="center"/>
    </xf>
    <xf numFmtId="3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vertical="center"/>
    </xf>
    <xf numFmtId="0" fontId="4" fillId="0" borderId="53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right" vertical="center"/>
    </xf>
    <xf numFmtId="1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horizontal="right" vertical="center"/>
    </xf>
    <xf numFmtId="0" fontId="0" fillId="26" borderId="0" xfId="0" applyFill="1" applyAlignment="1">
      <alignment vertical="center"/>
    </xf>
    <xf numFmtId="0" fontId="36" fillId="26" borderId="0" xfId="0" applyFont="1" applyFill="1" applyBorder="1" applyAlignment="1">
      <alignment horizontal="right" vertical="center"/>
    </xf>
    <xf numFmtId="166" fontId="3" fillId="26" borderId="0" xfId="243" applyNumberFormat="1" applyFont="1" applyFill="1" applyBorder="1" applyAlignment="1">
      <alignment horizontal="right" vertical="center"/>
    </xf>
    <xf numFmtId="166" fontId="4" fillId="26" borderId="0" xfId="0" applyNumberFormat="1" applyFont="1" applyFill="1" applyBorder="1" applyAlignment="1">
      <alignment horizontal="right" vertical="center"/>
    </xf>
    <xf numFmtId="0" fontId="2" fillId="26" borderId="0" xfId="243" applyFont="1" applyFill="1" applyBorder="1" applyAlignment="1">
      <alignment vertical="center"/>
    </xf>
    <xf numFmtId="0" fontId="0" fillId="26" borderId="0" xfId="0" applyFill="1" applyBorder="1" applyAlignment="1">
      <alignment vertical="center"/>
    </xf>
    <xf numFmtId="0" fontId="117" fillId="26" borderId="0" xfId="0" applyFont="1" applyFill="1" applyBorder="1" applyAlignment="1">
      <alignment vertical="center"/>
    </xf>
    <xf numFmtId="0" fontId="29" fillId="26" borderId="0" xfId="243" applyFill="1" applyBorder="1"/>
    <xf numFmtId="0" fontId="4" fillId="0" borderId="21" xfId="0" applyFont="1" applyBorder="1"/>
    <xf numFmtId="0" fontId="4" fillId="0" borderId="14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4" fillId="0" borderId="21" xfId="0" applyFont="1" applyFill="1" applyBorder="1"/>
    <xf numFmtId="0" fontId="4" fillId="0" borderId="14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vertical="center" wrapText="1"/>
    </xf>
    <xf numFmtId="3" fontId="45" fillId="0" borderId="0" xfId="0" applyNumberFormat="1" applyFont="1" applyBorder="1"/>
    <xf numFmtId="0" fontId="45" fillId="0" borderId="0" xfId="0" applyFont="1" applyBorder="1"/>
    <xf numFmtId="0" fontId="45" fillId="26" borderId="0" xfId="0" applyFont="1" applyFill="1" applyBorder="1"/>
    <xf numFmtId="0" fontId="4" fillId="0" borderId="14" xfId="0" applyFont="1" applyBorder="1"/>
    <xf numFmtId="0" fontId="4" fillId="0" borderId="49" xfId="0" applyFont="1" applyFill="1" applyBorder="1" applyAlignment="1">
      <alignment vertical="center" wrapText="1"/>
    </xf>
    <xf numFmtId="3" fontId="4" fillId="0" borderId="48" xfId="0" applyNumberFormat="1" applyFont="1" applyFill="1" applyBorder="1" applyAlignment="1">
      <alignment horizontal="right" vertical="center" wrapText="1"/>
    </xf>
    <xf numFmtId="0" fontId="32" fillId="77" borderId="0" xfId="243" applyFont="1" applyFill="1" applyBorder="1" applyAlignment="1">
      <alignment horizontal="center" vertical="center"/>
    </xf>
    <xf numFmtId="0" fontId="6" fillId="26" borderId="0" xfId="0" applyFont="1" applyFill="1" applyBorder="1"/>
    <xf numFmtId="3" fontId="0" fillId="26" borderId="0" xfId="0" applyNumberFormat="1" applyFill="1" applyBorder="1"/>
    <xf numFmtId="3" fontId="4" fillId="76" borderId="0" xfId="0" applyNumberFormat="1" applyFont="1" applyFill="1"/>
    <xf numFmtId="3" fontId="3" fillId="76" borderId="0" xfId="0" applyNumberFormat="1" applyFont="1" applyFill="1"/>
    <xf numFmtId="3" fontId="3" fillId="76" borderId="7" xfId="0" applyNumberFormat="1" applyFont="1" applyFill="1" applyBorder="1" applyAlignment="1">
      <alignment horizontal="right" vertical="center" wrapText="1"/>
    </xf>
    <xf numFmtId="3" fontId="4" fillId="76" borderId="0" xfId="0" applyNumberFormat="1" applyFont="1" applyFill="1" applyBorder="1" applyAlignment="1">
      <alignment horizontal="right"/>
    </xf>
    <xf numFmtId="3" fontId="3" fillId="76" borderId="0" xfId="0" applyNumberFormat="1" applyFont="1" applyFill="1" applyBorder="1" applyAlignment="1">
      <alignment horizontal="right" vertical="center" wrapText="1"/>
    </xf>
    <xf numFmtId="3" fontId="0" fillId="76" borderId="0" xfId="0" applyNumberFormat="1" applyFill="1"/>
    <xf numFmtId="0" fontId="0" fillId="0" borderId="0" xfId="0" applyAlignment="1">
      <alignment vertical="top" wrapText="1"/>
    </xf>
    <xf numFmtId="0" fontId="0" fillId="0" borderId="0" xfId="0" quotePrefix="1" applyFill="1" applyAlignment="1">
      <alignment horizontal="right" vertical="center"/>
    </xf>
    <xf numFmtId="0" fontId="2" fillId="0" borderId="0" xfId="0" applyFont="1" applyAlignment="1">
      <alignment vertical="center" wrapText="1"/>
    </xf>
    <xf numFmtId="0" fontId="0" fillId="0" borderId="0" xfId="0" applyFill="1" applyAlignment="1">
      <alignment vertical="top" wrapText="1"/>
    </xf>
    <xf numFmtId="3" fontId="44" fillId="0" borderId="0" xfId="0" applyNumberFormat="1" applyFont="1" applyBorder="1"/>
    <xf numFmtId="0" fontId="36" fillId="0" borderId="0" xfId="0" quotePrefix="1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3" fontId="0" fillId="76" borderId="7" xfId="0" applyNumberFormat="1" applyFill="1" applyBorder="1" applyAlignment="1">
      <alignment vertical="top" wrapText="1"/>
    </xf>
    <xf numFmtId="3" fontId="0" fillId="0" borderId="0" xfId="0" applyNumberFormat="1"/>
    <xf numFmtId="0" fontId="2" fillId="0" borderId="0" xfId="0" quotePrefix="1" applyFont="1" applyFill="1" applyAlignment="1">
      <alignment horizontal="right" vertical="center"/>
    </xf>
    <xf numFmtId="0" fontId="48" fillId="28" borderId="0" xfId="0" quotePrefix="1" applyFont="1" applyFill="1" applyBorder="1" applyAlignment="1">
      <alignment horizontal="right" vertical="center"/>
    </xf>
    <xf numFmtId="0" fontId="2" fillId="28" borderId="0" xfId="0" quotePrefix="1" applyFont="1" applyFill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2" fillId="0" borderId="0" xfId="243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1" fillId="26" borderId="0" xfId="0" applyFont="1" applyFill="1" applyBorder="1" applyAlignment="1">
      <alignment vertical="top" wrapText="1"/>
    </xf>
    <xf numFmtId="0" fontId="38" fillId="26" borderId="13" xfId="0" applyFont="1" applyFill="1" applyBorder="1"/>
    <xf numFmtId="170" fontId="11" fillId="26" borderId="0" xfId="0" applyNumberFormat="1" applyFont="1" applyFill="1" applyBorder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44" fillId="0" borderId="0" xfId="0" applyFont="1" applyAlignment="1">
      <alignment horizontal="right"/>
    </xf>
    <xf numFmtId="3" fontId="3" fillId="26" borderId="0" xfId="0" applyNumberFormat="1" applyFont="1" applyFill="1" applyAlignment="1">
      <alignment horizontal="right" vertical="top" wrapText="1"/>
    </xf>
    <xf numFmtId="0" fontId="44" fillId="26" borderId="0" xfId="0" applyFont="1" applyFill="1" applyAlignment="1">
      <alignment horizontal="right"/>
    </xf>
    <xf numFmtId="0" fontId="0" fillId="26" borderId="0" xfId="0" applyFill="1" applyAlignment="1">
      <alignment horizontal="right"/>
    </xf>
    <xf numFmtId="0" fontId="3" fillId="26" borderId="0" xfId="0" applyFont="1" applyFill="1" applyAlignment="1">
      <alignment horizontal="right" vertical="top" wrapText="1"/>
    </xf>
    <xf numFmtId="0" fontId="0" fillId="26" borderId="0" xfId="0" applyFill="1" applyAlignment="1">
      <alignment horizontal="right" vertical="top" wrapText="1"/>
    </xf>
    <xf numFmtId="0" fontId="0" fillId="26" borderId="0" xfId="0" applyFill="1" applyBorder="1" applyAlignment="1">
      <alignment horizontal="right" vertical="top" wrapText="1"/>
    </xf>
    <xf numFmtId="0" fontId="2" fillId="28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6" fillId="0" borderId="0" xfId="0" applyFont="1" applyBorder="1" applyAlignment="1">
      <alignment horizontal="left"/>
    </xf>
    <xf numFmtId="49" fontId="38" fillId="0" borderId="0" xfId="0" applyNumberFormat="1" applyFont="1" applyFill="1" applyBorder="1" applyAlignment="1">
      <alignment vertical="center"/>
    </xf>
    <xf numFmtId="49" fontId="11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/>
    </xf>
    <xf numFmtId="49" fontId="47" fillId="0" borderId="0" xfId="0" applyNumberFormat="1" applyFont="1" applyFill="1" applyBorder="1" applyAlignment="1">
      <alignment horizontal="center" vertical="center"/>
    </xf>
    <xf numFmtId="170" fontId="2" fillId="26" borderId="0" xfId="0" applyNumberFormat="1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170" fontId="2" fillId="26" borderId="0" xfId="0" quotePrefix="1" applyNumberFormat="1" applyFont="1" applyFill="1" applyBorder="1" applyAlignment="1">
      <alignment horizontal="center" vertical="center"/>
    </xf>
    <xf numFmtId="49" fontId="47" fillId="0" borderId="0" xfId="0" applyNumberFormat="1" applyFont="1" applyBorder="1" applyAlignment="1">
      <alignment horizontal="center" vertical="center"/>
    </xf>
    <xf numFmtId="49" fontId="46" fillId="0" borderId="0" xfId="0" applyNumberFormat="1" applyFont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/>
    </xf>
    <xf numFmtId="0" fontId="38" fillId="27" borderId="0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170" fontId="2" fillId="0" borderId="0" xfId="0" applyNumberFormat="1" applyFont="1" applyFill="1" applyBorder="1" applyAlignment="1">
      <alignment horizontal="center" vertical="center"/>
    </xf>
    <xf numFmtId="170" fontId="2" fillId="27" borderId="0" xfId="0" applyNumberFormat="1" applyFont="1" applyFill="1" applyBorder="1" applyAlignment="1">
      <alignment horizontal="center" vertical="center"/>
    </xf>
    <xf numFmtId="170" fontId="39" fillId="27" borderId="0" xfId="0" applyNumberFormat="1" applyFont="1" applyFill="1" applyBorder="1" applyAlignment="1">
      <alignment horizontal="center" vertical="center"/>
    </xf>
    <xf numFmtId="0" fontId="27" fillId="26" borderId="0" xfId="246" applyFont="1" applyFill="1" applyAlignment="1">
      <alignment horizontal="center" vertical="top" wrapText="1"/>
    </xf>
    <xf numFmtId="0" fontId="27" fillId="27" borderId="0" xfId="246" applyFont="1" applyFill="1" applyBorder="1" applyAlignment="1">
      <alignment horizontal="center" vertical="top" wrapText="1"/>
    </xf>
    <xf numFmtId="0" fontId="27" fillId="27" borderId="0" xfId="246" applyFont="1" applyFill="1" applyAlignment="1">
      <alignment horizontal="center" vertical="top" wrapText="1"/>
    </xf>
    <xf numFmtId="170" fontId="4" fillId="26" borderId="0" xfId="246" applyNumberFormat="1" applyFont="1" applyFill="1" applyBorder="1" applyAlignment="1">
      <alignment horizontal="center" vertical="center"/>
    </xf>
    <xf numFmtId="170" fontId="39" fillId="26" borderId="0" xfId="246" applyNumberFormat="1" applyFont="1" applyFill="1" applyBorder="1" applyAlignment="1">
      <alignment horizontal="center" vertical="center"/>
    </xf>
    <xf numFmtId="49" fontId="38" fillId="0" borderId="16" xfId="0" applyNumberFormat="1" applyFont="1" applyFill="1" applyBorder="1" applyAlignment="1">
      <alignment vertical="center" wrapText="1"/>
    </xf>
    <xf numFmtId="0" fontId="47" fillId="27" borderId="0" xfId="0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11" fillId="27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1" fillId="0" borderId="16" xfId="0" applyFont="1" applyBorder="1" applyAlignment="1">
      <alignment vertical="center" wrapText="1"/>
    </xf>
    <xf numFmtId="49" fontId="38" fillId="0" borderId="16" xfId="0" applyNumberFormat="1" applyFont="1" applyBorder="1" applyAlignment="1">
      <alignment horizontal="left" vertical="center" inden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applyFont="1" applyFill="1" applyAlignment="1">
      <alignment horizontal="center" vertical="center" wrapText="1"/>
    </xf>
    <xf numFmtId="0" fontId="36" fillId="26" borderId="0" xfId="0" quotePrefix="1" applyFont="1" applyFill="1" applyBorder="1" applyAlignment="1">
      <alignment horizontal="right" vertical="center"/>
    </xf>
    <xf numFmtId="0" fontId="2" fillId="26" borderId="0" xfId="0" quotePrefix="1" applyFont="1" applyFill="1" applyBorder="1" applyAlignment="1">
      <alignment horizontal="right" vertical="center"/>
    </xf>
    <xf numFmtId="3" fontId="0" fillId="0" borderId="7" xfId="0" applyNumberFormat="1" applyFill="1" applyBorder="1" applyAlignment="1">
      <alignment vertical="top" wrapText="1"/>
    </xf>
    <xf numFmtId="1" fontId="11" fillId="0" borderId="0" xfId="0" applyNumberFormat="1" applyFont="1" applyBorder="1" applyAlignment="1">
      <alignment horizontal="center" vertical="center" wrapText="1"/>
    </xf>
    <xf numFmtId="1" fontId="38" fillId="0" borderId="0" xfId="0" applyNumberFormat="1" applyFont="1" applyBorder="1" applyAlignment="1">
      <alignment horizontal="center" vertical="center" wrapText="1"/>
    </xf>
    <xf numFmtId="1" fontId="11" fillId="0" borderId="0" xfId="0" applyNumberFormat="1" applyFont="1" applyBorder="1" applyAlignment="1">
      <alignment horizontal="center" vertical="center"/>
    </xf>
    <xf numFmtId="1" fontId="47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center" wrapText="1"/>
    </xf>
    <xf numFmtId="0" fontId="11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 wrapText="1"/>
    </xf>
    <xf numFmtId="0" fontId="11" fillId="27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 wrapText="1"/>
    </xf>
    <xf numFmtId="0" fontId="38" fillId="26" borderId="0" xfId="0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Border="1" applyAlignment="1">
      <alignment horizontal="right" vertical="center" wrapText="1"/>
    </xf>
    <xf numFmtId="0" fontId="4" fillId="76" borderId="48" xfId="0" applyFont="1" applyFill="1" applyBorder="1" applyAlignment="1">
      <alignment horizontal="right" vertical="center" wrapText="1"/>
    </xf>
    <xf numFmtId="3" fontId="3" fillId="76" borderId="7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" fontId="2" fillId="76" borderId="0" xfId="0" applyNumberFormat="1" applyFont="1" applyFill="1" applyBorder="1" applyAlignment="1">
      <alignment horizontal="right" vertical="center" wrapText="1"/>
    </xf>
    <xf numFmtId="4" fontId="2" fillId="0" borderId="0" xfId="0" applyNumberFormat="1" applyFont="1" applyFill="1" applyBorder="1" applyAlignment="1">
      <alignment horizontal="right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Alignment="1">
      <alignment horizontal="right" vertical="top" wrapText="1"/>
    </xf>
    <xf numFmtId="3" fontId="11" fillId="0" borderId="0" xfId="0" applyNumberFormat="1" applyFont="1" applyBorder="1" applyAlignment="1">
      <alignment horizontal="center" vertical="center" wrapText="1"/>
    </xf>
    <xf numFmtId="3" fontId="38" fillId="0" borderId="0" xfId="0" applyNumberFormat="1" applyFont="1" applyBorder="1" applyAlignment="1">
      <alignment horizontal="center" vertical="center"/>
    </xf>
    <xf numFmtId="3" fontId="11" fillId="0" borderId="0" xfId="0" applyNumberFormat="1" applyFont="1" applyBorder="1" applyAlignment="1">
      <alignment horizontal="center" vertical="center"/>
    </xf>
    <xf numFmtId="3" fontId="38" fillId="0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/>
    </xf>
    <xf numFmtId="3" fontId="2" fillId="26" borderId="0" xfId="0" quotePrefix="1" applyNumberFormat="1" applyFont="1" applyFill="1" applyBorder="1" applyAlignment="1">
      <alignment horizontal="right" vertical="center" wrapText="1"/>
    </xf>
    <xf numFmtId="3" fontId="2" fillId="26" borderId="0" xfId="0" quotePrefix="1" applyNumberFormat="1" applyFont="1" applyFill="1" applyAlignment="1">
      <alignment horizontal="right" vertical="top" wrapText="1"/>
    </xf>
    <xf numFmtId="4" fontId="2" fillId="26" borderId="0" xfId="0" applyNumberFormat="1" applyFont="1" applyFill="1" applyBorder="1" applyAlignment="1">
      <alignment horizontal="right" vertical="center" wrapText="1"/>
    </xf>
    <xf numFmtId="0" fontId="11" fillId="0" borderId="0" xfId="0" quotePrefix="1" applyNumberFormat="1" applyFont="1" applyBorder="1" applyAlignment="1">
      <alignment horizontal="center" vertical="center"/>
    </xf>
    <xf numFmtId="3" fontId="11" fillId="0" borderId="0" xfId="0" quotePrefix="1" applyNumberFormat="1" applyFont="1" applyBorder="1" applyAlignment="1">
      <alignment horizontal="center" vertical="center"/>
    </xf>
    <xf numFmtId="0" fontId="38" fillId="26" borderId="0" xfId="0" quotePrefix="1" applyNumberFormat="1" applyFont="1" applyFill="1" applyBorder="1" applyAlignment="1">
      <alignment horizontal="center" vertical="center"/>
    </xf>
    <xf numFmtId="0" fontId="36" fillId="0" borderId="14" xfId="0" applyFont="1" applyBorder="1" applyAlignment="1">
      <alignment vertical="center"/>
    </xf>
    <xf numFmtId="0" fontId="36" fillId="0" borderId="0" xfId="243" applyFont="1"/>
    <xf numFmtId="0" fontId="44" fillId="0" borderId="0" xfId="0" quotePrefix="1" applyFont="1" applyBorder="1" applyAlignment="1">
      <alignment horizontal="left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9" fontId="11" fillId="0" borderId="0" xfId="0" quotePrefix="1" applyNumberFormat="1" applyFont="1" applyBorder="1" applyAlignment="1">
      <alignment horizontal="center" vertical="center"/>
    </xf>
    <xf numFmtId="1" fontId="38" fillId="0" borderId="0" xfId="0" applyNumberFormat="1" applyFont="1" applyBorder="1" applyAlignment="1">
      <alignment horizontal="center" vertical="center"/>
    </xf>
    <xf numFmtId="1" fontId="11" fillId="0" borderId="0" xfId="0" quotePrefix="1" applyNumberFormat="1" applyFont="1" applyBorder="1" applyAlignment="1">
      <alignment horizontal="center" vertical="center"/>
    </xf>
    <xf numFmtId="0" fontId="11" fillId="0" borderId="0" xfId="0" quotePrefix="1" applyFont="1" applyBorder="1" applyAlignment="1">
      <alignment horizontal="center" vertical="center" wrapText="1"/>
    </xf>
    <xf numFmtId="49" fontId="38" fillId="0" borderId="0" xfId="0" quotePrefix="1" applyNumberFormat="1" applyFont="1" applyBorder="1" applyAlignment="1">
      <alignment horizontal="center" vertical="center"/>
    </xf>
    <xf numFmtId="49" fontId="38" fillId="27" borderId="0" xfId="0" quotePrefix="1" applyNumberFormat="1" applyFont="1" applyFill="1" applyBorder="1" applyAlignment="1">
      <alignment horizontal="center" vertical="center"/>
    </xf>
    <xf numFmtId="1" fontId="11" fillId="27" borderId="0" xfId="0" applyNumberFormat="1" applyFont="1" applyFill="1" applyBorder="1" applyAlignment="1">
      <alignment horizontal="center" vertical="center" wrapText="1"/>
    </xf>
    <xf numFmtId="1" fontId="11" fillId="27" borderId="0" xfId="0" quotePrefix="1" applyNumberFormat="1" applyFont="1" applyFill="1" applyBorder="1" applyAlignment="1">
      <alignment horizontal="center" vertical="center" wrapText="1"/>
    </xf>
    <xf numFmtId="1" fontId="38" fillId="27" borderId="0" xfId="0" applyNumberFormat="1" applyFont="1" applyFill="1" applyBorder="1" applyAlignment="1">
      <alignment horizontal="center" vertical="center" wrapText="1"/>
    </xf>
    <xf numFmtId="166" fontId="2" fillId="28" borderId="0" xfId="243" applyNumberFormat="1" applyFont="1" applyFill="1" applyAlignment="1">
      <alignment horizontal="right" vertical="center"/>
    </xf>
    <xf numFmtId="0" fontId="36" fillId="28" borderId="0" xfId="0" quotePrefix="1" applyFont="1" applyFill="1" applyBorder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18" fillId="0" borderId="16" xfId="0" applyFont="1" applyFill="1" applyBorder="1" applyAlignment="1">
      <alignment vertical="top" wrapText="1"/>
    </xf>
    <xf numFmtId="0" fontId="18" fillId="0" borderId="0" xfId="0" applyFont="1" applyFill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49" fontId="11" fillId="26" borderId="16" xfId="0" applyNumberFormat="1" applyFont="1" applyFill="1" applyBorder="1" applyAlignment="1">
      <alignment vertical="center" wrapText="1"/>
    </xf>
    <xf numFmtId="1" fontId="11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horizontal="center" vertical="center" wrapText="1"/>
    </xf>
    <xf numFmtId="49" fontId="11" fillId="26" borderId="0" xfId="0" applyNumberFormat="1" applyFont="1" applyFill="1" applyBorder="1" applyAlignment="1">
      <alignment horizontal="center" vertical="center" wrapText="1"/>
    </xf>
    <xf numFmtId="0" fontId="11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 wrapText="1"/>
    </xf>
    <xf numFmtId="0" fontId="38" fillId="26" borderId="0" xfId="0" applyNumberFormat="1" applyFont="1" applyFill="1" applyBorder="1" applyAlignment="1">
      <alignment horizontal="center" vertical="center" wrapText="1"/>
    </xf>
    <xf numFmtId="49" fontId="38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/>
    </xf>
    <xf numFmtId="3" fontId="38" fillId="26" borderId="0" xfId="0" applyNumberFormat="1" applyFont="1" applyFill="1" applyBorder="1" applyAlignment="1">
      <alignment horizontal="center" vertical="center"/>
    </xf>
    <xf numFmtId="49" fontId="38" fillId="26" borderId="0" xfId="0" applyNumberFormat="1" applyFont="1" applyFill="1" applyBorder="1" applyAlignment="1">
      <alignment horizontal="center" vertical="center"/>
    </xf>
    <xf numFmtId="49" fontId="11" fillId="26" borderId="16" xfId="0" applyNumberFormat="1" applyFont="1" applyFill="1" applyBorder="1" applyAlignment="1">
      <alignment vertical="center"/>
    </xf>
    <xf numFmtId="1" fontId="11" fillId="26" borderId="0" xfId="0" applyNumberFormat="1" applyFont="1" applyFill="1" applyBorder="1" applyAlignment="1">
      <alignment horizontal="center" vertical="center"/>
    </xf>
    <xf numFmtId="3" fontId="11" fillId="26" borderId="0" xfId="0" applyNumberFormat="1" applyFont="1" applyFill="1" applyBorder="1" applyAlignment="1">
      <alignment horizontal="center" vertical="center"/>
    </xf>
    <xf numFmtId="49" fontId="11" fillId="26" borderId="0" xfId="0" applyNumberFormat="1" applyFont="1" applyFill="1" applyBorder="1" applyAlignment="1">
      <alignment horizontal="center" vertical="center"/>
    </xf>
    <xf numFmtId="0" fontId="11" fillId="26" borderId="0" xfId="0" applyNumberFormat="1" applyFont="1" applyFill="1" applyBorder="1" applyAlignment="1">
      <alignment horizontal="center" vertical="center"/>
    </xf>
    <xf numFmtId="1" fontId="11" fillId="26" borderId="0" xfId="0" quotePrefix="1" applyNumberFormat="1" applyFont="1" applyFill="1" applyBorder="1" applyAlignment="1">
      <alignment horizontal="center" vertical="center" wrapText="1"/>
    </xf>
    <xf numFmtId="1" fontId="11" fillId="26" borderId="0" xfId="0" quotePrefix="1" applyNumberFormat="1" applyFont="1" applyFill="1" applyBorder="1" applyAlignment="1">
      <alignment horizontal="center" vertical="center"/>
    </xf>
    <xf numFmtId="0" fontId="11" fillId="26" borderId="0" xfId="0" quotePrefix="1" applyNumberFormat="1" applyFont="1" applyFill="1" applyBorder="1" applyAlignment="1">
      <alignment horizontal="center" vertical="center"/>
    </xf>
    <xf numFmtId="0" fontId="38" fillId="26" borderId="16" xfId="0" applyFont="1" applyFill="1" applyBorder="1" applyAlignment="1">
      <alignment vertical="center"/>
    </xf>
    <xf numFmtId="0" fontId="47" fillId="26" borderId="0" xfId="0" applyFont="1" applyFill="1" applyBorder="1" applyAlignment="1">
      <alignment horizontal="center" vertical="center"/>
    </xf>
    <xf numFmtId="1" fontId="47" fillId="26" borderId="0" xfId="0" applyNumberFormat="1" applyFont="1" applyFill="1" applyBorder="1" applyAlignment="1">
      <alignment horizontal="center" vertical="center"/>
    </xf>
    <xf numFmtId="49" fontId="11" fillId="26" borderId="0" xfId="0" quotePrefix="1" applyNumberFormat="1" applyFont="1" applyFill="1" applyBorder="1" applyAlignment="1">
      <alignment horizontal="center" vertical="center"/>
    </xf>
    <xf numFmtId="3" fontId="11" fillId="26" borderId="0" xfId="0" quotePrefix="1" applyNumberFormat="1" applyFont="1" applyFill="1" applyBorder="1" applyAlignment="1">
      <alignment horizontal="center" vertical="center"/>
    </xf>
    <xf numFmtId="0" fontId="4" fillId="26" borderId="0" xfId="0" applyFont="1" applyFill="1" applyAlignment="1">
      <alignment vertical="top" wrapText="1"/>
    </xf>
    <xf numFmtId="0" fontId="27" fillId="26" borderId="0" xfId="0" applyFont="1" applyFill="1" applyBorder="1" applyAlignment="1">
      <alignment horizontal="center" vertical="top" wrapText="1"/>
    </xf>
    <xf numFmtId="1" fontId="0" fillId="26" borderId="0" xfId="0" applyNumberFormat="1" applyFill="1" applyAlignment="1">
      <alignment horizontal="center" vertical="top" wrapText="1"/>
    </xf>
    <xf numFmtId="3" fontId="0" fillId="26" borderId="0" xfId="0" applyNumberFormat="1" applyFill="1" applyAlignment="1">
      <alignment horizontal="center" vertical="top" wrapText="1"/>
    </xf>
    <xf numFmtId="0" fontId="2" fillId="26" borderId="0" xfId="246" applyFill="1" applyAlignment="1">
      <alignment horizontal="center" vertical="top" wrapText="1"/>
    </xf>
    <xf numFmtId="170" fontId="2" fillId="26" borderId="0" xfId="246" applyNumberFormat="1" applyFont="1" applyFill="1" applyBorder="1" applyAlignment="1">
      <alignment horizontal="center" vertical="center"/>
    </xf>
    <xf numFmtId="0" fontId="2" fillId="26" borderId="0" xfId="0" quotePrefix="1" applyFont="1" applyFill="1" applyAlignment="1">
      <alignment horizontal="center" vertical="center" wrapText="1"/>
    </xf>
    <xf numFmtId="0" fontId="0" fillId="27" borderId="0" xfId="0" applyFill="1" applyAlignment="1">
      <alignment vertical="top" wrapText="1"/>
    </xf>
    <xf numFmtId="1" fontId="0" fillId="27" borderId="0" xfId="0" applyNumberFormat="1" applyFill="1" applyAlignment="1">
      <alignment horizontal="center" vertical="top" wrapText="1"/>
    </xf>
    <xf numFmtId="0" fontId="0" fillId="27" borderId="0" xfId="0" applyFill="1" applyAlignment="1">
      <alignment horizontal="center" vertical="top" wrapText="1"/>
    </xf>
    <xf numFmtId="0" fontId="2" fillId="27" borderId="0" xfId="0" applyFont="1" applyFill="1" applyAlignment="1">
      <alignment vertical="top" wrapText="1"/>
    </xf>
    <xf numFmtId="0" fontId="2" fillId="0" borderId="13" xfId="0" applyFont="1" applyBorder="1" applyAlignment="1">
      <alignment vertical="center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" fillId="26" borderId="0" xfId="0" applyFont="1" applyFill="1"/>
    <xf numFmtId="0" fontId="119" fillId="26" borderId="0" xfId="0" applyFont="1" applyFill="1"/>
    <xf numFmtId="0" fontId="120" fillId="26" borderId="0" xfId="1503" applyFill="1"/>
    <xf numFmtId="0" fontId="2" fillId="26" borderId="0" xfId="0" applyFont="1" applyFill="1" applyAlignment="1">
      <alignment horizontal="center"/>
    </xf>
    <xf numFmtId="0" fontId="4" fillId="26" borderId="0" xfId="0" applyFont="1" applyFill="1" applyAlignment="1">
      <alignment horizontal="center"/>
    </xf>
    <xf numFmtId="0" fontId="121" fillId="0" borderId="0" xfId="1503" quotePrefix="1" applyFont="1" applyAlignment="1">
      <alignment vertical="top" wrapText="1"/>
    </xf>
    <xf numFmtId="0" fontId="0" fillId="26" borderId="0" xfId="0" applyFill="1" applyAlignment="1">
      <alignment horizontal="center"/>
    </xf>
    <xf numFmtId="0" fontId="2" fillId="26" borderId="0" xfId="0" quotePrefix="1" applyFont="1" applyFill="1"/>
    <xf numFmtId="0" fontId="2" fillId="26" borderId="0" xfId="0" applyFont="1" applyFill="1" applyAlignment="1">
      <alignment horizontal="center" vertical="center"/>
    </xf>
    <xf numFmtId="0" fontId="120" fillId="26" borderId="0" xfId="1503" quotePrefix="1" applyFill="1" applyAlignment="1">
      <alignment vertical="center"/>
    </xf>
    <xf numFmtId="0" fontId="120" fillId="26" borderId="0" xfId="1503" applyFill="1" applyAlignment="1">
      <alignment vertical="center"/>
    </xf>
    <xf numFmtId="0" fontId="120" fillId="0" borderId="0" xfId="1503" applyAlignment="1">
      <alignment vertical="top" wrapText="1"/>
    </xf>
    <xf numFmtId="0" fontId="120" fillId="0" borderId="0" xfId="1503"/>
    <xf numFmtId="3" fontId="4" fillId="26" borderId="0" xfId="0" quotePrefix="1" applyNumberFormat="1" applyFont="1" applyFill="1" applyAlignment="1">
      <alignment horizontal="center"/>
    </xf>
    <xf numFmtId="3" fontId="4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 vertical="center" wrapText="1"/>
    </xf>
    <xf numFmtId="3" fontId="3" fillId="26" borderId="7" xfId="0" applyNumberFormat="1" applyFont="1" applyFill="1" applyBorder="1" applyAlignment="1">
      <alignment horizontal="center" vertical="center" wrapText="1"/>
    </xf>
    <xf numFmtId="0" fontId="4" fillId="26" borderId="48" xfId="0" applyFont="1" applyFill="1" applyBorder="1" applyAlignment="1">
      <alignment horizontal="center" vertical="center" wrapText="1"/>
    </xf>
    <xf numFmtId="0" fontId="0" fillId="26" borderId="0" xfId="0" applyFill="1" applyAlignment="1">
      <alignment horizontal="center" vertical="center"/>
    </xf>
    <xf numFmtId="0" fontId="36" fillId="0" borderId="0" xfId="0" applyFont="1" applyFill="1" applyAlignment="1">
      <alignment vertical="center"/>
    </xf>
    <xf numFmtId="3" fontId="36" fillId="0" borderId="0" xfId="0" applyNumberFormat="1" applyFont="1" applyFill="1" applyAlignment="1">
      <alignment vertical="center"/>
    </xf>
    <xf numFmtId="0" fontId="36" fillId="28" borderId="0" xfId="0" applyFont="1" applyFill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3" fontId="4" fillId="80" borderId="0" xfId="0" applyNumberFormat="1" applyFont="1" applyFill="1" applyBorder="1" applyAlignment="1">
      <alignment vertical="center" wrapText="1"/>
    </xf>
    <xf numFmtId="3" fontId="4" fillId="80" borderId="48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right" vertical="center" wrapText="1"/>
    </xf>
    <xf numFmtId="49" fontId="11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/>
    </xf>
    <xf numFmtId="49" fontId="11" fillId="26" borderId="0" xfId="0" applyNumberFormat="1" applyFont="1" applyFill="1" applyBorder="1" applyAlignment="1">
      <alignment vertical="center"/>
    </xf>
    <xf numFmtId="0" fontId="38" fillId="26" borderId="0" xfId="0" applyFont="1" applyFill="1" applyBorder="1" applyAlignment="1">
      <alignment vertical="center"/>
    </xf>
    <xf numFmtId="0" fontId="4" fillId="80" borderId="0" xfId="0" applyFont="1" applyFill="1"/>
    <xf numFmtId="0" fontId="117" fillId="0" borderId="0" xfId="243" applyFont="1" applyAlignment="1">
      <alignment horizontal="left" indent="2"/>
    </xf>
    <xf numFmtId="0" fontId="6" fillId="26" borderId="0" xfId="0" applyFont="1" applyFill="1"/>
    <xf numFmtId="0" fontId="45" fillId="26" borderId="0" xfId="0" applyFont="1" applyFill="1"/>
    <xf numFmtId="3" fontId="45" fillId="26" borderId="0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37" fillId="26" borderId="13" xfId="0" applyFont="1" applyFill="1" applyBorder="1" applyAlignment="1">
      <alignment horizontal="left" wrapText="1"/>
    </xf>
    <xf numFmtId="0" fontId="11" fillId="26" borderId="0" xfId="0" applyFont="1" applyFill="1" applyBorder="1" applyAlignment="1">
      <alignment vertical="center"/>
    </xf>
    <xf numFmtId="0" fontId="2" fillId="26" borderId="0" xfId="0" applyFont="1" applyFill="1" applyAlignment="1">
      <alignment vertical="top" wrapText="1"/>
    </xf>
    <xf numFmtId="2" fontId="11" fillId="26" borderId="0" xfId="0" quotePrefix="1" applyNumberFormat="1" applyFont="1" applyFill="1" applyBorder="1" applyAlignment="1">
      <alignment horizontal="center" vertical="center"/>
    </xf>
    <xf numFmtId="0" fontId="2" fillId="26" borderId="0" xfId="0" quotePrefix="1" applyFont="1" applyFill="1" applyAlignment="1">
      <alignment horizontal="left" vertical="center" wrapText="1"/>
    </xf>
    <xf numFmtId="0" fontId="26" fillId="26" borderId="13" xfId="0" applyFont="1" applyFill="1" applyBorder="1" applyAlignment="1">
      <alignment horizontal="left" inden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31" fillId="78" borderId="0" xfId="0" applyFont="1" applyFill="1" applyBorder="1" applyAlignment="1">
      <alignment vertical="top" wrapText="1"/>
    </xf>
    <xf numFmtId="0" fontId="0" fillId="78" borderId="0" xfId="0" applyFill="1" applyBorder="1" applyAlignment="1">
      <alignment vertical="top" wrapText="1"/>
    </xf>
    <xf numFmtId="0" fontId="31" fillId="25" borderId="0" xfId="0" applyFont="1" applyFill="1" applyBorder="1" applyAlignment="1">
      <alignment vertical="top" wrapText="1"/>
    </xf>
    <xf numFmtId="0" fontId="0" fillId="25" borderId="0" xfId="0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123" fillId="81" borderId="0" xfId="0" applyFont="1" applyFill="1" applyBorder="1" applyAlignment="1">
      <alignment horizontal="center" vertical="center" wrapText="1"/>
    </xf>
    <xf numFmtId="0" fontId="5" fillId="25" borderId="0" xfId="0" applyFont="1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31" fillId="79" borderId="0" xfId="0" applyFont="1" applyFill="1" applyBorder="1" applyAlignment="1">
      <alignment vertical="top" wrapText="1"/>
    </xf>
    <xf numFmtId="0" fontId="5" fillId="79" borderId="0" xfId="0" applyFont="1" applyFill="1" applyBorder="1" applyAlignment="1">
      <alignment vertical="top" wrapText="1"/>
    </xf>
  </cellXfs>
  <cellStyles count="1504">
    <cellStyle name="_Column1" xfId="1"/>
    <cellStyle name="_Column1 2" xfId="247"/>
    <cellStyle name="_Column1_0503176" xfId="248"/>
    <cellStyle name="_Column1_0503176 2" xfId="249"/>
    <cellStyle name="_Column1_0512374-606" xfId="250"/>
    <cellStyle name="_Column1_0512374-606 2" xfId="251"/>
    <cellStyle name="_Column1_0606373" xfId="252"/>
    <cellStyle name="_Column1_0606373 2" xfId="253"/>
    <cellStyle name="_Column1_0606702" xfId="254"/>
    <cellStyle name="_Column1_0606702 2" xfId="255"/>
    <cellStyle name="_Column1_2006-01-19_Vorjahresdaten_Q4_FY_2005" xfId="2"/>
    <cellStyle name="_Column1_2007 FC Budget Summary Aug 25 2006" xfId="256"/>
    <cellStyle name="_Column1_2007-03-01_Vorjahresdaten_Q4_FY_2005" xfId="3"/>
    <cellStyle name="_Column1_2007-04-10_Quarterly_Comment_Part_04_Segment_Analysis_PY_adjusted" xfId="4"/>
    <cellStyle name="_Column1_374_3005" xfId="257"/>
    <cellStyle name="_Column1_374_3005 2" xfId="258"/>
    <cellStyle name="_Column1_999_Ergebnisrechnung" xfId="259"/>
    <cellStyle name="_Column1_999_Ergebnisrechnung 2" xfId="260"/>
    <cellStyle name="_Column1_ACC_Daten_Q1-Q4_2006_KHS" xfId="5"/>
    <cellStyle name="_Column1_Basisdatei 12.06" xfId="261"/>
    <cellStyle name="_Column1_Basisdatei 12.06 2" xfId="262"/>
    <cellStyle name="_Column1_BKE" xfId="263"/>
    <cellStyle name="_Column1_BKE 2" xfId="264"/>
    <cellStyle name="_Column1_Budget 2007 presentation LINC Aug 30" xfId="265"/>
    <cellStyle name="_Column1_DP03" xfId="266"/>
    <cellStyle name="_Column1_DP03 2" xfId="267"/>
    <cellStyle name="_Column1_DP07" xfId="268"/>
    <cellStyle name="_Column1_DP07 2" xfId="269"/>
    <cellStyle name="_Column1_DPCC Import" xfId="270"/>
    <cellStyle name="_Column1_DPCC Import 2" xfId="271"/>
    <cellStyle name="_Column1_Ede-Übersicht" xfId="272"/>
    <cellStyle name="_Column1_Ede-Übersicht 2" xfId="273"/>
    <cellStyle name="_Column1_FACTLINE_Query_0977A_Konsolidierungen" xfId="274"/>
    <cellStyle name="_Column1_FACTLINE_Query_0977A_Konsolidierungen 2" xfId="275"/>
    <cellStyle name="_Column1_FACTLINE_Query_0977A_Konsolidierungen_Daten" xfId="276"/>
    <cellStyle name="_Column1_FACTLINE_Query_0977A_Konsolidierungen_Daten 2" xfId="277"/>
    <cellStyle name="_Column1_FACTLINE_Query_0977B_FK_Konsolidierungen_Daten_04_2005_BU_BE" xfId="278"/>
    <cellStyle name="_Column1_FACTLINE_Query_0977B_FK_Konsolidierungen_Daten_04_2005_BU_BE 2" xfId="279"/>
    <cellStyle name="_Column1_FACTLINE_Query_Chart" xfId="6"/>
    <cellStyle name="_Column1_FACTLINE_Query_Chart_Data_06_2005" xfId="7"/>
    <cellStyle name="_Column1_Import data" xfId="280"/>
    <cellStyle name="_Column1_Import data 2" xfId="281"/>
    <cellStyle name="_Column1_Jobs" xfId="282"/>
    <cellStyle name="_Column1_Jobs 2" xfId="283"/>
    <cellStyle name="_Column1_khs_000" xfId="8"/>
    <cellStyle name="_Column1_LXS Welt - Vorräte und Forderungen - 2005-02-28" xfId="284"/>
    <cellStyle name="_Column1_MIS2" xfId="9"/>
    <cellStyle name="_Column1_MIS6" xfId="10"/>
    <cellStyle name="_Column1_monthly checks" xfId="285"/>
    <cellStyle name="_Column1_monthly checks 2" xfId="286"/>
    <cellStyle name="_Column1_Sales_Express_Query_02" xfId="11"/>
    <cellStyle name="_Column1_SBCD" xfId="287"/>
    <cellStyle name="_Column1_SBCD 2" xfId="288"/>
    <cellStyle name="_Column1_Sheet1" xfId="289"/>
    <cellStyle name="_Column1_Sheet1 2" xfId="290"/>
    <cellStyle name="_Column1_Sheet2" xfId="291"/>
    <cellStyle name="_Column1_Sheet2 2" xfId="292"/>
    <cellStyle name="_Column1_Silk Purchase Price Allocation_LXS approach" xfId="293"/>
    <cellStyle name="_Column1_Silk Purchase Price Allocation_LXS approach 2" xfId="294"/>
    <cellStyle name="_Column1_TPC Disposals Q4 27.01.07" xfId="295"/>
    <cellStyle name="_Column1_TPC Disposals Q4 27.01.07 2" xfId="296"/>
    <cellStyle name="_Column1_upload" xfId="297"/>
    <cellStyle name="_Column1_upload 2" xfId="298"/>
    <cellStyle name="_Column1_Vorjahresdaten_Q4_FY_2005" xfId="12"/>
    <cellStyle name="_Column2" xfId="13"/>
    <cellStyle name="_Column2 2" xfId="299"/>
    <cellStyle name="_Column2 3" xfId="300"/>
    <cellStyle name="_Column2_0503176" xfId="301"/>
    <cellStyle name="_Column2_0512374-606" xfId="302"/>
    <cellStyle name="_Column2_0606373" xfId="303"/>
    <cellStyle name="_Column2_0606702" xfId="304"/>
    <cellStyle name="_Column2_2006-01-19_Vorjahresdaten_Q4_FY_2005" xfId="14"/>
    <cellStyle name="_Column2_2007-03-01_Vorjahresdaten_Q4_FY_2005" xfId="15"/>
    <cellStyle name="_Column2_2007-04-10_Quarterly_Comment_Part_04_Segment_Analysis_PY_adjusted" xfId="16"/>
    <cellStyle name="_Column2_374_3005" xfId="305"/>
    <cellStyle name="_Column2_999_Ergebnisrechnung" xfId="306"/>
    <cellStyle name="_Column2_ACC_Daten_Q1-Q4_2006_KHS" xfId="17"/>
    <cellStyle name="_Column2_Basisdatei 12.06" xfId="307"/>
    <cellStyle name="_Column2_BKE" xfId="308"/>
    <cellStyle name="_Column2_DP03" xfId="309"/>
    <cellStyle name="_Column2_DP07" xfId="310"/>
    <cellStyle name="_Column2_DPCC Import" xfId="311"/>
    <cellStyle name="_Column2_FACTLINE_Query_0977A_Konsolidierungen" xfId="312"/>
    <cellStyle name="_Column2_FACTLINE_Query_0977A_Konsolidierungen_Daten" xfId="313"/>
    <cellStyle name="_Column2_FACTLINE_Query_0977B_FK_Konsolidierungen_Daten_04_2005_BU_BE" xfId="314"/>
    <cellStyle name="_Column2_FACTLINE_Query_Chart" xfId="18"/>
    <cellStyle name="_Column2_FACTLINE_Query_Chart_Data_06_2005" xfId="19"/>
    <cellStyle name="_Column2_Import data" xfId="315"/>
    <cellStyle name="_Column2_Jobs" xfId="316"/>
    <cellStyle name="_Column2_khs_000" xfId="20"/>
    <cellStyle name="_Column2_MIS2" xfId="21"/>
    <cellStyle name="_Column2_MIS6" xfId="22"/>
    <cellStyle name="_Column2_monthly checks" xfId="317"/>
    <cellStyle name="_Column2_Sales_Express_Query_02" xfId="23"/>
    <cellStyle name="_Column2_SBCD" xfId="318"/>
    <cellStyle name="_Column2_Sheet1" xfId="319"/>
    <cellStyle name="_Column2_Sheet2" xfId="320"/>
    <cellStyle name="_Column2_upload" xfId="321"/>
    <cellStyle name="_Column2_Vorjahresdaten_Q4_FY_2005" xfId="24"/>
    <cellStyle name="_Column3" xfId="25"/>
    <cellStyle name="_Column3 2" xfId="322"/>
    <cellStyle name="_Column3 3" xfId="323"/>
    <cellStyle name="_Column3_0503176" xfId="324"/>
    <cellStyle name="_Column3_0512374-606" xfId="325"/>
    <cellStyle name="_Column3_2006-01-19_Vorjahresdaten_Q4_FY_2005" xfId="26"/>
    <cellStyle name="_Column3_2007-03-01_Vorjahresdaten_Q4_FY_2005" xfId="27"/>
    <cellStyle name="_Column3_2007-04-10_Quarterly_Comment_Part_04_Segment_Analysis_PY_adjusted" xfId="28"/>
    <cellStyle name="_Column3_374_3005" xfId="326"/>
    <cellStyle name="_Column3_999_Ergebnisrechnung" xfId="327"/>
    <cellStyle name="_Column3_ACC_Daten_Q1-Q4_2006_KHS" xfId="29"/>
    <cellStyle name="_Column3_Basisdatei 12.06" xfId="328"/>
    <cellStyle name="_Column3_BKE" xfId="329"/>
    <cellStyle name="_Column3_DP03" xfId="330"/>
    <cellStyle name="_Column3_DP07" xfId="331"/>
    <cellStyle name="_Column3_DPCC Import" xfId="332"/>
    <cellStyle name="_Column3_FACTLINE_Query_0977A_Konsolidierungen" xfId="333"/>
    <cellStyle name="_Column3_FACTLINE_Query_0977A_Konsolidierungen_Daten" xfId="334"/>
    <cellStyle name="_Column3_FACTLINE_Query_0977B_FK_Konsolidierungen_Daten_04_2005_BU_BE" xfId="335"/>
    <cellStyle name="_Column3_FACTLINE_Query_Chart" xfId="30"/>
    <cellStyle name="_Column3_FACTLINE_Query_Chart_Data_06_2005" xfId="31"/>
    <cellStyle name="_Column3_Import data" xfId="336"/>
    <cellStyle name="_Column3_Jobs" xfId="337"/>
    <cellStyle name="_Column3_khs_000" xfId="32"/>
    <cellStyle name="_Column3_MIS2" xfId="33"/>
    <cellStyle name="_Column3_MIS6" xfId="34"/>
    <cellStyle name="_Column3_monthly checks" xfId="338"/>
    <cellStyle name="_Column3_Sales_Express_Query_02" xfId="35"/>
    <cellStyle name="_Column3_SBCD" xfId="339"/>
    <cellStyle name="_Column3_Sheet1" xfId="340"/>
    <cellStyle name="_Column3_Sheet2" xfId="341"/>
    <cellStyle name="_Column3_upload" xfId="342"/>
    <cellStyle name="_Column3_Vorjahresdaten_Q4_FY_2005" xfId="36"/>
    <cellStyle name="_Column4" xfId="37"/>
    <cellStyle name="_Column4 2" xfId="343"/>
    <cellStyle name="_Column4 3" xfId="344"/>
    <cellStyle name="_Column4_0503176" xfId="345"/>
    <cellStyle name="_Column4_0512374-606" xfId="346"/>
    <cellStyle name="_Column4_2006-01-19_Vorjahresdaten_Q4_FY_2005" xfId="38"/>
    <cellStyle name="_Column4_2007-03-01_Vorjahresdaten_Q4_FY_2005" xfId="39"/>
    <cellStyle name="_Column4_2007-04-10_Quarterly_Comment_Part_04_Segment_Analysis_PY_adjusted" xfId="40"/>
    <cellStyle name="_Column4_374_3005" xfId="347"/>
    <cellStyle name="_Column4_999_Ergebnisrechnung" xfId="348"/>
    <cellStyle name="_Column4_ACC_Daten_Q1-Q4_2006_KHS" xfId="41"/>
    <cellStyle name="_Column4_Basisdatei 12.06" xfId="349"/>
    <cellStyle name="_Column4_BKE" xfId="350"/>
    <cellStyle name="_Column4_DP03" xfId="351"/>
    <cellStyle name="_Column4_DP07" xfId="352"/>
    <cellStyle name="_Column4_DPCC Import" xfId="353"/>
    <cellStyle name="_Column4_FACTLINE_Query_0977A_Konsolidierungen" xfId="354"/>
    <cellStyle name="_Column4_FACTLINE_Query_0977A_Konsolidierungen_Daten" xfId="355"/>
    <cellStyle name="_Column4_FACTLINE_Query_0977B_FK_Konsolidierungen_Daten_04_2005_BU_BE" xfId="356"/>
    <cellStyle name="_Column4_FACTLINE_Query_Chart" xfId="42"/>
    <cellStyle name="_Column4_FACTLINE_Query_Chart_Data_06_2005" xfId="43"/>
    <cellStyle name="_Column4_Import data" xfId="357"/>
    <cellStyle name="_Column4_Jobs" xfId="358"/>
    <cellStyle name="_Column4_khs_000" xfId="44"/>
    <cellStyle name="_Column4_MIS2" xfId="45"/>
    <cellStyle name="_Column4_MIS6" xfId="46"/>
    <cellStyle name="_Column4_monthly checks" xfId="359"/>
    <cellStyle name="_Column4_Sales_Express_Query_02" xfId="47"/>
    <cellStyle name="_Column4_SBCD" xfId="360"/>
    <cellStyle name="_Column4_Sheet1" xfId="361"/>
    <cellStyle name="_Column4_Sheet2" xfId="362"/>
    <cellStyle name="_Column4_upload" xfId="363"/>
    <cellStyle name="_Column4_Vorjahresdaten_Q4_FY_2005" xfId="48"/>
    <cellStyle name="_Column5" xfId="49"/>
    <cellStyle name="_Column5 2" xfId="364"/>
    <cellStyle name="_Column5 3" xfId="365"/>
    <cellStyle name="_Column5_0503176" xfId="366"/>
    <cellStyle name="_Column5_0512374-606" xfId="367"/>
    <cellStyle name="_Column5_2006-01-19_Vorjahresdaten_Q4_FY_2005" xfId="50"/>
    <cellStyle name="_Column5_2007-03-01_Vorjahresdaten_Q4_FY_2005" xfId="51"/>
    <cellStyle name="_Column5_2007-04-10_Quarterly_Comment_Part_04_Segment_Analysis_PY_adjusted" xfId="52"/>
    <cellStyle name="_Column5_374_3005" xfId="368"/>
    <cellStyle name="_Column5_999_Ergebnisrechnung" xfId="369"/>
    <cellStyle name="_Column5_ACC_Daten_Q1-Q4_2006_KHS" xfId="53"/>
    <cellStyle name="_Column5_Basisdatei 12.06" xfId="370"/>
    <cellStyle name="_Column5_BKE" xfId="371"/>
    <cellStyle name="_Column5_DP03" xfId="372"/>
    <cellStyle name="_Column5_DP07" xfId="373"/>
    <cellStyle name="_Column5_DPCC Import" xfId="374"/>
    <cellStyle name="_Column5_FACTLINE_Query_0977A_Konsolidierungen" xfId="375"/>
    <cellStyle name="_Column5_FACTLINE_Query_0977A_Konsolidierungen_Daten" xfId="376"/>
    <cellStyle name="_Column5_FACTLINE_Query_0977B_FK_Konsolidierungen_Daten_04_2005_BU_BE" xfId="377"/>
    <cellStyle name="_Column5_FACTLINE_Query_Chart" xfId="54"/>
    <cellStyle name="_Column5_FACTLINE_Query_Chart_Data_06_2005" xfId="55"/>
    <cellStyle name="_Column5_Import data" xfId="378"/>
    <cellStyle name="_Column5_Jobs" xfId="379"/>
    <cellStyle name="_Column5_khs_000" xfId="56"/>
    <cellStyle name="_Column5_MIS2" xfId="57"/>
    <cellStyle name="_Column5_MIS6" xfId="58"/>
    <cellStyle name="_Column5_monthly checks" xfId="380"/>
    <cellStyle name="_Column5_Sales_Express_Query_02" xfId="59"/>
    <cellStyle name="_Column5_SBCD" xfId="381"/>
    <cellStyle name="_Column5_Sheet1" xfId="382"/>
    <cellStyle name="_Column5_Sheet2" xfId="383"/>
    <cellStyle name="_Column5_upload" xfId="384"/>
    <cellStyle name="_Column5_Vorjahresdaten_Q4_FY_2005" xfId="60"/>
    <cellStyle name="_Column6" xfId="61"/>
    <cellStyle name="_Column6 2" xfId="385"/>
    <cellStyle name="_Column6 3" xfId="386"/>
    <cellStyle name="_Column6_0503176" xfId="387"/>
    <cellStyle name="_Column6_0512374-606" xfId="388"/>
    <cellStyle name="_Column6_2006-01-19_Vorjahresdaten_Q4_FY_2005" xfId="62"/>
    <cellStyle name="_Column6_2007-03-01_Vorjahresdaten_Q4_FY_2005" xfId="63"/>
    <cellStyle name="_Column6_2007-04-10_Quarterly_Comment_Part_04_Segment_Analysis_PY_adjusted" xfId="64"/>
    <cellStyle name="_Column6_374_3005" xfId="389"/>
    <cellStyle name="_Column6_999_Ergebnisrechnung" xfId="390"/>
    <cellStyle name="_Column6_ACC_Daten_Q1-Q4_2006_KHS" xfId="65"/>
    <cellStyle name="_Column6_Basisdatei 12.06" xfId="391"/>
    <cellStyle name="_Column6_BKE" xfId="392"/>
    <cellStyle name="_Column6_DP03" xfId="393"/>
    <cellStyle name="_Column6_DP07" xfId="394"/>
    <cellStyle name="_Column6_DPCC Import" xfId="395"/>
    <cellStyle name="_Column6_FACTLINE_Query_0977A_Konsolidierungen" xfId="396"/>
    <cellStyle name="_Column6_FACTLINE_Query_0977A_Konsolidierungen_Daten" xfId="397"/>
    <cellStyle name="_Column6_FACTLINE_Query_0977B_FK_Konsolidierungen_Daten_04_2005_BU_BE" xfId="398"/>
    <cellStyle name="_Column6_FACTLINE_Query_Chart" xfId="66"/>
    <cellStyle name="_Column6_FACTLINE_Query_Chart_Data_06_2005" xfId="67"/>
    <cellStyle name="_Column6_Import data" xfId="399"/>
    <cellStyle name="_Column6_Jobs" xfId="400"/>
    <cellStyle name="_Column6_khs_000" xfId="68"/>
    <cellStyle name="_Column6_MIS2" xfId="69"/>
    <cellStyle name="_Column6_MIS6" xfId="70"/>
    <cellStyle name="_Column6_monthly checks" xfId="401"/>
    <cellStyle name="_Column6_Sales_Express_Query_02" xfId="71"/>
    <cellStyle name="_Column6_SBCD" xfId="402"/>
    <cellStyle name="_Column6_Sheet1" xfId="403"/>
    <cellStyle name="_Column6_Sheet2" xfId="404"/>
    <cellStyle name="_Column6_upload" xfId="405"/>
    <cellStyle name="_Column6_Vorjahresdaten_Q4_FY_2005" xfId="72"/>
    <cellStyle name="_Column7" xfId="73"/>
    <cellStyle name="_Column7 2" xfId="406"/>
    <cellStyle name="_Column7 3" xfId="407"/>
    <cellStyle name="_Column7_0503176" xfId="408"/>
    <cellStyle name="_Column7_0512374-606" xfId="409"/>
    <cellStyle name="_Column7_2006-01-19_Vorjahresdaten_Q4_FY_2005" xfId="74"/>
    <cellStyle name="_Column7_2007-03-01_Vorjahresdaten_Q4_FY_2005" xfId="75"/>
    <cellStyle name="_Column7_2007-04-10_Quarterly_Comment_Part_04_Segment_Analysis_PY_adjusted" xfId="76"/>
    <cellStyle name="_Column7_374_3005" xfId="410"/>
    <cellStyle name="_Column7_999_Ergebnisrechnung" xfId="411"/>
    <cellStyle name="_Column7_ACC_Daten_Q1-Q4_2006_KHS" xfId="77"/>
    <cellStyle name="_Column7_Basisdatei 12.06" xfId="412"/>
    <cellStyle name="_Column7_BKE" xfId="413"/>
    <cellStyle name="_Column7_DP03" xfId="414"/>
    <cellStyle name="_Column7_DP07" xfId="415"/>
    <cellStyle name="_Column7_DPCC Import" xfId="416"/>
    <cellStyle name="_Column7_FACTLINE_Query_0977A_Konsolidierungen" xfId="417"/>
    <cellStyle name="_Column7_FACTLINE_Query_0977A_Konsolidierungen_Daten" xfId="418"/>
    <cellStyle name="_Column7_FACTLINE_Query_0977B_FK_Konsolidierungen_Daten_04_2005_BU_BE" xfId="419"/>
    <cellStyle name="_Column7_FACTLINE_Query_Chart" xfId="78"/>
    <cellStyle name="_Column7_FACTLINE_Query_Chart_Data_06_2005" xfId="79"/>
    <cellStyle name="_Column7_Import data" xfId="420"/>
    <cellStyle name="_Column7_Jobs" xfId="421"/>
    <cellStyle name="_Column7_khs_000" xfId="80"/>
    <cellStyle name="_Column7_MIS2" xfId="81"/>
    <cellStyle name="_Column7_MIS6" xfId="82"/>
    <cellStyle name="_Column7_monthly checks" xfId="422"/>
    <cellStyle name="_Column7_Sales_Express_Query_02" xfId="83"/>
    <cellStyle name="_Column7_SBCD" xfId="423"/>
    <cellStyle name="_Column7_Sheet1" xfId="424"/>
    <cellStyle name="_Column7_Sheet2" xfId="425"/>
    <cellStyle name="_Column7_upload" xfId="426"/>
    <cellStyle name="_Column7_Vorjahresdaten_Q4_FY_2005" xfId="84"/>
    <cellStyle name="_Data" xfId="85"/>
    <cellStyle name="_Data 2" xfId="427"/>
    <cellStyle name="_Data 3" xfId="428"/>
    <cellStyle name="_Data_~0006092" xfId="429"/>
    <cellStyle name="_Data_~0006092 2" xfId="430"/>
    <cellStyle name="_Data_0503176" xfId="431"/>
    <cellStyle name="_Data_0503176 2" xfId="432"/>
    <cellStyle name="_Data_0512374-606" xfId="433"/>
    <cellStyle name="_Data_0512374-606 2" xfId="434"/>
    <cellStyle name="_Data_0606373" xfId="435"/>
    <cellStyle name="_Data_0606373 2" xfId="436"/>
    <cellStyle name="_Data_0606702" xfId="437"/>
    <cellStyle name="_Data_0606702 2" xfId="438"/>
    <cellStyle name="_Data_2006-01-19_Vorjahresdaten_Q4_FY_2005" xfId="86"/>
    <cellStyle name="_Data_2007-03-01_Vorjahresdaten_Q4_FY_2005" xfId="87"/>
    <cellStyle name="_Data_2007-04-10_Quarterly_Comment_Part_04_Segment_Analysis_PY_adjusted" xfId="88"/>
    <cellStyle name="_Data_374_3005" xfId="439"/>
    <cellStyle name="_Data_374_3005 2" xfId="440"/>
    <cellStyle name="_Data_999_Ergebnisrechnung" xfId="441"/>
    <cellStyle name="_Data_999_Ergebnisrechnung 2" xfId="442"/>
    <cellStyle name="_Data_ACC_Daten_Q1-Q4_2006_KHS" xfId="89"/>
    <cellStyle name="_Data_Basisdatei 12.06" xfId="443"/>
    <cellStyle name="_Data_Basisdatei 12.06 2" xfId="444"/>
    <cellStyle name="_Data_BKE" xfId="445"/>
    <cellStyle name="_Data_BKE 2" xfId="446"/>
    <cellStyle name="_Data_DP02 - GF Aufteilung 0900 CH" xfId="447"/>
    <cellStyle name="_Data_DP02 - GF Aufteilung 0900 CH 2" xfId="448"/>
    <cellStyle name="_Data_DP03" xfId="449"/>
    <cellStyle name="_Data_DP03 2" xfId="450"/>
    <cellStyle name="_Data_DP07" xfId="451"/>
    <cellStyle name="_Data_DP07 2" xfId="452"/>
    <cellStyle name="_Data_DPCC Import" xfId="453"/>
    <cellStyle name="_Data_DPCC Import 2" xfId="454"/>
    <cellStyle name="_Data_EBITDA by Segm_cum" xfId="90"/>
    <cellStyle name="_Data_Ede-Übersicht" xfId="455"/>
    <cellStyle name="_Data_Ede-Übersicht 2" xfId="456"/>
    <cellStyle name="_Data_FACTLINE_Query_0977A_Konsolidierungen" xfId="457"/>
    <cellStyle name="_Data_FACTLINE_Query_0977A_Konsolidierungen 2" xfId="458"/>
    <cellStyle name="_Data_FACTLINE_Query_0977A_Konsolidierungen_Daten" xfId="459"/>
    <cellStyle name="_Data_FACTLINE_Query_0977A_Konsolidierungen_Daten 2" xfId="460"/>
    <cellStyle name="_Data_FACTLINE_Query_0977B_FK_Konsolidierungen_Daten_04_2005_BU_BE" xfId="461"/>
    <cellStyle name="_Data_FACTLINE_Query_0977B_FK_Konsolidierungen_Daten_04_2005_BU_BE 2" xfId="462"/>
    <cellStyle name="_Data_FACTLINE_Query_Chart" xfId="91"/>
    <cellStyle name="_Data_FACTLINE_Query_Chart_Data_06_2005" xfId="92"/>
    <cellStyle name="_Data_Ges_0977_02_2001_vorläufig" xfId="463"/>
    <cellStyle name="_Data_Ges_0977_02_2001_vorläufig 2" xfId="464"/>
    <cellStyle name="_Data_Import data" xfId="465"/>
    <cellStyle name="_Data_Import data 2" xfId="466"/>
    <cellStyle name="_Data_Jobs" xfId="467"/>
    <cellStyle name="_Data_Jobs 2" xfId="468"/>
    <cellStyle name="_Data_khs_000" xfId="93"/>
    <cellStyle name="_Data_LXS 2005 12" xfId="94"/>
    <cellStyle name="_Data_LXS Welt - Vorräte und Forderungen - 2005-02-28" xfId="469"/>
    <cellStyle name="_Data_LXS Welt - Vorräte und Forderungen - 2005-02-28_Template boekingsdocument GL3" xfId="470"/>
    <cellStyle name="_Data_MIS2" xfId="95"/>
    <cellStyle name="_Data_MIS6" xfId="96"/>
    <cellStyle name="_Data_monthly checks" xfId="471"/>
    <cellStyle name="_Data_monthly checks 2" xfId="472"/>
    <cellStyle name="_Data_Sales_Express_Query_02" xfId="97"/>
    <cellStyle name="_Data_SBCD" xfId="473"/>
    <cellStyle name="_Data_SBCD 2" xfId="474"/>
    <cellStyle name="_Data_Sheet1" xfId="475"/>
    <cellStyle name="_Data_Sheet1 2" xfId="476"/>
    <cellStyle name="_Data_Sheet2" xfId="477"/>
    <cellStyle name="_Data_Sheet2 2" xfId="478"/>
    <cellStyle name="_Data_Silk Purchase Price Allocation_LXS approach" xfId="479"/>
    <cellStyle name="_Data_Silk Purchase Price Allocation_LXS approach 2" xfId="480"/>
    <cellStyle name="_Data_TPC Disposals Q4 27.01.07" xfId="481"/>
    <cellStyle name="_Data_TPC Disposals Q4 27.01.07 2" xfId="482"/>
    <cellStyle name="_Data_upload" xfId="483"/>
    <cellStyle name="_Data_upload 2" xfId="484"/>
    <cellStyle name="_Data_Vorjahresdaten_Q4_FY_2005" xfId="98"/>
    <cellStyle name="_Header" xfId="99"/>
    <cellStyle name="_Header 2" xfId="485"/>
    <cellStyle name="_Header 3" xfId="486"/>
    <cellStyle name="_Header_0503176" xfId="487"/>
    <cellStyle name="_Header_0512374-606" xfId="488"/>
    <cellStyle name="_Header_0606373" xfId="489"/>
    <cellStyle name="_Header_0606702" xfId="490"/>
    <cellStyle name="_Header_2006-01-19_Vorjahresdaten_Q4_FY_2005" xfId="100"/>
    <cellStyle name="_Header_2007-03-01_Vorjahresdaten_Q4_FY_2005" xfId="101"/>
    <cellStyle name="_Header_2007-04-10_Quarterly_Comment_Part_04_Segment_Analysis_PY_adjusted" xfId="102"/>
    <cellStyle name="_Header_374_3005" xfId="491"/>
    <cellStyle name="_Header_999_Ergebnisrechnung" xfId="492"/>
    <cellStyle name="_Header_ACC_Daten_Q1-Q4_2006_KHS" xfId="103"/>
    <cellStyle name="_Header_Basisdatei 12.06" xfId="493"/>
    <cellStyle name="_Header_BKE" xfId="494"/>
    <cellStyle name="_Header_DP03" xfId="495"/>
    <cellStyle name="_Header_DP07" xfId="496"/>
    <cellStyle name="_Header_DPCC Import" xfId="497"/>
    <cellStyle name="_Header_FACTLINE_Query_0977A_Konsolidierungen" xfId="498"/>
    <cellStyle name="_Header_FACTLINE_Query_0977A_Konsolidierungen_Daten" xfId="499"/>
    <cellStyle name="_Header_FACTLINE_Query_0977B_FK_Konsolidierungen_Daten_04_2005_BU_BE" xfId="500"/>
    <cellStyle name="_Header_FACTLINE_Query_Chart" xfId="104"/>
    <cellStyle name="_Header_FACTLINE_Query_Chart_Data_06_2005" xfId="105"/>
    <cellStyle name="_Header_Import data" xfId="501"/>
    <cellStyle name="_Header_Jobs" xfId="502"/>
    <cellStyle name="_Header_khs_000" xfId="106"/>
    <cellStyle name="_Header_MIS2" xfId="107"/>
    <cellStyle name="_Header_MIS6" xfId="108"/>
    <cellStyle name="_Header_monthly checks" xfId="503"/>
    <cellStyle name="_Header_Sales_Express_Query_02" xfId="109"/>
    <cellStyle name="_Header_SBCD" xfId="504"/>
    <cellStyle name="_Header_Sheet1" xfId="505"/>
    <cellStyle name="_Header_Sheet2" xfId="506"/>
    <cellStyle name="_Header_upload" xfId="507"/>
    <cellStyle name="_Header_Vorjahresdaten_Q4_FY_2005" xfId="110"/>
    <cellStyle name="_Overview In-outflow Nov-Apr" xfId="508"/>
    <cellStyle name="_Row1" xfId="111"/>
    <cellStyle name="_Row1 2" xfId="509"/>
    <cellStyle name="_Row1_0503176" xfId="510"/>
    <cellStyle name="_Row1_0503176 2" xfId="511"/>
    <cellStyle name="_Row1_0512374-606" xfId="512"/>
    <cellStyle name="_Row1_0512374-606 2" xfId="513"/>
    <cellStyle name="_Row1_0606373" xfId="514"/>
    <cellStyle name="_Row1_0606373 2" xfId="515"/>
    <cellStyle name="_Row1_0606702" xfId="516"/>
    <cellStyle name="_Row1_0606702 2" xfId="517"/>
    <cellStyle name="_Row1_20050915 Executive Reporting Package" xfId="112"/>
    <cellStyle name="_Row1_374_3005" xfId="518"/>
    <cellStyle name="_Row1_374_3005 2" xfId="519"/>
    <cellStyle name="_Row1_564_3004" xfId="520"/>
    <cellStyle name="_Row1_999_Ergebnisrechnung" xfId="521"/>
    <cellStyle name="_Row1_999_Ergebnisrechnung 2" xfId="522"/>
    <cellStyle name="_Row1_Abstimmung_Peter_v1" xfId="523"/>
    <cellStyle name="_Row1_Basisdatei 12.06" xfId="524"/>
    <cellStyle name="_Row1_Basisdatei 12.06 2" xfId="525"/>
    <cellStyle name="_Row1_BKE" xfId="526"/>
    <cellStyle name="_Row1_BKE 2" xfId="527"/>
    <cellStyle name="_Row1_Chart Data Master" xfId="113"/>
    <cellStyle name="_Row1_Controlling Reports_B81_neu" xfId="114"/>
    <cellStyle name="_Row1_DP03" xfId="528"/>
    <cellStyle name="_Row1_DP03 2" xfId="529"/>
    <cellStyle name="_Row1_DP07" xfId="530"/>
    <cellStyle name="_Row1_DP07 2" xfId="531"/>
    <cellStyle name="_Row1_DPCC Import" xfId="532"/>
    <cellStyle name="_Row1_DPCC Import 2" xfId="533"/>
    <cellStyle name="_Row1_Ede-Übersicht" xfId="534"/>
    <cellStyle name="_Row1_Ede-Übersicht 2" xfId="535"/>
    <cellStyle name="_Row1_Entkons. Borchers 31.12.2006" xfId="536"/>
    <cellStyle name="_Row1_Entkons. Borchers 31.12.2006 2" xfId="537"/>
    <cellStyle name="_Row1_FACTLINE_Query_0977A_Konsolidierungen" xfId="538"/>
    <cellStyle name="_Row1_FACTLINE_Query_0977A_Konsolidierungen 2" xfId="539"/>
    <cellStyle name="_Row1_FACTLINE_Query_0977A_Konsolidierungen_Daten" xfId="540"/>
    <cellStyle name="_Row1_FACTLINE_Query_0977A_Konsolidierungen_Daten 2" xfId="541"/>
    <cellStyle name="_Row1_FACTLINE_Query_0977B_FK_Konsolidierungen_Daten_04_2005_BU_BE" xfId="542"/>
    <cellStyle name="_Row1_FACTLINE_Query_0977B_FK_Konsolidierungen_Daten_04_2005_BU_BE 2" xfId="543"/>
    <cellStyle name="_Row1_FACTLINE_Query_Chart" xfId="115"/>
    <cellStyle name="_Row1_FACTLINE_Query_Chart_Data_06_2005" xfId="116"/>
    <cellStyle name="_Row1_Import data" xfId="544"/>
    <cellStyle name="_Row1_Import data 2" xfId="545"/>
    <cellStyle name="_Row1_Jobs" xfId="546"/>
    <cellStyle name="_Row1_Jobs 2" xfId="547"/>
    <cellStyle name="_Row1_khs_000" xfId="117"/>
    <cellStyle name="_Row1_Kopie von Q2 Sonderposten in Quartalen25-07-07" xfId="118"/>
    <cellStyle name="_Row1_Lanxess_Monatsbericht (Original_R9b2-16T1_in_Arbeit)" xfId="119"/>
    <cellStyle name="_Row1_LXS Welt - Vorräte und Forderungen - 2005-02-28" xfId="548"/>
    <cellStyle name="_Row1_Mappe1" xfId="120"/>
    <cellStyle name="_Row1_MIS2" xfId="121"/>
    <cellStyle name="_Row1_MIS6" xfId="122"/>
    <cellStyle name="_Row1_monthly checks" xfId="549"/>
    <cellStyle name="_Row1_monthly checks 2" xfId="550"/>
    <cellStyle name="_Row1_Q1 Sonderposten in Quartalen" xfId="123"/>
    <cellStyle name="_Row1_Q2 Sonderposten in Quartalen" xfId="124"/>
    <cellStyle name="_Row1_Q3 Sonderposten in Quartalen" xfId="125"/>
    <cellStyle name="_Row1_Sales_Express_Query_02" xfId="126"/>
    <cellStyle name="_Row1_SBCD" xfId="551"/>
    <cellStyle name="_Row1_SBCD 2" xfId="552"/>
    <cellStyle name="_Row1_Sheet1" xfId="553"/>
    <cellStyle name="_Row1_Sheet1 2" xfId="554"/>
    <cellStyle name="_Row1_Sheet2" xfId="555"/>
    <cellStyle name="_Row1_Sheet2 2" xfId="556"/>
    <cellStyle name="_Row1_Silk Purchase Price Allocation_LXS approach" xfId="557"/>
    <cellStyle name="_Row1_Silk Purchase Price Allocation_LXS approach 2" xfId="558"/>
    <cellStyle name="_Row1_Tabelle1" xfId="559"/>
    <cellStyle name="_Row1_Tabellen Anhang_Abschluss_2010_Baetge_28.02.2011 mit Change Log" xfId="560"/>
    <cellStyle name="_Row1_TPC Disposals Q4 27.01.07" xfId="561"/>
    <cellStyle name="_Row1_TPC Disposals Q4 27.01.07 2" xfId="562"/>
    <cellStyle name="_Row1_upload" xfId="563"/>
    <cellStyle name="_Row1_upload 2" xfId="564"/>
    <cellStyle name="_Row1_xSAPtemp121" xfId="565"/>
    <cellStyle name="_Row1_xSAPtemp1223" xfId="566"/>
    <cellStyle name="_Row1_xSAPtemp1294" xfId="567"/>
    <cellStyle name="_Row1_xSAPtemp1392" xfId="568"/>
    <cellStyle name="_Row1_xSAPtemp157" xfId="569"/>
    <cellStyle name="_Row1_xSAPtemp1612" xfId="570"/>
    <cellStyle name="_Row1_xSAPtemp1666" xfId="571"/>
    <cellStyle name="_Row1_xSAPtemp1959" xfId="572"/>
    <cellStyle name="_Row1_xSAPtemp2196" xfId="573"/>
    <cellStyle name="_Row1_xSAPtemp2683" xfId="574"/>
    <cellStyle name="_Row1_xSAPtemp2813" xfId="575"/>
    <cellStyle name="_Row1_xSAPtemp2849" xfId="576"/>
    <cellStyle name="_Row1_xSAPtemp2860" xfId="577"/>
    <cellStyle name="_Row1_xSAPtemp295" xfId="578"/>
    <cellStyle name="_Row1_xSAPtemp296" xfId="579"/>
    <cellStyle name="_Row1_xSAPtemp3378" xfId="580"/>
    <cellStyle name="_Row1_xSAPtemp3437" xfId="581"/>
    <cellStyle name="_Row1_xSAPtemp348" xfId="582"/>
    <cellStyle name="_Row1_xSAPtemp3716" xfId="583"/>
    <cellStyle name="_Row1_xSAPtemp3730" xfId="584"/>
    <cellStyle name="_Row1_xSAPtemp4199" xfId="585"/>
    <cellStyle name="_Row1_xSAPtemp4381" xfId="586"/>
    <cellStyle name="_Row1_xSAPtemp44" xfId="587"/>
    <cellStyle name="_Row1_xSAPtemp4487" xfId="588"/>
    <cellStyle name="_Row1_xSAPtemp462" xfId="589"/>
    <cellStyle name="_Row1_xSAPtemp4761" xfId="590"/>
    <cellStyle name="_Row1_xSAPtemp480" xfId="591"/>
    <cellStyle name="_Row1_xSAPtemp5115" xfId="127"/>
    <cellStyle name="_Row1_xSAPtemp5331" xfId="592"/>
    <cellStyle name="_Row1_xSAPtemp5570" xfId="593"/>
    <cellStyle name="_Row1_xSAPtemp5657" xfId="594"/>
    <cellStyle name="_Row1_xSAPtemp5669" xfId="595"/>
    <cellStyle name="_Row1_xSAPtemp5700" xfId="596"/>
    <cellStyle name="_Row1_xSAPtemp597" xfId="597"/>
    <cellStyle name="_Row1_xSAPtemp6058" xfId="598"/>
    <cellStyle name="_Row1_xSAPtemp6254" xfId="599"/>
    <cellStyle name="_Row1_xSAPtemp6565" xfId="600"/>
    <cellStyle name="_Row1_xSAPtemp6616" xfId="601"/>
    <cellStyle name="_Row1_xSAPtemp6683" xfId="602"/>
    <cellStyle name="_Row1_xSAPtemp6714" xfId="603"/>
    <cellStyle name="_Row1_xSAPtemp6757" xfId="604"/>
    <cellStyle name="_Row1_xSAPtemp6816" xfId="605"/>
    <cellStyle name="_Row1_xSAPtemp7236" xfId="606"/>
    <cellStyle name="_Row1_xSAPtemp7419" xfId="607"/>
    <cellStyle name="_Row1_xSAPtemp7594" xfId="608"/>
    <cellStyle name="_Row1_xSAPtemp7760" xfId="609"/>
    <cellStyle name="_Row1_xSAPtemp7941" xfId="610"/>
    <cellStyle name="_Row1_xSAPtemp8073" xfId="611"/>
    <cellStyle name="_Row1_xSAPtemp819" xfId="612"/>
    <cellStyle name="_Row1_xSAPtemp8310" xfId="613"/>
    <cellStyle name="_Row1_xSAPtemp8519" xfId="614"/>
    <cellStyle name="_Row1_xSAPtemp8673" xfId="615"/>
    <cellStyle name="_Row1_xSAPtemp8978" xfId="616"/>
    <cellStyle name="_Row1_xSAPtemp906" xfId="128"/>
    <cellStyle name="_Row1_xSAPtemp9258" xfId="617"/>
    <cellStyle name="_Row1_xSAPtemp9291" xfId="618"/>
    <cellStyle name="_Row1_xSAPtemp9691" xfId="619"/>
    <cellStyle name="_Row1_xSAPtemp9731" xfId="620"/>
    <cellStyle name="_Row1_xxxxxxxxxxxxxxx" xfId="129"/>
    <cellStyle name="_Row2" xfId="130"/>
    <cellStyle name="_Row2 2" xfId="621"/>
    <cellStyle name="_Row2 3" xfId="622"/>
    <cellStyle name="_Row2_0503176" xfId="623"/>
    <cellStyle name="_Row2_0512374-606" xfId="624"/>
    <cellStyle name="_Row2_0606373" xfId="625"/>
    <cellStyle name="_Row2_0606702" xfId="626"/>
    <cellStyle name="_Row2_2006-01-19_Vorjahresdaten_Q4_FY_2005" xfId="131"/>
    <cellStyle name="_Row2_2007-03-01_Vorjahresdaten_Q4_FY_2005" xfId="132"/>
    <cellStyle name="_Row2_2007-04-10_Quarterly_Comment_Part_04_Segment_Analysis_PY_adjusted" xfId="133"/>
    <cellStyle name="_Row2_374_3005" xfId="627"/>
    <cellStyle name="_Row2_999_Ergebnisrechnung" xfId="628"/>
    <cellStyle name="_Row2_ACC_Daten_Q1-Q4_2006_KHS" xfId="134"/>
    <cellStyle name="_Row2_Basisdatei 12.06" xfId="629"/>
    <cellStyle name="_Row2_BKE" xfId="630"/>
    <cellStyle name="_Row2_DP03" xfId="631"/>
    <cellStyle name="_Row2_DP07" xfId="632"/>
    <cellStyle name="_Row2_DPCC Import" xfId="633"/>
    <cellStyle name="_Row2_FACTLINE_Query_0977A_Konsolidierungen" xfId="634"/>
    <cellStyle name="_Row2_FACTLINE_Query_0977A_Konsolidierungen_Daten" xfId="635"/>
    <cellStyle name="_Row2_FACTLINE_Query_0977B_FK_Konsolidierungen_Daten_04_2005_BU_BE" xfId="636"/>
    <cellStyle name="_Row2_FACTLINE_Query_Chart" xfId="135"/>
    <cellStyle name="_Row2_FACTLINE_Query_Chart_Data_06_2005" xfId="136"/>
    <cellStyle name="_Row2_Import data" xfId="637"/>
    <cellStyle name="_Row2_Jobs" xfId="638"/>
    <cellStyle name="_Row2_khs_000" xfId="137"/>
    <cellStyle name="_Row2_MIS2" xfId="138"/>
    <cellStyle name="_Row2_MIS6" xfId="139"/>
    <cellStyle name="_Row2_monthly checks" xfId="639"/>
    <cellStyle name="_Row2_Sales_Express_Query_02" xfId="140"/>
    <cellStyle name="_Row2_SBCD" xfId="640"/>
    <cellStyle name="_Row2_Sheet1" xfId="641"/>
    <cellStyle name="_Row2_Sheet2" xfId="642"/>
    <cellStyle name="_Row2_upload" xfId="643"/>
    <cellStyle name="_Row2_Vorjahresdaten_Q4_FY_2005" xfId="141"/>
    <cellStyle name="_Row3" xfId="142"/>
    <cellStyle name="_Row3 2" xfId="644"/>
    <cellStyle name="_Row3 3" xfId="645"/>
    <cellStyle name="_Row3_0503176" xfId="646"/>
    <cellStyle name="_Row3_0512374-606" xfId="647"/>
    <cellStyle name="_Row3_2006-01-19_Vorjahresdaten_Q4_FY_2005" xfId="143"/>
    <cellStyle name="_Row3_2007-03-01_Vorjahresdaten_Q4_FY_2005" xfId="144"/>
    <cellStyle name="_Row3_2007-04-10_Quarterly_Comment_Part_04_Segment_Analysis_PY_adjusted" xfId="145"/>
    <cellStyle name="_Row3_374_3005" xfId="648"/>
    <cellStyle name="_Row3_999_Ergebnisrechnung" xfId="649"/>
    <cellStyle name="_Row3_ACC_Daten_Q1-Q4_2006_KHS" xfId="146"/>
    <cellStyle name="_Row3_Basisdatei 12.06" xfId="650"/>
    <cellStyle name="_Row3_BKE" xfId="651"/>
    <cellStyle name="_Row3_DP03" xfId="652"/>
    <cellStyle name="_Row3_DP07" xfId="653"/>
    <cellStyle name="_Row3_DPCC Import" xfId="654"/>
    <cellStyle name="_Row3_Ede-Übersicht" xfId="655"/>
    <cellStyle name="_Row3_FACTLINE_Query_0977A_Konsolidierungen" xfId="656"/>
    <cellStyle name="_Row3_FACTLINE_Query_0977A_Konsolidierungen_Daten" xfId="657"/>
    <cellStyle name="_Row3_FACTLINE_Query_0977B_FK_Konsolidierungen_Daten_04_2005_BU_BE" xfId="658"/>
    <cellStyle name="_Row3_FACTLINE_Query_Chart" xfId="147"/>
    <cellStyle name="_Row3_FACTLINE_Query_Chart_Data_06_2005" xfId="148"/>
    <cellStyle name="_Row3_Import data" xfId="659"/>
    <cellStyle name="_Row3_Jobs" xfId="660"/>
    <cellStyle name="_Row3_khs_000" xfId="149"/>
    <cellStyle name="_Row3_MIS2" xfId="150"/>
    <cellStyle name="_Row3_MIS6" xfId="151"/>
    <cellStyle name="_Row3_monthly checks" xfId="661"/>
    <cellStyle name="_Row3_Sales_Express_Query_02" xfId="152"/>
    <cellStyle name="_Row3_SBCD" xfId="662"/>
    <cellStyle name="_Row3_Sheet1" xfId="663"/>
    <cellStyle name="_Row3_Sheet2" xfId="664"/>
    <cellStyle name="_Row3_Silk Purchase Price Allocation_LXS approach" xfId="665"/>
    <cellStyle name="_Row3_TPC Disposals Q4 27.01.07" xfId="666"/>
    <cellStyle name="_Row3_upload" xfId="667"/>
    <cellStyle name="_Row3_Vorjahresdaten_Q4_FY_2005" xfId="153"/>
    <cellStyle name="_Row4" xfId="154"/>
    <cellStyle name="_Row4 2" xfId="668"/>
    <cellStyle name="_Row4 3" xfId="669"/>
    <cellStyle name="_Row4_0503176" xfId="670"/>
    <cellStyle name="_Row4_0503176 2" xfId="671"/>
    <cellStyle name="_Row4_0512374-606" xfId="672"/>
    <cellStyle name="_Row4_2006-01-19_Vorjahresdaten_Q4_FY_2005" xfId="155"/>
    <cellStyle name="_Row4_2007-03-01_Vorjahresdaten_Q4_FY_2005" xfId="156"/>
    <cellStyle name="_Row4_2007-04-10_Quarterly_Comment_Part_04_Segment_Analysis_PY_adjusted" xfId="157"/>
    <cellStyle name="_Row4_374_3005" xfId="673"/>
    <cellStyle name="_Row4_999_Ergebnisrechnung" xfId="674"/>
    <cellStyle name="_Row4_999_Ergebnisrechnung 2" xfId="675"/>
    <cellStyle name="_Row4_ACC_Daten_Q1-Q4_2006_KHS" xfId="158"/>
    <cellStyle name="_Row4_Basisdatei 12.06" xfId="676"/>
    <cellStyle name="_Row4_Basisdatei 12.06 2" xfId="677"/>
    <cellStyle name="_Row4_BKE" xfId="678"/>
    <cellStyle name="_Row4_DP03" xfId="679"/>
    <cellStyle name="_Row4_DP07" xfId="680"/>
    <cellStyle name="_Row4_DPCC Import" xfId="681"/>
    <cellStyle name="_Row4_DPCC Import 2" xfId="682"/>
    <cellStyle name="_Row4_FACTLINE_Query_0977A_Konsolidierungen" xfId="683"/>
    <cellStyle name="_Row4_FACTLINE_Query_0977A_Konsolidierungen_Daten" xfId="684"/>
    <cellStyle name="_Row4_FACTLINE_Query_0977B_FK_Konsolidierungen_Daten_04_2005_BU_BE" xfId="685"/>
    <cellStyle name="_Row4_FACTLINE_Query_Chart" xfId="159"/>
    <cellStyle name="_Row4_FACTLINE_Query_Chart_Data_06_2005" xfId="160"/>
    <cellStyle name="_Row4_Import data" xfId="686"/>
    <cellStyle name="_Row4_Jobs" xfId="687"/>
    <cellStyle name="_Row4_Jobs 2" xfId="688"/>
    <cellStyle name="_Row4_khs_000" xfId="161"/>
    <cellStyle name="_Row4_MIS2" xfId="162"/>
    <cellStyle name="_Row4_MIS6" xfId="163"/>
    <cellStyle name="_Row4_monthly checks" xfId="689"/>
    <cellStyle name="_Row4_monthly checks 2" xfId="690"/>
    <cellStyle name="_Row4_Sales_Express_Query_02" xfId="164"/>
    <cellStyle name="_Row4_SBCD" xfId="691"/>
    <cellStyle name="_Row4_Sheet1" xfId="692"/>
    <cellStyle name="_Row4_Sheet2" xfId="693"/>
    <cellStyle name="_Row4_Sheet2 2" xfId="694"/>
    <cellStyle name="_Row4_upload" xfId="695"/>
    <cellStyle name="_Row4_upload 2" xfId="696"/>
    <cellStyle name="_Row4_Vorjahresdaten_Q4_FY_2005" xfId="165"/>
    <cellStyle name="_Row5" xfId="166"/>
    <cellStyle name="_Row5 2" xfId="697"/>
    <cellStyle name="_Row5 3" xfId="698"/>
    <cellStyle name="_Row5_0503176" xfId="699"/>
    <cellStyle name="_Row5_0512374-606" xfId="700"/>
    <cellStyle name="_Row5_2006-01-19_Vorjahresdaten_Q4_FY_2005" xfId="167"/>
    <cellStyle name="_Row5_2007-03-01_Vorjahresdaten_Q4_FY_2005" xfId="168"/>
    <cellStyle name="_Row5_2007-04-10_Quarterly_Comment_Part_04_Segment_Analysis_PY_adjusted" xfId="169"/>
    <cellStyle name="_Row5_374_3005" xfId="701"/>
    <cellStyle name="_Row5_999_Ergebnisrechnung" xfId="702"/>
    <cellStyle name="_Row5_ACC_Daten_Q1-Q4_2006_KHS" xfId="170"/>
    <cellStyle name="_Row5_Basisdatei 12.06" xfId="703"/>
    <cellStyle name="_Row5_BKE" xfId="704"/>
    <cellStyle name="_Row5_DP03" xfId="705"/>
    <cellStyle name="_Row5_DP07" xfId="706"/>
    <cellStyle name="_Row5_DPCC Import" xfId="707"/>
    <cellStyle name="_Row5_FACTLINE_Query_0977A_Konsolidierungen" xfId="708"/>
    <cellStyle name="_Row5_FACTLINE_Query_0977A_Konsolidierungen_Daten" xfId="709"/>
    <cellStyle name="_Row5_FACTLINE_Query_0977B_FK_Konsolidierungen_Daten_04_2005_BU_BE" xfId="710"/>
    <cellStyle name="_Row5_FACTLINE_Query_Chart" xfId="171"/>
    <cellStyle name="_Row5_FACTLINE_Query_Chart_Data_06_2005" xfId="172"/>
    <cellStyle name="_Row5_Import data" xfId="711"/>
    <cellStyle name="_Row5_Jobs" xfId="712"/>
    <cellStyle name="_Row5_khs_000" xfId="173"/>
    <cellStyle name="_Row5_MIS2" xfId="174"/>
    <cellStyle name="_Row5_MIS6" xfId="175"/>
    <cellStyle name="_Row5_monthly checks" xfId="713"/>
    <cellStyle name="_Row5_Sales_Express_Query_02" xfId="176"/>
    <cellStyle name="_Row5_SBCD" xfId="714"/>
    <cellStyle name="_Row5_Sheet1" xfId="715"/>
    <cellStyle name="_Row5_Sheet2" xfId="716"/>
    <cellStyle name="_Row5_upload" xfId="717"/>
    <cellStyle name="_Row5_Vorjahresdaten_Q4_FY_2005" xfId="177"/>
    <cellStyle name="_Row6" xfId="178"/>
    <cellStyle name="_Row6 2" xfId="718"/>
    <cellStyle name="_Row6 3" xfId="719"/>
    <cellStyle name="_Row6_0503176" xfId="720"/>
    <cellStyle name="_Row6_0512374-606" xfId="721"/>
    <cellStyle name="_Row6_2006-01-19_Vorjahresdaten_Q4_FY_2005" xfId="179"/>
    <cellStyle name="_Row6_2007-03-01_Vorjahresdaten_Q4_FY_2005" xfId="180"/>
    <cellStyle name="_Row6_2007-04-10_Quarterly_Comment_Part_04_Segment_Analysis_PY_adjusted" xfId="181"/>
    <cellStyle name="_Row6_374_3005" xfId="722"/>
    <cellStyle name="_Row6_999_Ergebnisrechnung" xfId="723"/>
    <cellStyle name="_Row6_ACC_Daten_Q1-Q4_2006_KHS" xfId="182"/>
    <cellStyle name="_Row6_Basisdatei 12.06" xfId="724"/>
    <cellStyle name="_Row6_BKE" xfId="725"/>
    <cellStyle name="_Row6_DP03" xfId="726"/>
    <cellStyle name="_Row6_DP07" xfId="727"/>
    <cellStyle name="_Row6_DPCC Import" xfId="728"/>
    <cellStyle name="_Row6_FACTLINE_Query_0977A_Konsolidierungen" xfId="729"/>
    <cellStyle name="_Row6_FACTLINE_Query_0977A_Konsolidierungen_Daten" xfId="730"/>
    <cellStyle name="_Row6_FACTLINE_Query_0977B_FK_Konsolidierungen_Daten_04_2005_BU_BE" xfId="731"/>
    <cellStyle name="_Row6_FACTLINE_Query_Chart" xfId="183"/>
    <cellStyle name="_Row6_FACTLINE_Query_Chart_Data_06_2005" xfId="184"/>
    <cellStyle name="_Row6_Import data" xfId="732"/>
    <cellStyle name="_Row6_Jobs" xfId="733"/>
    <cellStyle name="_Row6_khs_000" xfId="185"/>
    <cellStyle name="_Row6_MIS2" xfId="186"/>
    <cellStyle name="_Row6_MIS6" xfId="187"/>
    <cellStyle name="_Row6_monthly checks" xfId="734"/>
    <cellStyle name="_Row6_Sales_Express_Query_02" xfId="188"/>
    <cellStyle name="_Row6_SBCD" xfId="735"/>
    <cellStyle name="_Row6_Sheet1" xfId="736"/>
    <cellStyle name="_Row6_Sheet2" xfId="737"/>
    <cellStyle name="_Row6_upload" xfId="738"/>
    <cellStyle name="_Row6_Vorjahresdaten_Q4_FY_2005" xfId="189"/>
    <cellStyle name="_Row7" xfId="190"/>
    <cellStyle name="_Row7 2" xfId="739"/>
    <cellStyle name="_Row7 3" xfId="740"/>
    <cellStyle name="_Row7_0503176" xfId="741"/>
    <cellStyle name="_Row7_0512374-606" xfId="742"/>
    <cellStyle name="_Row7_2006-01-19_Vorjahresdaten_Q4_FY_2005" xfId="191"/>
    <cellStyle name="_Row7_2007-03-01_Vorjahresdaten_Q4_FY_2005" xfId="192"/>
    <cellStyle name="_Row7_2007-04-10_Quarterly_Comment_Part_04_Segment_Analysis_PY_adjusted" xfId="193"/>
    <cellStyle name="_Row7_374_3005" xfId="743"/>
    <cellStyle name="_Row7_999_Ergebnisrechnung" xfId="744"/>
    <cellStyle name="_Row7_ACC_Daten_Q1-Q4_2006_KHS" xfId="194"/>
    <cellStyle name="_Row7_Basisdatei 12.06" xfId="745"/>
    <cellStyle name="_Row7_BKE" xfId="746"/>
    <cellStyle name="_Row7_DP03" xfId="747"/>
    <cellStyle name="_Row7_DP07" xfId="748"/>
    <cellStyle name="_Row7_DPCC Import" xfId="749"/>
    <cellStyle name="_Row7_FACTLINE_Query_0977A_Konsolidierungen" xfId="750"/>
    <cellStyle name="_Row7_FACTLINE_Query_0977A_Konsolidierungen_Daten" xfId="751"/>
    <cellStyle name="_Row7_FACTLINE_Query_0977B_FK_Konsolidierungen_Daten_04_2005_BU_BE" xfId="752"/>
    <cellStyle name="_Row7_FACTLINE_Query_Chart" xfId="195"/>
    <cellStyle name="_Row7_FACTLINE_Query_Chart_Data_06_2005" xfId="196"/>
    <cellStyle name="_Row7_Import data" xfId="753"/>
    <cellStyle name="_Row7_Jobs" xfId="754"/>
    <cellStyle name="_Row7_khs_000" xfId="197"/>
    <cellStyle name="_Row7_MIS2" xfId="198"/>
    <cellStyle name="_Row7_MIS6" xfId="199"/>
    <cellStyle name="_Row7_monthly checks" xfId="755"/>
    <cellStyle name="_Row7_Sales_Express_Query_02" xfId="200"/>
    <cellStyle name="_Row7_SBCD" xfId="756"/>
    <cellStyle name="_Row7_Sheet1" xfId="757"/>
    <cellStyle name="_Row7_Sheet2" xfId="758"/>
    <cellStyle name="_Row7_upload" xfId="759"/>
    <cellStyle name="_Row7_Vorjahresdaten_Q4_FY_2005" xfId="201"/>
    <cellStyle name="20% - Accent1" xfId="760"/>
    <cellStyle name="20% - Accent1 2" xfId="761"/>
    <cellStyle name="20% - Accent1 3" xfId="762"/>
    <cellStyle name="20% - Accent2" xfId="763"/>
    <cellStyle name="20% - Accent2 2" xfId="764"/>
    <cellStyle name="20% - Accent2 3" xfId="765"/>
    <cellStyle name="20% - Accent2 4" xfId="766"/>
    <cellStyle name="20% - Accent3" xfId="767"/>
    <cellStyle name="20% - Accent3 2" xfId="768"/>
    <cellStyle name="20% - Accent3 3" xfId="769"/>
    <cellStyle name="20% - Accent3 4" xfId="770"/>
    <cellStyle name="20% - Accent4" xfId="771"/>
    <cellStyle name="20% - Accent4 2" xfId="772"/>
    <cellStyle name="20% - Accent4 3" xfId="773"/>
    <cellStyle name="20% - Accent4 4" xfId="774"/>
    <cellStyle name="20% - Accent5" xfId="775"/>
    <cellStyle name="20% - Accent5 2" xfId="776"/>
    <cellStyle name="20% - Accent5 3" xfId="777"/>
    <cellStyle name="20% - Accent5 4" xfId="778"/>
    <cellStyle name="20% - Accent6" xfId="779"/>
    <cellStyle name="20% - Accent6 2" xfId="780"/>
    <cellStyle name="20% - Accent6 3" xfId="781"/>
    <cellStyle name="20% - Accent6 4" xfId="782"/>
    <cellStyle name="20% - Akzent1" xfId="783"/>
    <cellStyle name="20% - Akzent1 2" xfId="784"/>
    <cellStyle name="20% - Akzent1 3" xfId="785"/>
    <cellStyle name="20% - Akzent2" xfId="786"/>
    <cellStyle name="20% - Akzent2 2" xfId="787"/>
    <cellStyle name="20% - Akzent2 3" xfId="788"/>
    <cellStyle name="20% - Akzent3" xfId="789"/>
    <cellStyle name="20% - Akzent3 2" xfId="790"/>
    <cellStyle name="20% - Akzent3 3" xfId="791"/>
    <cellStyle name="20% - Akzent4" xfId="792"/>
    <cellStyle name="20% - Akzent4 2" xfId="793"/>
    <cellStyle name="20% - Akzent4 3" xfId="794"/>
    <cellStyle name="20% - Akzent5" xfId="795"/>
    <cellStyle name="20% - Akzent5 2" xfId="796"/>
    <cellStyle name="20% - Akzent5 3" xfId="797"/>
    <cellStyle name="20% - Akzent6" xfId="798"/>
    <cellStyle name="20% - Akzent6 2" xfId="799"/>
    <cellStyle name="20% - Akzent6 3" xfId="800"/>
    <cellStyle name="40% - Accent1" xfId="801"/>
    <cellStyle name="40% - Accent1 2" xfId="802"/>
    <cellStyle name="40% - Accent1 3" xfId="803"/>
    <cellStyle name="40% - Accent1 4" xfId="804"/>
    <cellStyle name="40% - Accent2" xfId="805"/>
    <cellStyle name="40% - Accent2 2" xfId="806"/>
    <cellStyle name="40% - Accent2 3" xfId="807"/>
    <cellStyle name="40% - Accent3" xfId="808"/>
    <cellStyle name="40% - Accent3 2" xfId="809"/>
    <cellStyle name="40% - Accent3 3" xfId="810"/>
    <cellStyle name="40% - Accent3 4" xfId="811"/>
    <cellStyle name="40% - Accent4" xfId="812"/>
    <cellStyle name="40% - Accent4 2" xfId="813"/>
    <cellStyle name="40% - Accent4 3" xfId="814"/>
    <cellStyle name="40% - Accent4 4" xfId="815"/>
    <cellStyle name="40% - Accent5" xfId="816"/>
    <cellStyle name="40% - Accent5 2" xfId="817"/>
    <cellStyle name="40% - Accent5 3" xfId="818"/>
    <cellStyle name="40% - Accent5 4" xfId="819"/>
    <cellStyle name="40% - Accent6" xfId="820"/>
    <cellStyle name="40% - Accent6 2" xfId="821"/>
    <cellStyle name="40% - Accent6 3" xfId="822"/>
    <cellStyle name="40% - Accent6 4" xfId="823"/>
    <cellStyle name="40% - Akzent1" xfId="824"/>
    <cellStyle name="40% - Akzent1 2" xfId="825"/>
    <cellStyle name="40% - Akzent1 3" xfId="826"/>
    <cellStyle name="40% - Akzent2" xfId="827"/>
    <cellStyle name="40% - Akzent2 2" xfId="828"/>
    <cellStyle name="40% - Akzent2 3" xfId="829"/>
    <cellStyle name="40% - Akzent3" xfId="830"/>
    <cellStyle name="40% - Akzent3 2" xfId="831"/>
    <cellStyle name="40% - Akzent3 3" xfId="832"/>
    <cellStyle name="40% - Akzent4" xfId="833"/>
    <cellStyle name="40% - Akzent4 2" xfId="834"/>
    <cellStyle name="40% - Akzent4 3" xfId="835"/>
    <cellStyle name="40% - Akzent5" xfId="836"/>
    <cellStyle name="40% - Akzent5 2" xfId="837"/>
    <cellStyle name="40% - Akzent5 3" xfId="838"/>
    <cellStyle name="40% - Akzent6" xfId="839"/>
    <cellStyle name="40% - Akzent6 2" xfId="840"/>
    <cellStyle name="40% - Akzent6 3" xfId="841"/>
    <cellStyle name="60% - Accent1" xfId="842"/>
    <cellStyle name="60% - Accent1 2" xfId="843"/>
    <cellStyle name="60% - Accent1 3" xfId="844"/>
    <cellStyle name="60% - Accent1 4" xfId="845"/>
    <cellStyle name="60% - Accent2" xfId="846"/>
    <cellStyle name="60% - Accent2 2" xfId="847"/>
    <cellStyle name="60% - Accent2 3" xfId="848"/>
    <cellStyle name="60% - Accent3" xfId="849"/>
    <cellStyle name="60% - Accent3 2" xfId="850"/>
    <cellStyle name="60% - Accent3 3" xfId="851"/>
    <cellStyle name="60% - Accent3 4" xfId="852"/>
    <cellStyle name="60% - Accent4" xfId="853"/>
    <cellStyle name="60% - Accent4 2" xfId="854"/>
    <cellStyle name="60% - Accent4 3" xfId="855"/>
    <cellStyle name="60% - Accent4 4" xfId="856"/>
    <cellStyle name="60% - Accent5" xfId="857"/>
    <cellStyle name="60% - Accent5 2" xfId="858"/>
    <cellStyle name="60% - Accent5 3" xfId="859"/>
    <cellStyle name="60% - Accent6" xfId="860"/>
    <cellStyle name="60% - Accent6 2" xfId="861"/>
    <cellStyle name="60% - Accent6 3" xfId="862"/>
    <cellStyle name="60% - Accent6 4" xfId="863"/>
    <cellStyle name="60% - Akzent1" xfId="864"/>
    <cellStyle name="60% - Akzent1 2" xfId="865"/>
    <cellStyle name="60% - Akzent2" xfId="866"/>
    <cellStyle name="60% - Akzent2 2" xfId="867"/>
    <cellStyle name="60% - Akzent3" xfId="868"/>
    <cellStyle name="60% - Akzent3 2" xfId="869"/>
    <cellStyle name="60% - Akzent4" xfId="870"/>
    <cellStyle name="60% - Akzent4 2" xfId="871"/>
    <cellStyle name="60% - Akzent5" xfId="872"/>
    <cellStyle name="60% - Akzent6" xfId="873"/>
    <cellStyle name="60% - Akzent6 2" xfId="874"/>
    <cellStyle name="Accent1" xfId="875"/>
    <cellStyle name="Accent1 2" xfId="876"/>
    <cellStyle name="Accent1 3" xfId="877"/>
    <cellStyle name="Accent1 4" xfId="878"/>
    <cellStyle name="Accent2" xfId="879"/>
    <cellStyle name="Accent2 2" xfId="880"/>
    <cellStyle name="Accent2 3" xfId="881"/>
    <cellStyle name="Accent3" xfId="882"/>
    <cellStyle name="Accent3 2" xfId="883"/>
    <cellStyle name="Accent3 3" xfId="884"/>
    <cellStyle name="Accent4" xfId="885"/>
    <cellStyle name="Accent4 2" xfId="886"/>
    <cellStyle name="Accent4 3" xfId="887"/>
    <cellStyle name="Accent4 4" xfId="888"/>
    <cellStyle name="Accent5" xfId="889"/>
    <cellStyle name="Accent5 2" xfId="890"/>
    <cellStyle name="Accent5 3" xfId="891"/>
    <cellStyle name="Accent6" xfId="892"/>
    <cellStyle name="Accent6 2" xfId="893"/>
    <cellStyle name="Accent6 3" xfId="894"/>
    <cellStyle name="Accent6 4" xfId="895"/>
    <cellStyle name="Akzent1 2" xfId="896"/>
    <cellStyle name="Akzent2 2" xfId="897"/>
    <cellStyle name="Akzent3 2" xfId="898"/>
    <cellStyle name="Akzent4 2" xfId="899"/>
    <cellStyle name="Akzent5 2" xfId="900"/>
    <cellStyle name="Akzent6 2" xfId="901"/>
    <cellStyle name="Ausgabe 2" xfId="902"/>
    <cellStyle name="Ausgabe 2 2" xfId="903"/>
    <cellStyle name="Bad" xfId="904"/>
    <cellStyle name="Bad 2" xfId="905"/>
    <cellStyle name="Bad 3" xfId="906"/>
    <cellStyle name="Bad 4" xfId="907"/>
    <cellStyle name="BartText" xfId="908"/>
    <cellStyle name="Berechnung 2" xfId="909"/>
    <cellStyle name="Berechnung 2 2" xfId="910"/>
    <cellStyle name="Calculation" xfId="911"/>
    <cellStyle name="Calculation 2" xfId="912"/>
    <cellStyle name="Calculation 3" xfId="913"/>
    <cellStyle name="Calculation 4" xfId="914"/>
    <cellStyle name="Check Cell" xfId="915"/>
    <cellStyle name="Check Cell 2" xfId="916"/>
    <cellStyle name="Check Cell 3" xfId="917"/>
    <cellStyle name="Check Cell 4" xfId="918"/>
    <cellStyle name="Comma 2" xfId="919"/>
    <cellStyle name="Comma 3" xfId="920"/>
    <cellStyle name="Comma 3 2" xfId="921"/>
    <cellStyle name="Eingabe 2" xfId="922"/>
    <cellStyle name="Eingabe 2 2" xfId="923"/>
    <cellStyle name="Ergebnis 2" xfId="924"/>
    <cellStyle name="Ergebnis 2 2" xfId="925"/>
    <cellStyle name="Erklärender Text 2" xfId="926"/>
    <cellStyle name="Euro" xfId="202"/>
    <cellStyle name="Euro 2" xfId="927"/>
    <cellStyle name="Euro 3" xfId="928"/>
    <cellStyle name="Explanatory Text" xfId="929"/>
    <cellStyle name="Explanatory Text 2" xfId="930"/>
    <cellStyle name="Explanatory Text 3" xfId="931"/>
    <cellStyle name="Fraction [12]" xfId="932"/>
    <cellStyle name="Fraction [12] 2" xfId="933"/>
    <cellStyle name="Good" xfId="934"/>
    <cellStyle name="Good 2" xfId="935"/>
    <cellStyle name="Good 3" xfId="936"/>
    <cellStyle name="Good 4" xfId="937"/>
    <cellStyle name="Gut 2" xfId="938"/>
    <cellStyle name="Heading 1" xfId="939"/>
    <cellStyle name="Heading 1 2" xfId="940"/>
    <cellStyle name="Heading 1 3" xfId="941"/>
    <cellStyle name="Heading 1 4" xfId="942"/>
    <cellStyle name="Heading 2" xfId="943"/>
    <cellStyle name="Heading 2 2" xfId="944"/>
    <cellStyle name="Heading 2 3" xfId="945"/>
    <cellStyle name="Heading 2 4" xfId="946"/>
    <cellStyle name="Heading 3" xfId="947"/>
    <cellStyle name="Heading 3 2" xfId="948"/>
    <cellStyle name="Heading 3 3" xfId="949"/>
    <cellStyle name="Heading 3 4" xfId="950"/>
    <cellStyle name="Heading 4" xfId="951"/>
    <cellStyle name="Heading 4 2" xfId="952"/>
    <cellStyle name="Heading 4 3" xfId="953"/>
    <cellStyle name="Heading 4 4" xfId="954"/>
    <cellStyle name="Hyperlink" xfId="1503" builtinId="8"/>
    <cellStyle name="Hyperlink 2" xfId="955"/>
    <cellStyle name="Input" xfId="956"/>
    <cellStyle name="Input 2" xfId="957"/>
    <cellStyle name="Input 3" xfId="958"/>
    <cellStyle name="Komma" xfId="203" builtinId="3"/>
    <cellStyle name="Komma 2" xfId="959"/>
    <cellStyle name="Komma 2 2" xfId="960"/>
    <cellStyle name="Komma 3" xfId="961"/>
    <cellStyle name="Komma 4" xfId="962"/>
    <cellStyle name="Komma 5" xfId="963"/>
    <cellStyle name="Linked Cell" xfId="964"/>
    <cellStyle name="Linked Cell 2" xfId="965"/>
    <cellStyle name="Linked Cell 3" xfId="966"/>
    <cellStyle name="Linked Cell 4" xfId="967"/>
    <cellStyle name="Millares [0]_Libro5" xfId="968"/>
    <cellStyle name="Millares_Libro5" xfId="969"/>
    <cellStyle name="Moneda [0]_Libro5" xfId="970"/>
    <cellStyle name="Moneda_Libro5" xfId="971"/>
    <cellStyle name="Neutral 2" xfId="972"/>
    <cellStyle name="Neutral 3" xfId="973"/>
    <cellStyle name="Normal 2" xfId="974"/>
    <cellStyle name="Normal 2 2" xfId="975"/>
    <cellStyle name="Normal 3" xfId="976"/>
    <cellStyle name="Normal 4" xfId="977"/>
    <cellStyle name="Normal 5" xfId="978"/>
    <cellStyle name="Normal 6" xfId="979"/>
    <cellStyle name="Normal 6 2" xfId="980"/>
    <cellStyle name="Note" xfId="981"/>
    <cellStyle name="Note 2" xfId="982"/>
    <cellStyle name="Note 2 2" xfId="983"/>
    <cellStyle name="Note 2 3" xfId="984"/>
    <cellStyle name="Note 3" xfId="985"/>
    <cellStyle name="Note 4" xfId="986"/>
    <cellStyle name="Notiz 2" xfId="987"/>
    <cellStyle name="Notiz 2 2" xfId="988"/>
    <cellStyle name="Notiz 3" xfId="989"/>
    <cellStyle name="Notiz 3 2" xfId="990"/>
    <cellStyle name="Output" xfId="991"/>
    <cellStyle name="Output 2" xfId="992"/>
    <cellStyle name="Output 3" xfId="993"/>
    <cellStyle name="Output 4" xfId="994"/>
    <cellStyle name="Percent 2" xfId="995"/>
    <cellStyle name="Percent 2 2" xfId="996"/>
    <cellStyle name="Pfeile 12" xfId="204"/>
    <cellStyle name="Prozent" xfId="244" builtinId="5"/>
    <cellStyle name="Prozent 2" xfId="997"/>
    <cellStyle name="Prozent 3" xfId="998"/>
    <cellStyle name="Prozent 4" xfId="999"/>
    <cellStyle name="Prozent 5" xfId="1000"/>
    <cellStyle name="Prozent 7" xfId="1001"/>
    <cellStyle name="SAPBEXaggData" xfId="205"/>
    <cellStyle name="SAPBEXaggData 2" xfId="1002"/>
    <cellStyle name="SAPBEXaggData 2 2" xfId="1003"/>
    <cellStyle name="SAPBEXaggData 3" xfId="1004"/>
    <cellStyle name="SAPBEXaggData 3 2" xfId="1005"/>
    <cellStyle name="SAPBEXaggData 3 3" xfId="1006"/>
    <cellStyle name="SAPBEXaggData 4" xfId="1007"/>
    <cellStyle name="SAPBEXaggData 5" xfId="1008"/>
    <cellStyle name="SAPBEXaggData 6" xfId="1009"/>
    <cellStyle name="SAPBEXaggData 7" xfId="1010"/>
    <cellStyle name="SAPBEXaggData 8" xfId="1011"/>
    <cellStyle name="SAPBEXaggData 9" xfId="1012"/>
    <cellStyle name="SAPBEXaggDataEmph" xfId="206"/>
    <cellStyle name="SAPBEXaggDataEmph 2" xfId="1013"/>
    <cellStyle name="SAPBEXaggDataEmph 2 2" xfId="1014"/>
    <cellStyle name="SAPBEXaggDataEmph 2 3" xfId="1015"/>
    <cellStyle name="SAPBEXaggDataEmph 3" xfId="1016"/>
    <cellStyle name="SAPBEXaggDataEmph 3 2" xfId="1017"/>
    <cellStyle name="SAPBEXaggDataEmph 4" xfId="1018"/>
    <cellStyle name="SAPBEXaggDataEmph 5" xfId="1019"/>
    <cellStyle name="SAPBEXaggDataEmph 6" xfId="1020"/>
    <cellStyle name="SAPBEXaggDataEmph 7" xfId="1021"/>
    <cellStyle name="SAPBEXaggDataEmph 8" xfId="1022"/>
    <cellStyle name="SAPBEXaggDataEmph_Sensitivitäten" xfId="1023"/>
    <cellStyle name="SAPBEXaggItem" xfId="207"/>
    <cellStyle name="SAPBEXaggItem 2" xfId="1024"/>
    <cellStyle name="SAPBEXaggItem 2 2" xfId="1025"/>
    <cellStyle name="SAPBEXaggItem 3" xfId="1026"/>
    <cellStyle name="SAPBEXaggItem 3 2" xfId="1027"/>
    <cellStyle name="SAPBEXaggItem 3 3" xfId="1028"/>
    <cellStyle name="SAPBEXaggItem 4" xfId="1029"/>
    <cellStyle name="SAPBEXaggItem 5" xfId="1030"/>
    <cellStyle name="SAPBEXaggItem 6" xfId="1031"/>
    <cellStyle name="SAPBEXaggItem 7" xfId="1032"/>
    <cellStyle name="SAPBEXaggItem 8" xfId="1033"/>
    <cellStyle name="SAPBEXaggItem_Sensitivitäten" xfId="1034"/>
    <cellStyle name="SAPBEXaggItemX" xfId="208"/>
    <cellStyle name="SAPBEXaggItemX 2" xfId="1035"/>
    <cellStyle name="SAPBEXaggItemX 3" xfId="1036"/>
    <cellStyle name="SAPBEXaggItemX 4" xfId="1037"/>
    <cellStyle name="SAPBEXchaText" xfId="209"/>
    <cellStyle name="SAPBEXchaText 10" xfId="1038"/>
    <cellStyle name="SAPBEXchaText 11" xfId="1039"/>
    <cellStyle name="SAPBEXchaText 2" xfId="1040"/>
    <cellStyle name="SAPBEXchaText 2 2" xfId="1041"/>
    <cellStyle name="SAPBEXchaText 2 3" xfId="1042"/>
    <cellStyle name="SAPBEXchaText 2 4" xfId="1043"/>
    <cellStyle name="SAPBEXchaText 2 4 2" xfId="1044"/>
    <cellStyle name="SAPBEXchaText 3" xfId="1045"/>
    <cellStyle name="SAPBEXchaText 3 2" xfId="1046"/>
    <cellStyle name="SAPBEXchaText 4" xfId="1047"/>
    <cellStyle name="SAPBEXchaText 5" xfId="1048"/>
    <cellStyle name="SAPBEXchaText 6" xfId="1049"/>
    <cellStyle name="SAPBEXchaText 7" xfId="1050"/>
    <cellStyle name="SAPBEXchaText 8" xfId="1051"/>
    <cellStyle name="SAPBEXchaText 9" xfId="1052"/>
    <cellStyle name="SAPBEXchaText_009_3005" xfId="1053"/>
    <cellStyle name="SAPBEXexcBad7" xfId="210"/>
    <cellStyle name="SAPBEXexcBad7 2" xfId="1054"/>
    <cellStyle name="SAPBEXexcBad7 2 2" xfId="1055"/>
    <cellStyle name="SAPBEXexcBad7 2 3" xfId="1056"/>
    <cellStyle name="SAPBEXexcBad7 3" xfId="1057"/>
    <cellStyle name="SAPBEXexcBad7 4" xfId="1058"/>
    <cellStyle name="SAPBEXexcBad7 5" xfId="1059"/>
    <cellStyle name="SAPBEXexcBad7 6" xfId="1060"/>
    <cellStyle name="SAPBEXexcBad7 7" xfId="1061"/>
    <cellStyle name="SAPBEXexcBad7 8" xfId="1062"/>
    <cellStyle name="SAPBEXexcBad7 9" xfId="1063"/>
    <cellStyle name="SAPBEXexcBad8" xfId="211"/>
    <cellStyle name="SAPBEXexcBad8 2" xfId="1064"/>
    <cellStyle name="SAPBEXexcBad8 2 2" xfId="1065"/>
    <cellStyle name="SAPBEXexcBad8 2 3" xfId="1066"/>
    <cellStyle name="SAPBEXexcBad8 3" xfId="1067"/>
    <cellStyle name="SAPBEXexcBad8 4" xfId="1068"/>
    <cellStyle name="SAPBEXexcBad8 5" xfId="1069"/>
    <cellStyle name="SAPBEXexcBad8 6" xfId="1070"/>
    <cellStyle name="SAPBEXexcBad8 7" xfId="1071"/>
    <cellStyle name="SAPBEXexcBad8 8" xfId="1072"/>
    <cellStyle name="SAPBEXexcBad8 9" xfId="1073"/>
    <cellStyle name="SAPBEXexcBad9" xfId="212"/>
    <cellStyle name="SAPBEXexcBad9 2" xfId="1074"/>
    <cellStyle name="SAPBEXexcBad9 2 2" xfId="1075"/>
    <cellStyle name="SAPBEXexcBad9 2 3" xfId="1076"/>
    <cellStyle name="SAPBEXexcBad9 3" xfId="1077"/>
    <cellStyle name="SAPBEXexcBad9 3 2" xfId="1078"/>
    <cellStyle name="SAPBEXexcBad9 4" xfId="1079"/>
    <cellStyle name="SAPBEXexcBad9 4 2" xfId="1080"/>
    <cellStyle name="SAPBEXexcBad9 5" xfId="1081"/>
    <cellStyle name="SAPBEXexcBad9 6" xfId="1082"/>
    <cellStyle name="SAPBEXexcBad9 7" xfId="1083"/>
    <cellStyle name="SAPBEXexcBad9 8" xfId="1084"/>
    <cellStyle name="SAPBEXexcBad9 9" xfId="1085"/>
    <cellStyle name="SAPBEXexcCritical4" xfId="213"/>
    <cellStyle name="SAPBEXexcCritical4 2" xfId="1086"/>
    <cellStyle name="SAPBEXexcCritical4 2 2" xfId="1087"/>
    <cellStyle name="SAPBEXexcCritical4 2 3" xfId="1088"/>
    <cellStyle name="SAPBEXexcCritical4 3" xfId="1089"/>
    <cellStyle name="SAPBEXexcCritical4 4" xfId="1090"/>
    <cellStyle name="SAPBEXexcCritical4 5" xfId="1091"/>
    <cellStyle name="SAPBEXexcCritical4 6" xfId="1092"/>
    <cellStyle name="SAPBEXexcCritical4 7" xfId="1093"/>
    <cellStyle name="SAPBEXexcCritical4 8" xfId="1094"/>
    <cellStyle name="SAPBEXexcCritical5" xfId="214"/>
    <cellStyle name="SAPBEXexcCritical5 2" xfId="1095"/>
    <cellStyle name="SAPBEXexcCritical5 2 2" xfId="1096"/>
    <cellStyle name="SAPBEXexcCritical5 2 3" xfId="1097"/>
    <cellStyle name="SAPBEXexcCritical5 3" xfId="1098"/>
    <cellStyle name="SAPBEXexcCritical5 4" xfId="1099"/>
    <cellStyle name="SAPBEXexcCritical5 5" xfId="1100"/>
    <cellStyle name="SAPBEXexcCritical5 6" xfId="1101"/>
    <cellStyle name="SAPBEXexcCritical5 7" xfId="1102"/>
    <cellStyle name="SAPBEXexcCritical5 8" xfId="1103"/>
    <cellStyle name="SAPBEXexcCritical6" xfId="215"/>
    <cellStyle name="SAPBEXexcCritical6 2" xfId="1104"/>
    <cellStyle name="SAPBEXexcCritical6 2 2" xfId="1105"/>
    <cellStyle name="SAPBEXexcCritical6 2 3" xfId="1106"/>
    <cellStyle name="SAPBEXexcCritical6 3" xfId="1107"/>
    <cellStyle name="SAPBEXexcCritical6 4" xfId="1108"/>
    <cellStyle name="SAPBEXexcCritical6 5" xfId="1109"/>
    <cellStyle name="SAPBEXexcCritical6 6" xfId="1110"/>
    <cellStyle name="SAPBEXexcCritical6 7" xfId="1111"/>
    <cellStyle name="SAPBEXexcCritical6 8" xfId="1112"/>
    <cellStyle name="SAPBEXexcGood1" xfId="216"/>
    <cellStyle name="SAPBEXexcGood1 2" xfId="1113"/>
    <cellStyle name="SAPBEXexcGood1 2 2" xfId="1114"/>
    <cellStyle name="SAPBEXexcGood1 2 3" xfId="1115"/>
    <cellStyle name="SAPBEXexcGood1 3" xfId="1116"/>
    <cellStyle name="SAPBEXexcGood1 4" xfId="1117"/>
    <cellStyle name="SAPBEXexcGood1 5" xfId="1118"/>
    <cellStyle name="SAPBEXexcGood1 6" xfId="1119"/>
    <cellStyle name="SAPBEXexcGood1 7" xfId="1120"/>
    <cellStyle name="SAPBEXexcGood1 8" xfId="1121"/>
    <cellStyle name="SAPBEXexcGood2" xfId="217"/>
    <cellStyle name="SAPBEXexcGood2 2" xfId="1122"/>
    <cellStyle name="SAPBEXexcGood2 2 2" xfId="1123"/>
    <cellStyle name="SAPBEXexcGood2 2 3" xfId="1124"/>
    <cellStyle name="SAPBEXexcGood2 3" xfId="1125"/>
    <cellStyle name="SAPBEXexcGood2 4" xfId="1126"/>
    <cellStyle name="SAPBEXexcGood2 5" xfId="1127"/>
    <cellStyle name="SAPBEXexcGood2 6" xfId="1128"/>
    <cellStyle name="SAPBEXexcGood2 7" xfId="1129"/>
    <cellStyle name="SAPBEXexcGood2 8" xfId="1130"/>
    <cellStyle name="SAPBEXexcGood2 9" xfId="1131"/>
    <cellStyle name="SAPBEXexcGood3" xfId="218"/>
    <cellStyle name="SAPBEXexcGood3 2" xfId="1132"/>
    <cellStyle name="SAPBEXexcGood3 2 2" xfId="1133"/>
    <cellStyle name="SAPBEXexcGood3 2 3" xfId="1134"/>
    <cellStyle name="SAPBEXexcGood3 3" xfId="1135"/>
    <cellStyle name="SAPBEXexcGood3 3 2" xfId="1136"/>
    <cellStyle name="SAPBEXexcGood3 4" xfId="1137"/>
    <cellStyle name="SAPBEXexcGood3 5" xfId="1138"/>
    <cellStyle name="SAPBEXexcGood3 6" xfId="1139"/>
    <cellStyle name="SAPBEXexcGood3 7" xfId="1140"/>
    <cellStyle name="SAPBEXfilterDrill" xfId="219"/>
    <cellStyle name="SAPBEXfilterDrill 2" xfId="1141"/>
    <cellStyle name="SAPBEXfilterDrill 2 2" xfId="1142"/>
    <cellStyle name="SAPBEXfilterDrill 2 3" xfId="1143"/>
    <cellStyle name="SAPBEXfilterDrill 2 4" xfId="1144"/>
    <cellStyle name="SAPBEXfilterDrill 3" xfId="1145"/>
    <cellStyle name="SAPBEXfilterDrill 3 2" xfId="1146"/>
    <cellStyle name="SAPBEXfilterDrill 4" xfId="1147"/>
    <cellStyle name="SAPBEXfilterDrill 5" xfId="1148"/>
    <cellStyle name="SAPBEXfilterDrill 6" xfId="1149"/>
    <cellStyle name="SAPBEXfilterDrill 7" xfId="1150"/>
    <cellStyle name="SAPBEXfilterDrill_xSAPtemp2817" xfId="1151"/>
    <cellStyle name="SAPBEXfilterItem" xfId="220"/>
    <cellStyle name="SAPBEXfilterItem 10" xfId="1152"/>
    <cellStyle name="SAPBEXfilterItem 2" xfId="1153"/>
    <cellStyle name="SAPBEXfilterItem 2 2" xfId="1154"/>
    <cellStyle name="SAPBEXfilterItem 3" xfId="1155"/>
    <cellStyle name="SAPBEXfilterItem 3 2" xfId="1156"/>
    <cellStyle name="SAPBEXfilterItem 4" xfId="1157"/>
    <cellStyle name="SAPBEXfilterItem 5" xfId="1158"/>
    <cellStyle name="SAPBEXfilterItem 6" xfId="1159"/>
    <cellStyle name="SAPBEXfilterItem 7" xfId="1160"/>
    <cellStyle name="SAPBEXfilterItem 8" xfId="1161"/>
    <cellStyle name="SAPBEXfilterItem 9" xfId="1162"/>
    <cellStyle name="SAPBEXfilterItem_xSAPtemp2817" xfId="1163"/>
    <cellStyle name="SAPBEXfilterText" xfId="221"/>
    <cellStyle name="SAPBEXfilterText 2" xfId="1164"/>
    <cellStyle name="SAPBEXformats" xfId="222"/>
    <cellStyle name="SAPBEXformats 2" xfId="1165"/>
    <cellStyle name="SAPBEXformats 2 2" xfId="1166"/>
    <cellStyle name="SAPBEXformats 2 3" xfId="1167"/>
    <cellStyle name="SAPBEXformats 2 3 2" xfId="1168"/>
    <cellStyle name="SAPBEXformats 3" xfId="1169"/>
    <cellStyle name="SAPBEXformats 4" xfId="1170"/>
    <cellStyle name="SAPBEXformats 5" xfId="1171"/>
    <cellStyle name="SAPBEXformats 6" xfId="1172"/>
    <cellStyle name="SAPBEXformats 7" xfId="1173"/>
    <cellStyle name="SAPBEXformats 8" xfId="1174"/>
    <cellStyle name="SAPBEXheaderItem" xfId="223"/>
    <cellStyle name="SAPBEXheaderItem 10" xfId="1175"/>
    <cellStyle name="SAPBEXheaderItem 11" xfId="1176"/>
    <cellStyle name="SAPBEXheaderItem 12" xfId="1177"/>
    <cellStyle name="SAPBEXheaderItem 13" xfId="1178"/>
    <cellStyle name="SAPBEXheaderItem 2" xfId="1179"/>
    <cellStyle name="SAPBEXheaderItem 2 2" xfId="1180"/>
    <cellStyle name="SAPBEXheaderItem 2 3" xfId="1181"/>
    <cellStyle name="SAPBEXheaderItem 2 4" xfId="1182"/>
    <cellStyle name="SAPBEXheaderItem 3" xfId="1183"/>
    <cellStyle name="SAPBEXheaderItem 3 2" xfId="1184"/>
    <cellStyle name="SAPBEXheaderItem 4" xfId="1185"/>
    <cellStyle name="SAPBEXheaderItem 5" xfId="1186"/>
    <cellStyle name="SAPBEXheaderItem 6" xfId="1187"/>
    <cellStyle name="SAPBEXheaderItem 7" xfId="1188"/>
    <cellStyle name="SAPBEXheaderItem 8" xfId="1189"/>
    <cellStyle name="SAPBEXheaderItem 9" xfId="1190"/>
    <cellStyle name="SAPBEXheaderItem_xSAPtemp2817" xfId="1191"/>
    <cellStyle name="SAPBEXheaderText" xfId="224"/>
    <cellStyle name="SAPBEXheaderText 10" xfId="1192"/>
    <cellStyle name="SAPBEXheaderText 11" xfId="1193"/>
    <cellStyle name="SAPBEXheaderText 12" xfId="1194"/>
    <cellStyle name="SAPBEXheaderText 13" xfId="1195"/>
    <cellStyle name="SAPBEXheaderText 2" xfId="1196"/>
    <cellStyle name="SAPBEXheaderText 2 2" xfId="1197"/>
    <cellStyle name="SAPBEXheaderText 2 3" xfId="1198"/>
    <cellStyle name="SAPBEXheaderText 2 4" xfId="1199"/>
    <cellStyle name="SAPBEXheaderText 3" xfId="1200"/>
    <cellStyle name="SAPBEXheaderText 3 2" xfId="1201"/>
    <cellStyle name="SAPBEXheaderText 4" xfId="1202"/>
    <cellStyle name="SAPBEXheaderText 5" xfId="1203"/>
    <cellStyle name="SAPBEXheaderText 6" xfId="1204"/>
    <cellStyle name="SAPBEXheaderText 7" xfId="1205"/>
    <cellStyle name="SAPBEXheaderText 8" xfId="1206"/>
    <cellStyle name="SAPBEXheaderText 9" xfId="1207"/>
    <cellStyle name="SAPBEXheaderText_xSAPtemp2817" xfId="1208"/>
    <cellStyle name="SAPBEXHLevel0" xfId="225"/>
    <cellStyle name="SAPBEXHLevel0 10" xfId="1209"/>
    <cellStyle name="SAPBEXHLevel0 2" xfId="1210"/>
    <cellStyle name="SAPBEXHLevel0 2 2" xfId="1211"/>
    <cellStyle name="SAPBEXHLevel0 2 3" xfId="1212"/>
    <cellStyle name="SAPBEXHLevel0 2 4" xfId="1213"/>
    <cellStyle name="SAPBEXHLevel0 2 4 2" xfId="1214"/>
    <cellStyle name="SAPBEXHLevel0 3" xfId="1215"/>
    <cellStyle name="SAPBEXHLevel0 4" xfId="1216"/>
    <cellStyle name="SAPBEXHLevel0 5" xfId="1217"/>
    <cellStyle name="SAPBEXHLevel0 6" xfId="1218"/>
    <cellStyle name="SAPBEXHLevel0 7" xfId="1219"/>
    <cellStyle name="SAPBEXHLevel0 8" xfId="1220"/>
    <cellStyle name="SAPBEXHLevel0 9" xfId="1221"/>
    <cellStyle name="SAPBEXHLevel0_xSAPtemp2817" xfId="1222"/>
    <cellStyle name="SAPBEXHLevel0X" xfId="226"/>
    <cellStyle name="SAPBEXHLevel0X 2" xfId="1223"/>
    <cellStyle name="SAPBEXHLevel0X 2 2" xfId="1224"/>
    <cellStyle name="SAPBEXHLevel0X 3" xfId="1225"/>
    <cellStyle name="SAPBEXHLevel0X 3 2" xfId="1226"/>
    <cellStyle name="SAPBEXHLevel0X 4" xfId="1227"/>
    <cellStyle name="SAPBEXHLevel0X 5" xfId="1228"/>
    <cellStyle name="SAPBEXHLevel0X 6" xfId="1229"/>
    <cellStyle name="SAPBEXHLevel0X 7" xfId="1230"/>
    <cellStyle name="SAPBEXHLevel0X 8" xfId="1231"/>
    <cellStyle name="SAPBEXHLevel1" xfId="227"/>
    <cellStyle name="SAPBEXHLevel1 2" xfId="1232"/>
    <cellStyle name="SAPBEXHLevel1 2 2" xfId="1233"/>
    <cellStyle name="SAPBEXHLevel1 2 3" xfId="1234"/>
    <cellStyle name="SAPBEXHLevel1 2 4" xfId="1235"/>
    <cellStyle name="SAPBEXHLevel1 2 4 2" xfId="1236"/>
    <cellStyle name="SAPBEXHLevel1 3" xfId="1237"/>
    <cellStyle name="SAPBEXHLevel1 4" xfId="1238"/>
    <cellStyle name="SAPBEXHLevel1 5" xfId="1239"/>
    <cellStyle name="SAPBEXHLevel1 6" xfId="1240"/>
    <cellStyle name="SAPBEXHLevel1 7" xfId="1241"/>
    <cellStyle name="SAPBEXHLevel1 8" xfId="1242"/>
    <cellStyle name="SAPBEXHLevel1 9" xfId="1243"/>
    <cellStyle name="SAPBEXHLevel1_009_3005" xfId="1244"/>
    <cellStyle name="SAPBEXHLevel1X" xfId="228"/>
    <cellStyle name="SAPBEXHLevel1X 10" xfId="1245"/>
    <cellStyle name="SAPBEXHLevel1X 11" xfId="1246"/>
    <cellStyle name="SAPBEXHLevel1X 2" xfId="1247"/>
    <cellStyle name="SAPBEXHLevel1X 2 2" xfId="1248"/>
    <cellStyle name="SAPBEXHLevel1X 2 2 2" xfId="1249"/>
    <cellStyle name="SAPBEXHLevel1X 2 3" xfId="1250"/>
    <cellStyle name="SAPBEXHLevel1X 3" xfId="1251"/>
    <cellStyle name="SAPBEXHLevel1X 3 2" xfId="1252"/>
    <cellStyle name="SAPBEXHLevel1X 4" xfId="1253"/>
    <cellStyle name="SAPBEXHLevel1X 4 2" xfId="1254"/>
    <cellStyle name="SAPBEXHLevel1X 5" xfId="1255"/>
    <cellStyle name="SAPBEXHLevel1X 6" xfId="1256"/>
    <cellStyle name="SAPBEXHLevel1X 7" xfId="1257"/>
    <cellStyle name="SAPBEXHLevel1X 8" xfId="1258"/>
    <cellStyle name="SAPBEXHLevel1X 9" xfId="1259"/>
    <cellStyle name="SAPBEXHLevel2" xfId="229"/>
    <cellStyle name="SAPBEXHLevel2 10" xfId="1260"/>
    <cellStyle name="SAPBEXHLevel2 2" xfId="1261"/>
    <cellStyle name="SAPBEXHLevel2 2 2" xfId="1262"/>
    <cellStyle name="SAPBEXHLevel2 2 3" xfId="1263"/>
    <cellStyle name="SAPBEXHLevel2 2 4" xfId="1264"/>
    <cellStyle name="SAPBEXHLevel2 2 5" xfId="1265"/>
    <cellStyle name="SAPBEXHLevel2 2 5 2" xfId="1266"/>
    <cellStyle name="SAPBEXHLevel2 3" xfId="1267"/>
    <cellStyle name="SAPBEXHLevel2 3 2" xfId="1268"/>
    <cellStyle name="SAPBEXHLevel2 3 3" xfId="1269"/>
    <cellStyle name="SAPBEXHLevel2 4" xfId="1270"/>
    <cellStyle name="SAPBEXHLevel2 4 2" xfId="1271"/>
    <cellStyle name="SAPBEXHLevel2 4 3" xfId="1272"/>
    <cellStyle name="SAPBEXHLevel2 5" xfId="1273"/>
    <cellStyle name="SAPBEXHLevel2 6" xfId="1274"/>
    <cellStyle name="SAPBEXHLevel2 7" xfId="1275"/>
    <cellStyle name="SAPBEXHLevel2 8" xfId="1276"/>
    <cellStyle name="SAPBEXHLevel2 9" xfId="1277"/>
    <cellStyle name="SAPBEXHLevel2_009_3005" xfId="1278"/>
    <cellStyle name="SAPBEXHLevel2X" xfId="230"/>
    <cellStyle name="SAPBEXHLevel2X 10" xfId="1279"/>
    <cellStyle name="SAPBEXHLevel2X 11" xfId="1280"/>
    <cellStyle name="SAPBEXHLevel2X 12" xfId="1281"/>
    <cellStyle name="SAPBEXHLevel2X 13" xfId="1282"/>
    <cellStyle name="SAPBEXHLevel2X 2" xfId="1283"/>
    <cellStyle name="SAPBEXHLevel2X 2 2" xfId="1284"/>
    <cellStyle name="SAPBEXHLevel2X 2 2 2" xfId="1285"/>
    <cellStyle name="SAPBEXHLevel2X 2 3" xfId="1286"/>
    <cellStyle name="SAPBEXHLevel2X 2 4" xfId="1287"/>
    <cellStyle name="SAPBEXHLevel2X 3" xfId="1288"/>
    <cellStyle name="SAPBEXHLevel2X 3 2" xfId="1289"/>
    <cellStyle name="SAPBEXHLevel2X 3 3" xfId="1290"/>
    <cellStyle name="SAPBEXHLevel2X 4" xfId="1291"/>
    <cellStyle name="SAPBEXHLevel2X 4 2" xfId="1292"/>
    <cellStyle name="SAPBEXHLevel2X 4 3" xfId="1293"/>
    <cellStyle name="SAPBEXHLevel2X 4 4" xfId="1294"/>
    <cellStyle name="SAPBEXHLevel2X 5" xfId="1295"/>
    <cellStyle name="SAPBEXHLevel2X 5 2" xfId="1296"/>
    <cellStyle name="SAPBEXHLevel2X 6" xfId="1297"/>
    <cellStyle name="SAPBEXHLevel2X 7" xfId="1298"/>
    <cellStyle name="SAPBEXHLevel2X 8" xfId="1299"/>
    <cellStyle name="SAPBEXHLevel2X 9" xfId="1300"/>
    <cellStyle name="SAPBEXHLevel3" xfId="231"/>
    <cellStyle name="SAPBEXHLevel3 10" xfId="1301"/>
    <cellStyle name="SAPBEXHLevel3 2" xfId="1302"/>
    <cellStyle name="SAPBEXHLevel3 2 2" xfId="1303"/>
    <cellStyle name="SAPBEXHLevel3 2 3" xfId="1304"/>
    <cellStyle name="SAPBEXHLevel3 2 4" xfId="1305"/>
    <cellStyle name="SAPBEXHLevel3 2 5" xfId="1306"/>
    <cellStyle name="SAPBEXHLevel3 2 5 2" xfId="1307"/>
    <cellStyle name="SAPBEXHLevel3 3" xfId="1308"/>
    <cellStyle name="SAPBEXHLevel3 3 2" xfId="1309"/>
    <cellStyle name="SAPBEXHLevel3 3 3" xfId="1310"/>
    <cellStyle name="SAPBEXHLevel3 4" xfId="1311"/>
    <cellStyle name="SAPBEXHLevel3 4 2" xfId="1312"/>
    <cellStyle name="SAPBEXHLevel3 4 3" xfId="1313"/>
    <cellStyle name="SAPBEXHLevel3 5" xfId="1314"/>
    <cellStyle name="SAPBEXHLevel3 6" xfId="1315"/>
    <cellStyle name="SAPBEXHLevel3 7" xfId="1316"/>
    <cellStyle name="SAPBEXHLevel3 8" xfId="1317"/>
    <cellStyle name="SAPBEXHLevel3 9" xfId="1318"/>
    <cellStyle name="SAPBEXHLevel3_009_3005" xfId="1319"/>
    <cellStyle name="SAPBEXHLevel3X" xfId="232"/>
    <cellStyle name="SAPBEXHLevel3X 10" xfId="1320"/>
    <cellStyle name="SAPBEXHLevel3X 11" xfId="1321"/>
    <cellStyle name="SAPBEXHLevel3X 12" xfId="1322"/>
    <cellStyle name="SAPBEXHLevel3X 13" xfId="1323"/>
    <cellStyle name="SAPBEXHLevel3X 14" xfId="1324"/>
    <cellStyle name="SAPBEXHLevel3X 2" xfId="1325"/>
    <cellStyle name="SAPBEXHLevel3X 2 2" xfId="1326"/>
    <cellStyle name="SAPBEXHLevel3X 2 2 2" xfId="1327"/>
    <cellStyle name="SAPBEXHLevel3X 2 3" xfId="1328"/>
    <cellStyle name="SAPBEXHLevel3X 2 3 2" xfId="1329"/>
    <cellStyle name="SAPBEXHLevel3X 2 4" xfId="1330"/>
    <cellStyle name="SAPBEXHLevel3X 3" xfId="1331"/>
    <cellStyle name="SAPBEXHLevel3X 3 2" xfId="1332"/>
    <cellStyle name="SAPBEXHLevel3X 3 3" xfId="1333"/>
    <cellStyle name="SAPBEXHLevel3X 4" xfId="1334"/>
    <cellStyle name="SAPBEXHLevel3X 4 2" xfId="1335"/>
    <cellStyle name="SAPBEXHLevel3X 4 3" xfId="1336"/>
    <cellStyle name="SAPBEXHLevel3X 4 4" xfId="1337"/>
    <cellStyle name="SAPBEXHLevel3X 5" xfId="1338"/>
    <cellStyle name="SAPBEXHLevel3X 5 2" xfId="1339"/>
    <cellStyle name="SAPBEXHLevel3X 6" xfId="1340"/>
    <cellStyle name="SAPBEXHLevel3X 7" xfId="1341"/>
    <cellStyle name="SAPBEXHLevel3X 8" xfId="1342"/>
    <cellStyle name="SAPBEXHLevel3X 9" xfId="1343"/>
    <cellStyle name="SAPBEXresData" xfId="233"/>
    <cellStyle name="SAPBEXresData 2" xfId="1344"/>
    <cellStyle name="SAPBEXresData 2 2" xfId="1345"/>
    <cellStyle name="SAPBEXresData 3" xfId="1346"/>
    <cellStyle name="SAPBEXresData 4" xfId="1347"/>
    <cellStyle name="SAPBEXresData 5" xfId="1348"/>
    <cellStyle name="SAPBEXresDataEmph" xfId="234"/>
    <cellStyle name="SAPBEXresDataEmph 2" xfId="1349"/>
    <cellStyle name="SAPBEXresDataEmph 2 2" xfId="1350"/>
    <cellStyle name="SAPBEXresDataEmph 3" xfId="1351"/>
    <cellStyle name="SAPBEXresDataEmph 4" xfId="1352"/>
    <cellStyle name="SAPBEXresItem" xfId="235"/>
    <cellStyle name="SAPBEXresItem 10" xfId="1353"/>
    <cellStyle name="SAPBEXresItem 11" xfId="1354"/>
    <cellStyle name="SAPBEXresItem 2" xfId="1355"/>
    <cellStyle name="SAPBEXresItem 2 2" xfId="1356"/>
    <cellStyle name="SAPBEXresItem 2 3" xfId="1357"/>
    <cellStyle name="SAPBEXresItem 2 4" xfId="1358"/>
    <cellStyle name="SAPBEXresItem 3" xfId="1359"/>
    <cellStyle name="SAPBEXresItem 3 2" xfId="1360"/>
    <cellStyle name="SAPBEXresItem 4" xfId="1361"/>
    <cellStyle name="SAPBEXresItem 5" xfId="1362"/>
    <cellStyle name="SAPBEXresItem 6" xfId="1363"/>
    <cellStyle name="SAPBEXresItem 7" xfId="1364"/>
    <cellStyle name="SAPBEXresItem 8" xfId="1365"/>
    <cellStyle name="SAPBEXresItem 9" xfId="1366"/>
    <cellStyle name="SAPBEXresItemX" xfId="236"/>
    <cellStyle name="SAPBEXresItemX 2" xfId="1367"/>
    <cellStyle name="SAPBEXresItemX 2 2" xfId="1368"/>
    <cellStyle name="SAPBEXresItemX 2 3" xfId="1369"/>
    <cellStyle name="SAPBEXresItemX 3" xfId="1370"/>
    <cellStyle name="SAPBEXresItemX 3 2" xfId="1371"/>
    <cellStyle name="SAPBEXresItemX 4" xfId="1372"/>
    <cellStyle name="SAPBEXresItemX 5" xfId="1373"/>
    <cellStyle name="SAPBEXresItemX 6" xfId="1374"/>
    <cellStyle name="SAPBEXresItemX 7" xfId="1375"/>
    <cellStyle name="SAPBEXstdData" xfId="237"/>
    <cellStyle name="SAPBEXstdData 10" xfId="1376"/>
    <cellStyle name="SAPBEXstdData 11" xfId="1377"/>
    <cellStyle name="SAPBEXstdData 12" xfId="1378"/>
    <cellStyle name="SAPBEXstdData 2" xfId="1379"/>
    <cellStyle name="SAPBEXstdData 2 2" xfId="1380"/>
    <cellStyle name="SAPBEXstdData 2 3" xfId="1381"/>
    <cellStyle name="SAPBEXstdData 2 4" xfId="1382"/>
    <cellStyle name="SAPBEXstdData 2 4 2" xfId="1383"/>
    <cellStyle name="SAPBEXstdData 3" xfId="1384"/>
    <cellStyle name="SAPBEXstdData 3 2" xfId="1385"/>
    <cellStyle name="SAPBEXstdData 4" xfId="1386"/>
    <cellStyle name="SAPBEXstdData 5" xfId="1387"/>
    <cellStyle name="SAPBEXstdData 6" xfId="1388"/>
    <cellStyle name="SAPBEXstdData 7" xfId="1389"/>
    <cellStyle name="SAPBEXstdData 8" xfId="1390"/>
    <cellStyle name="SAPBEXstdData 9" xfId="1391"/>
    <cellStyle name="SAPBEXstdData_Kurse" xfId="1392"/>
    <cellStyle name="SAPBEXstdDataEmph" xfId="238"/>
    <cellStyle name="SAPBEXstdDataEmph 2" xfId="1393"/>
    <cellStyle name="SAPBEXstdDataEmph 2 2" xfId="1394"/>
    <cellStyle name="SAPBEXstdDataEmph 3" xfId="1395"/>
    <cellStyle name="SAPBEXstdDataEmph 3 2" xfId="1396"/>
    <cellStyle name="SAPBEXstdDataEmph 3 3" xfId="1397"/>
    <cellStyle name="SAPBEXstdDataEmph 4" xfId="1398"/>
    <cellStyle name="SAPBEXstdDataEmph 5" xfId="1399"/>
    <cellStyle name="SAPBEXstdDataEmph 6" xfId="1400"/>
    <cellStyle name="SAPBEXstdDataEmph 7" xfId="1401"/>
    <cellStyle name="SAPBEXstdDataEmph_Overview KPIs by availability" xfId="1402"/>
    <cellStyle name="SAPBEXstdItem" xfId="239"/>
    <cellStyle name="SAPBEXstdItem 10" xfId="1403"/>
    <cellStyle name="SAPBEXstdItem 11" xfId="1404"/>
    <cellStyle name="SAPBEXstdItem 12" xfId="1405"/>
    <cellStyle name="SAPBEXstdItem 2" xfId="1406"/>
    <cellStyle name="SAPBEXstdItem 2 2" xfId="1407"/>
    <cellStyle name="SAPBEXstdItem 2 3" xfId="1408"/>
    <cellStyle name="SAPBEXstdItem 3" xfId="1409"/>
    <cellStyle name="SAPBEXstdItem 3 2" xfId="1410"/>
    <cellStyle name="SAPBEXstdItem 4" xfId="1411"/>
    <cellStyle name="SAPBEXstdItem 5" xfId="1412"/>
    <cellStyle name="SAPBEXstdItem 6" xfId="1413"/>
    <cellStyle name="SAPBEXstdItem 7" xfId="1414"/>
    <cellStyle name="SAPBEXstdItem 8" xfId="1415"/>
    <cellStyle name="SAPBEXstdItem 9" xfId="1416"/>
    <cellStyle name="SAPBEXstdItem_754_3004_neu nach Ges" xfId="1417"/>
    <cellStyle name="SAPBEXstdItemX" xfId="240"/>
    <cellStyle name="SAPBEXstdItemX 10" xfId="1418"/>
    <cellStyle name="SAPBEXstdItemX 2" xfId="1419"/>
    <cellStyle name="SAPBEXstdItemX 2 2" xfId="1420"/>
    <cellStyle name="SAPBEXstdItemX 2 3" xfId="1421"/>
    <cellStyle name="SAPBEXstdItemX 2 4" xfId="1422"/>
    <cellStyle name="SAPBEXstdItemX 2 4 2" xfId="1423"/>
    <cellStyle name="SAPBEXstdItemX 3" xfId="1424"/>
    <cellStyle name="SAPBEXstdItemX 3 2" xfId="1425"/>
    <cellStyle name="SAPBEXstdItemX 4" xfId="1426"/>
    <cellStyle name="SAPBEXstdItemX 5" xfId="1427"/>
    <cellStyle name="SAPBEXstdItemX 6" xfId="1428"/>
    <cellStyle name="SAPBEXstdItemX 7" xfId="1429"/>
    <cellStyle name="SAPBEXstdItemX 8" xfId="1430"/>
    <cellStyle name="SAPBEXstdItemX 9" xfId="1431"/>
    <cellStyle name="SAPBEXstdItemX_Overview KPIs by availability" xfId="1432"/>
    <cellStyle name="SAPBEXtitle" xfId="241"/>
    <cellStyle name="SAPBEXtitle 2" xfId="1433"/>
    <cellStyle name="SAPBEXtitle 3" xfId="1434"/>
    <cellStyle name="SAPBEXtitle 4" xfId="1435"/>
    <cellStyle name="SAPBEXtitle 5" xfId="1436"/>
    <cellStyle name="SAPBEXtitle 6" xfId="1437"/>
    <cellStyle name="SAPBEXtitle_xSAPtemp3410" xfId="1438"/>
    <cellStyle name="SAPBEXundefined" xfId="242"/>
    <cellStyle name="SAPBEXundefined 2" xfId="1439"/>
    <cellStyle name="SAPBEXundefined 2 2" xfId="1440"/>
    <cellStyle name="SAPBEXundefined 3" xfId="1441"/>
    <cellStyle name="SAPBEXundefined 4" xfId="1442"/>
    <cellStyle name="SAPBEXundefined 5" xfId="1443"/>
    <cellStyle name="SAPBEXundefined 6" xfId="1444"/>
    <cellStyle name="SAPBEXundefined_Overview KPIs by availability" xfId="1445"/>
    <cellStyle name="Schlecht 2" xfId="1446"/>
    <cellStyle name="Standaard 2" xfId="1447"/>
    <cellStyle name="Standaard 2 2" xfId="1448"/>
    <cellStyle name="Standaard_CAO17mk" xfId="1449"/>
    <cellStyle name="Standard" xfId="0" builtinId="0"/>
    <cellStyle name="Standard 10" xfId="246"/>
    <cellStyle name="Standard 11" xfId="1450"/>
    <cellStyle name="Standard 12" xfId="1451"/>
    <cellStyle name="Standard 13" xfId="1452"/>
    <cellStyle name="Standard 14" xfId="1453"/>
    <cellStyle name="Standard 15" xfId="1454"/>
    <cellStyle name="Standard 16" xfId="1455"/>
    <cellStyle name="Standard 2" xfId="245"/>
    <cellStyle name="Standard 2 2" xfId="1456"/>
    <cellStyle name="Standard 2 3" xfId="1457"/>
    <cellStyle name="Standard 2 4" xfId="1458"/>
    <cellStyle name="Standard 2 5" xfId="1459"/>
    <cellStyle name="Standard 3" xfId="1460"/>
    <cellStyle name="Standard 3 2" xfId="1461"/>
    <cellStyle name="Standard 3 3" xfId="1462"/>
    <cellStyle name="Standard 4" xfId="1463"/>
    <cellStyle name="Standard 4 2" xfId="1464"/>
    <cellStyle name="Standard 4 3" xfId="1465"/>
    <cellStyle name="Standard 4 4" xfId="1466"/>
    <cellStyle name="Standard 5" xfId="1467"/>
    <cellStyle name="Standard 5 2" xfId="1468"/>
    <cellStyle name="Standard 6" xfId="1469"/>
    <cellStyle name="Standard 7" xfId="1470"/>
    <cellStyle name="Standard 8" xfId="1471"/>
    <cellStyle name="Standard 9" xfId="1472"/>
    <cellStyle name="Standard_Q1 2009 P&amp;L Details" xfId="243"/>
    <cellStyle name="Subhead1" xfId="1473"/>
    <cellStyle name="Subhead1 2" xfId="1474"/>
    <cellStyle name="Subhead2" xfId="1475"/>
    <cellStyle name="Subhead2 2" xfId="1476"/>
    <cellStyle name="Subhead3" xfId="1477"/>
    <cellStyle name="Subhead3 2" xfId="1478"/>
    <cellStyle name="Subhead4" xfId="1479"/>
    <cellStyle name="Subhead4 2" xfId="1480"/>
    <cellStyle name="Title" xfId="1481"/>
    <cellStyle name="Title 2" xfId="1482"/>
    <cellStyle name="Title 3" xfId="1483"/>
    <cellStyle name="Title 4" xfId="1484"/>
    <cellStyle name="Total" xfId="1485"/>
    <cellStyle name="Total 2" xfId="1486"/>
    <cellStyle name="Total 3" xfId="1487"/>
    <cellStyle name="Total 4" xfId="1488"/>
    <cellStyle name="Überschrift 1 2" xfId="1489"/>
    <cellStyle name="Überschrift 2 2" xfId="1490"/>
    <cellStyle name="Überschrift 3 2" xfId="1491"/>
    <cellStyle name="Überschrift 4 2" xfId="1492"/>
    <cellStyle name="Überschrift 5" xfId="1493"/>
    <cellStyle name="Verknüpfte Zelle 2" xfId="1494"/>
    <cellStyle name="Währung 2" xfId="1495"/>
    <cellStyle name="Währung 2 2" xfId="1496"/>
    <cellStyle name="Währung 3" xfId="1497"/>
    <cellStyle name="Warnender Text 2" xfId="1498"/>
    <cellStyle name="Warning Text" xfId="1499"/>
    <cellStyle name="Warning Text 2" xfId="1500"/>
    <cellStyle name="Warning Text 3" xfId="1501"/>
    <cellStyle name="Zelle überprüfen 2" xfId="1502"/>
  </cellStyles>
  <dxfs count="0"/>
  <tableStyles count="0" defaultTableStyle="TableStyleMedium2" defaultPivotStyle="PivotStyleLight16"/>
  <colors>
    <mruColors>
      <color rgb="FF0000FF"/>
      <color rgb="FFF11AF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438150</xdr:colOff>
      <xdr:row>2</xdr:row>
      <xdr:rowOff>50698</xdr:rowOff>
    </xdr:from>
    <xdr:to>
      <xdr:col>12</xdr:col>
      <xdr:colOff>428624</xdr:colOff>
      <xdr:row>5</xdr:row>
      <xdr:rowOff>66675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374548"/>
          <a:ext cx="1514474" cy="6351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152400</xdr:colOff>
      <xdr:row>16</xdr:row>
      <xdr:rowOff>57151</xdr:rowOff>
    </xdr:from>
    <xdr:to>
      <xdr:col>36</xdr:col>
      <xdr:colOff>317224</xdr:colOff>
      <xdr:row>22</xdr:row>
      <xdr:rowOff>47625</xdr:rowOff>
    </xdr:to>
    <xdr:sp macro="" textlink="">
      <xdr:nvSpPr>
        <xdr:cNvPr id="7" name="Abgerundetes Rechteck 6"/>
        <xdr:cNvSpPr/>
      </xdr:nvSpPr>
      <xdr:spPr>
        <a:xfrm>
          <a:off x="12353925" y="360997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therfore seperated from its former segment "Performance Chemicals".</a:t>
          </a:r>
        </a:p>
      </xdr:txBody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15</xdr:col>
      <xdr:colOff>57150</xdr:colOff>
      <xdr:row>95</xdr:row>
      <xdr:rowOff>17990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925425"/>
          <a:ext cx="9258300" cy="5199590"/>
        </a:xfrm>
        <a:prstGeom prst="rect">
          <a:avLst/>
        </a:prstGeom>
      </xdr:spPr>
    </xdr:pic>
    <xdr:clientData/>
  </xdr:twoCellAnchor>
  <xdr:twoCellAnchor>
    <xdr:from>
      <xdr:col>9</xdr:col>
      <xdr:colOff>466725</xdr:colOff>
      <xdr:row>28</xdr:row>
      <xdr:rowOff>142876</xdr:rowOff>
    </xdr:from>
    <xdr:to>
      <xdr:col>21</xdr:col>
      <xdr:colOff>460099</xdr:colOff>
      <xdr:row>34</xdr:row>
      <xdr:rowOff>19050</xdr:rowOff>
    </xdr:to>
    <xdr:sp macro="" textlink="">
      <xdr:nvSpPr>
        <xdr:cNvPr id="11" name="Abgerundetes Rechteck 10"/>
        <xdr:cNvSpPr/>
      </xdr:nvSpPr>
      <xdr:spPr>
        <a:xfrm>
          <a:off x="6953250" y="6096001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Detailed restatements for Q2 -Q4 2019 will follow throughout 2020 reportings.</a:t>
          </a:r>
        </a:p>
      </xdr:txBody>
    </xdr:sp>
    <xdr:clientData/>
  </xdr:twoCellAnchor>
  <xdr:twoCellAnchor>
    <xdr:from>
      <xdr:col>9</xdr:col>
      <xdr:colOff>361950</xdr:colOff>
      <xdr:row>4</xdr:row>
      <xdr:rowOff>76201</xdr:rowOff>
    </xdr:from>
    <xdr:to>
      <xdr:col>21</xdr:col>
      <xdr:colOff>355324</xdr:colOff>
      <xdr:row>10</xdr:row>
      <xdr:rowOff>66675</xdr:rowOff>
    </xdr:to>
    <xdr:sp macro="" textlink="">
      <xdr:nvSpPr>
        <xdr:cNvPr id="12" name="Abgerundetes Rechteck 11"/>
        <xdr:cNvSpPr/>
      </xdr:nvSpPr>
      <xdr:spPr>
        <a:xfrm>
          <a:off x="6848475" y="122872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Detailed restatements for Q2 -Q4 2019 will follow throughout 2020 reportings.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437029</xdr:colOff>
      <xdr:row>2</xdr:row>
      <xdr:rowOff>22412</xdr:rowOff>
    </xdr:from>
    <xdr:to>
      <xdr:col>61</xdr:col>
      <xdr:colOff>26894</xdr:colOff>
      <xdr:row>6</xdr:row>
      <xdr:rowOff>114300</xdr:rowOff>
    </xdr:to>
    <xdr:sp macro="" textlink="">
      <xdr:nvSpPr>
        <xdr:cNvPr id="6" name="Textfeld 5"/>
        <xdr:cNvSpPr txBox="1"/>
      </xdr:nvSpPr>
      <xdr:spPr>
        <a:xfrm>
          <a:off x="12114679" y="593912"/>
          <a:ext cx="5200090" cy="815788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Organometallics business will be shown as portfolio effect as of Q2 2017 onwards.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55</xdr:col>
      <xdr:colOff>0</xdr:colOff>
      <xdr:row>14</xdr:row>
      <xdr:rowOff>179293</xdr:rowOff>
    </xdr:from>
    <xdr:to>
      <xdr:col>61</xdr:col>
      <xdr:colOff>44823</xdr:colOff>
      <xdr:row>20</xdr:row>
      <xdr:rowOff>47624</xdr:rowOff>
    </xdr:to>
    <xdr:sp macro="" textlink="">
      <xdr:nvSpPr>
        <xdr:cNvPr id="7" name="Textfeld 6"/>
        <xdr:cNvSpPr txBox="1"/>
      </xdr:nvSpPr>
      <xdr:spPr>
        <a:xfrm>
          <a:off x="12125325" y="3151093"/>
          <a:ext cx="5207373" cy="1011331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 Additives business will be shown as portfolio effect as of Q2 2017 onwards/ unaudited  and preliminary figures.</a:t>
          </a:r>
        </a:p>
      </xdr:txBody>
    </xdr:sp>
    <xdr:clientData/>
  </xdr:twoCellAnchor>
  <xdr:twoCellAnchor>
    <xdr:from>
      <xdr:col>55</xdr:col>
      <xdr:colOff>0</xdr:colOff>
      <xdr:row>26</xdr:row>
      <xdr:rowOff>0</xdr:rowOff>
    </xdr:from>
    <xdr:to>
      <xdr:col>61</xdr:col>
      <xdr:colOff>38100</xdr:colOff>
      <xdr:row>31</xdr:row>
      <xdr:rowOff>114300</xdr:rowOff>
    </xdr:to>
    <xdr:sp macro="" textlink="">
      <xdr:nvSpPr>
        <xdr:cNvPr id="8" name="Textfeld 7"/>
        <xdr:cNvSpPr txBox="1"/>
      </xdr:nvSpPr>
      <xdr:spPr>
        <a:xfrm>
          <a:off x="12125325" y="5372100"/>
          <a:ext cx="5200650" cy="1047750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 baseline="0"/>
            <a:t>E</a:t>
          </a:r>
          <a:r>
            <a:rPr lang="de-DE" sz="1800"/>
            <a:t>xcluding</a:t>
          </a:r>
          <a:r>
            <a:rPr lang="de-DE" sz="1800" baseline="0"/>
            <a:t> Business Unit Rhein Chemie Additives, now allocated to Segment Specialty Addivites/ unaudited and preliminary figures.</a:t>
          </a:r>
          <a:endParaRPr lang="de-DE" sz="1800"/>
        </a:p>
      </xdr:txBody>
    </xdr:sp>
    <xdr:clientData/>
  </xdr:twoCellAnchor>
  <xdr:twoCellAnchor>
    <xdr:from>
      <xdr:col>55</xdr:col>
      <xdr:colOff>22412</xdr:colOff>
      <xdr:row>50</xdr:row>
      <xdr:rowOff>78440</xdr:rowOff>
    </xdr:from>
    <xdr:to>
      <xdr:col>61</xdr:col>
      <xdr:colOff>60512</xdr:colOff>
      <xdr:row>54</xdr:row>
      <xdr:rowOff>190499</xdr:rowOff>
    </xdr:to>
    <xdr:sp macro="" textlink="">
      <xdr:nvSpPr>
        <xdr:cNvPr id="9" name="Textfeld 8"/>
        <xdr:cNvSpPr txBox="1"/>
      </xdr:nvSpPr>
      <xdr:spPr>
        <a:xfrm>
          <a:off x="12147737" y="7850840"/>
          <a:ext cx="5200650" cy="835959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Urethanes business will be shown as portfolio effect as of Q2 2017 onwards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21</xdr:col>
      <xdr:colOff>152400</xdr:colOff>
      <xdr:row>16</xdr:row>
      <xdr:rowOff>57151</xdr:rowOff>
    </xdr:from>
    <xdr:to>
      <xdr:col>33</xdr:col>
      <xdr:colOff>317224</xdr:colOff>
      <xdr:row>22</xdr:row>
      <xdr:rowOff>47625</xdr:rowOff>
    </xdr:to>
    <xdr:sp macro="" textlink="">
      <xdr:nvSpPr>
        <xdr:cNvPr id="10" name="Abgerundetes Rechteck 9"/>
        <xdr:cNvSpPr/>
      </xdr:nvSpPr>
      <xdr:spPr>
        <a:xfrm>
          <a:off x="12353925" y="360997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therfore seperated from its former segment "Performance Chemicals".</a:t>
          </a:r>
        </a:p>
      </xdr:txBody>
    </xdr:sp>
    <xdr:clientData/>
  </xdr:twoCellAnchor>
  <xdr:twoCellAnchor>
    <xdr:from>
      <xdr:col>21</xdr:col>
      <xdr:colOff>152400</xdr:colOff>
      <xdr:row>25</xdr:row>
      <xdr:rowOff>200025</xdr:rowOff>
    </xdr:from>
    <xdr:to>
      <xdr:col>33</xdr:col>
      <xdr:colOff>317224</xdr:colOff>
      <xdr:row>35</xdr:row>
      <xdr:rowOff>152400</xdr:rowOff>
    </xdr:to>
    <xdr:sp macro="" textlink="">
      <xdr:nvSpPr>
        <xdr:cNvPr id="11" name="Abgerundetes Rechteck 10"/>
        <xdr:cNvSpPr/>
      </xdr:nvSpPr>
      <xdr:spPr>
        <a:xfrm>
          <a:off x="11811000" y="5524500"/>
          <a:ext cx="5251174" cy="1933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The LXS' heritage additives business, the former business unit "RheinChemie Additives" was therfore seperated from its former segment "Performance Chemicals".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This set of financial data ends with 9M 2019 as LXS' business unit Leather is recognized as a discontinued operation effective 31.12.2019.</a:t>
          </a:r>
        </a:p>
      </xdr:txBody>
    </xdr:sp>
    <xdr:clientData/>
  </xdr:twoCellAnchor>
  <xdr:twoCellAnchor>
    <xdr:from>
      <xdr:col>11</xdr:col>
      <xdr:colOff>333375</xdr:colOff>
      <xdr:row>40</xdr:row>
      <xdr:rowOff>85725</xdr:rowOff>
    </xdr:from>
    <xdr:to>
      <xdr:col>24</xdr:col>
      <xdr:colOff>12424</xdr:colOff>
      <xdr:row>46</xdr:row>
      <xdr:rowOff>0</xdr:rowOff>
    </xdr:to>
    <xdr:sp macro="" textlink="">
      <xdr:nvSpPr>
        <xdr:cNvPr id="12" name="Abgerundetes Rechteck 11"/>
        <xdr:cNvSpPr/>
      </xdr:nvSpPr>
      <xdr:spPr>
        <a:xfrm>
          <a:off x="8420100" y="8439150"/>
          <a:ext cx="5251174" cy="1171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The respective restatements for Q1 - Q3 2019 will follow throughout 2020</a:t>
          </a:r>
          <a:r>
            <a:rPr lang="en-GB" sz="1100" b="1" baseline="0">
              <a:solidFill>
                <a:schemeClr val="tx1"/>
              </a:solidFill>
            </a:rPr>
            <a:t> financial reportings.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0</xdr:col>
      <xdr:colOff>1781175</xdr:colOff>
      <xdr:row>0</xdr:row>
      <xdr:rowOff>533400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265327</xdr:rowOff>
    </xdr:from>
    <xdr:to>
      <xdr:col>0</xdr:col>
      <xdr:colOff>1882588</xdr:colOff>
      <xdr:row>2</xdr:row>
      <xdr:rowOff>3002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077"/>
        <a:stretch/>
      </xdr:blipFill>
      <xdr:spPr>
        <a:xfrm>
          <a:off x="44823" y="265327"/>
          <a:ext cx="1837765" cy="6005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1</xdr:row>
      <xdr:rowOff>74544</xdr:rowOff>
    </xdr:from>
    <xdr:to>
      <xdr:col>0</xdr:col>
      <xdr:colOff>1591503</xdr:colOff>
      <xdr:row>1</xdr:row>
      <xdr:rowOff>515115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8" y="240196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414132</xdr:colOff>
      <xdr:row>38</xdr:row>
      <xdr:rowOff>107674</xdr:rowOff>
    </xdr:from>
    <xdr:ext cx="1242390" cy="1470146"/>
    <xdr:sp macro="" textlink="">
      <xdr:nvSpPr>
        <xdr:cNvPr id="4" name="Textfeld 3"/>
        <xdr:cNvSpPr txBox="1"/>
      </xdr:nvSpPr>
      <xdr:spPr>
        <a:xfrm>
          <a:off x="5507936" y="7495761"/>
          <a:ext cx="1242390" cy="1470146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100" b="1">
              <a:solidFill>
                <a:srgbClr val="FF0000"/>
              </a:solidFill>
            </a:rPr>
            <a:t>Q3 and 9M figures will be restated  for discontinued BU Leather completely</a:t>
          </a:r>
          <a:r>
            <a:rPr lang="en-GB" sz="1100" b="1" baseline="0">
              <a:solidFill>
                <a:srgbClr val="FF0000"/>
              </a:solidFill>
            </a:rPr>
            <a:t> throughout 2020 reportings</a:t>
          </a:r>
          <a:endParaRPr lang="en-GB" sz="1100" b="1">
            <a:solidFill>
              <a:srgbClr val="FF0000"/>
            </a:solidFill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124239</xdr:colOff>
      <xdr:row>14</xdr:row>
      <xdr:rowOff>66260</xdr:rowOff>
    </xdr:from>
    <xdr:to>
      <xdr:col>23</xdr:col>
      <xdr:colOff>438978</xdr:colOff>
      <xdr:row>22</xdr:row>
      <xdr:rowOff>66261</xdr:rowOff>
    </xdr:to>
    <xdr:sp macro="" textlink="">
      <xdr:nvSpPr>
        <xdr:cNvPr id="3" name="Abgerundetes Rechteck 2"/>
        <xdr:cNvSpPr/>
      </xdr:nvSpPr>
      <xdr:spPr>
        <a:xfrm>
          <a:off x="8613913" y="2915477"/>
          <a:ext cx="5251174" cy="1656523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All</a:t>
          </a:r>
          <a:r>
            <a:rPr lang="en-GB" sz="1100" b="1" baseline="0">
              <a:solidFill>
                <a:schemeClr val="tx1"/>
              </a:solidFill>
            </a:rPr>
            <a:t> financial figures shown in this sheet only reflect the exit of our former Joint Venture ARLANXEO. 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r>
            <a:rPr lang="en-GB" sz="1100" b="1" baseline="0">
              <a:solidFill>
                <a:schemeClr val="tx1"/>
              </a:solidFill>
            </a:rPr>
            <a:t>For the FY &amp; Q4 2018 and 2019 figures, reflecting the latest above mentioned portfolio change, please look at the sheet: "</a:t>
          </a: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IS - Q1 2020 vs. FY 2019 2018"</a:t>
          </a:r>
          <a:endParaRPr lang="en-GB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0</xdr:col>
      <xdr:colOff>57979</xdr:colOff>
      <xdr:row>1</xdr:row>
      <xdr:rowOff>57978</xdr:rowOff>
    </xdr:from>
    <xdr:to>
      <xdr:col>0</xdr:col>
      <xdr:colOff>1591504</xdr:colOff>
      <xdr:row>1</xdr:row>
      <xdr:rowOff>498549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9" y="22363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1</xdr:col>
      <xdr:colOff>1781175</xdr:colOff>
      <xdr:row>0</xdr:row>
      <xdr:rowOff>533400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38100</xdr:rowOff>
    </xdr:from>
    <xdr:to>
      <xdr:col>0</xdr:col>
      <xdr:colOff>1781175</xdr:colOff>
      <xdr:row>1</xdr:row>
      <xdr:rowOff>533400</xdr:rowOff>
    </xdr:to>
    <xdr:pic>
      <xdr:nvPicPr>
        <xdr:cNvPr id="20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85725</xdr:rowOff>
    </xdr:from>
    <xdr:to>
      <xdr:col>1</xdr:col>
      <xdr:colOff>1581150</xdr:colOff>
      <xdr:row>1</xdr:row>
      <xdr:rowOff>526296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4765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85724</xdr:colOff>
      <xdr:row>36</xdr:row>
      <xdr:rowOff>95250</xdr:rowOff>
    </xdr:from>
    <xdr:ext cx="1838325" cy="953466"/>
    <xdr:sp macro="" textlink="">
      <xdr:nvSpPr>
        <xdr:cNvPr id="4" name="Textfeld 3"/>
        <xdr:cNvSpPr txBox="1"/>
      </xdr:nvSpPr>
      <xdr:spPr>
        <a:xfrm>
          <a:off x="6677024" y="8048625"/>
          <a:ext cx="1838325" cy="953466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100" b="1">
              <a:solidFill>
                <a:srgbClr val="FF0000"/>
              </a:solidFill>
            </a:rPr>
            <a:t>Q3 and 9M figures will be restated  for Discontinued operations</a:t>
          </a:r>
          <a:r>
            <a:rPr lang="en-GB" sz="1100" b="1" baseline="0">
              <a:solidFill>
                <a:srgbClr val="FF0000"/>
              </a:solidFill>
            </a:rPr>
            <a:t> </a:t>
          </a:r>
          <a:r>
            <a:rPr lang="en-GB" sz="1100" b="1">
              <a:solidFill>
                <a:srgbClr val="FF0000"/>
              </a:solidFill>
            </a:rPr>
            <a:t> BU Leather completely</a:t>
          </a:r>
          <a:r>
            <a:rPr lang="en-GB" sz="1100" b="1" baseline="0">
              <a:solidFill>
                <a:srgbClr val="FF0000"/>
              </a:solidFill>
            </a:rPr>
            <a:t> throughout 2020 reportings</a:t>
          </a:r>
          <a:endParaRPr lang="en-GB" sz="1100" b="1">
            <a:solidFill>
              <a:srgbClr val="FF0000"/>
            </a:solidFill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76200</xdr:rowOff>
    </xdr:from>
    <xdr:to>
      <xdr:col>1</xdr:col>
      <xdr:colOff>1562100</xdr:colOff>
      <xdr:row>1</xdr:row>
      <xdr:rowOff>516771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812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24</xdr:row>
      <xdr:rowOff>47459</xdr:rowOff>
    </xdr:from>
    <xdr:to>
      <xdr:col>13</xdr:col>
      <xdr:colOff>390525</xdr:colOff>
      <xdr:row>52</xdr:row>
      <xdr:rowOff>179749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775" y="4609934"/>
          <a:ext cx="9258300" cy="51995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IANCE%20Phase%20II\200%20Warehousing%20&amp;%20Reporting\220_Deliverables\10_Phase%20Functional%20Blueprint\Management%20Reporting\20050804%20Board%20Package%20-%203%20Group%20Function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xqrr\AppData\Local\Temp\notesA60A60\DPR\Auswertung%20Advance%20DP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~1\avsew\LOKALE~1\Temp\notesBF3463\2008_10_14_Bilwert_V4_Wert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9/Q1%202019/Datenbasis_KM_Q1_2019_fin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8/Q1%202018/Datenbasis_KM_Q1_2018_fin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8/Q4%202018/Datenbasis_KM_Q4_2018_fin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9/Q4%202019/Datenbasis_KM_Q4_2019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nancial Performance 1"/>
      <sheetName val="Financial Performance 2"/>
      <sheetName val="Financial Performance 3"/>
      <sheetName val="Cost Trend Analysis"/>
      <sheetName val="GF Performance D"/>
      <sheetName val="Headcount"/>
      <sheetName val="..."/>
      <sheetName val="List Names"/>
      <sheetName val="SVERWEIS"/>
      <sheetName val="LE Region Mapping"/>
      <sheetName val="master"/>
      <sheetName val="Synergy Dropdowns"/>
      <sheetName val="Drop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LANXESS Board Package - Scope GF - Global Cost Trend Analysis</v>
          </cell>
        </row>
        <row r="10">
          <cell r="C10" t="str">
            <v>GF</v>
          </cell>
          <cell r="E10" t="str">
            <v xml:space="preserve">(T €)   </v>
          </cell>
          <cell r="G10" t="str">
            <v>ACT</v>
          </cell>
          <cell r="V10" t="str">
            <v>F/C</v>
          </cell>
        </row>
        <row r="11">
          <cell r="G11" t="str">
            <v>31.12.2004</v>
          </cell>
          <cell r="I11" t="str">
            <v>Jan</v>
          </cell>
          <cell r="J11" t="str">
            <v>Feb</v>
          </cell>
          <cell r="K11" t="str">
            <v>Mar</v>
          </cell>
          <cell r="L11" t="str">
            <v>Apr</v>
          </cell>
          <cell r="M11" t="str">
            <v>May</v>
          </cell>
          <cell r="N11" t="str">
            <v>Jun</v>
          </cell>
          <cell r="O11" t="str">
            <v>Jul</v>
          </cell>
          <cell r="P11" t="str">
            <v>Aug</v>
          </cell>
          <cell r="Q11" t="str">
            <v>Sep</v>
          </cell>
          <cell r="R11" t="str">
            <v>Oct</v>
          </cell>
          <cell r="S11" t="str">
            <v>Nov</v>
          </cell>
          <cell r="T11" t="str">
            <v>Dec</v>
          </cell>
          <cell r="V11" t="str">
            <v>31.12.2005</v>
          </cell>
        </row>
        <row r="13">
          <cell r="C13" t="str">
            <v xml:space="preserve">  Primary Cost</v>
          </cell>
          <cell r="G13">
            <v>37450</v>
          </cell>
          <cell r="I13">
            <v>3120.833333333333</v>
          </cell>
          <cell r="J13">
            <v>3214.458333333333</v>
          </cell>
          <cell r="K13">
            <v>3396.0752291666663</v>
          </cell>
          <cell r="V13">
            <v>40045.5</v>
          </cell>
        </row>
        <row r="14">
          <cell r="E14" t="str">
            <v>Personnel expenses</v>
          </cell>
          <cell r="G14">
            <v>20000</v>
          </cell>
          <cell r="I14">
            <v>1666.6666666666667</v>
          </cell>
          <cell r="J14">
            <v>1716.6666666666667</v>
          </cell>
          <cell r="K14">
            <v>1813.6583333333333</v>
          </cell>
          <cell r="V14">
            <v>19800</v>
          </cell>
        </row>
        <row r="15">
          <cell r="E15" t="str">
            <v>Energy costs</v>
          </cell>
          <cell r="G15">
            <v>7000</v>
          </cell>
          <cell r="I15">
            <v>583.33333333333337</v>
          </cell>
          <cell r="J15">
            <v>600.83333333333337</v>
          </cell>
          <cell r="K15">
            <v>634.78041666666672</v>
          </cell>
          <cell r="V15">
            <v>6930</v>
          </cell>
        </row>
        <row r="16">
          <cell r="E16" t="str">
            <v>Facilities management expense</v>
          </cell>
          <cell r="G16">
            <v>100</v>
          </cell>
          <cell r="I16">
            <v>8.3333333333333339</v>
          </cell>
          <cell r="J16">
            <v>8.5833333333333339</v>
          </cell>
          <cell r="K16">
            <v>9.0682916666666671</v>
          </cell>
          <cell r="V16">
            <v>99</v>
          </cell>
        </row>
        <row r="17">
          <cell r="E17" t="str">
            <v>Material consumption</v>
          </cell>
          <cell r="G17">
            <v>2000</v>
          </cell>
          <cell r="I17">
            <v>166.66666666666666</v>
          </cell>
          <cell r="J17">
            <v>171.66666666666666</v>
          </cell>
          <cell r="K17">
            <v>181.36583333333331</v>
          </cell>
          <cell r="V17">
            <v>1980</v>
          </cell>
        </row>
        <row r="18">
          <cell r="E18" t="str">
            <v>Logistics and information costs</v>
          </cell>
          <cell r="G18">
            <v>1500</v>
          </cell>
          <cell r="I18">
            <v>125</v>
          </cell>
          <cell r="J18">
            <v>128.75</v>
          </cell>
          <cell r="K18">
            <v>136.02437499999999</v>
          </cell>
          <cell r="V18">
            <v>1485</v>
          </cell>
        </row>
        <row r="19">
          <cell r="E19" t="str">
            <v>Environmental protection / quality assurance / safety</v>
          </cell>
          <cell r="G19">
            <v>300</v>
          </cell>
          <cell r="I19">
            <v>25</v>
          </cell>
          <cell r="J19">
            <v>25.75</v>
          </cell>
          <cell r="K19">
            <v>27.204875000000001</v>
          </cell>
          <cell r="V19">
            <v>297</v>
          </cell>
        </row>
        <row r="20">
          <cell r="E20" t="str">
            <v>Depreciation leasing / rentals</v>
          </cell>
          <cell r="G20">
            <v>500</v>
          </cell>
          <cell r="I20">
            <v>41.666666666666664</v>
          </cell>
          <cell r="J20">
            <v>42.916666666666664</v>
          </cell>
          <cell r="K20">
            <v>45.341458333333328</v>
          </cell>
          <cell r="V20">
            <v>495</v>
          </cell>
        </row>
        <row r="21">
          <cell r="E21" t="str">
            <v>Other services</v>
          </cell>
          <cell r="G21">
            <v>6000</v>
          </cell>
          <cell r="I21">
            <v>500</v>
          </cell>
          <cell r="J21">
            <v>515</v>
          </cell>
          <cell r="K21">
            <v>544.09749999999997</v>
          </cell>
          <cell r="V21">
            <v>5940</v>
          </cell>
        </row>
        <row r="22">
          <cell r="E22" t="str">
            <v>Other costs</v>
          </cell>
          <cell r="G22">
            <v>50</v>
          </cell>
          <cell r="I22">
            <v>4.166666666666667</v>
          </cell>
          <cell r="J22">
            <v>4.291666666666667</v>
          </cell>
          <cell r="K22">
            <v>4.5341458333333335</v>
          </cell>
          <cell r="V22">
            <v>49.5</v>
          </cell>
        </row>
        <row r="23">
          <cell r="E23" t="str">
            <v>Production services / other cost elements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V23">
            <v>0</v>
          </cell>
        </row>
        <row r="25">
          <cell r="C25" t="str">
            <v xml:space="preserve">  Total Cost</v>
          </cell>
          <cell r="V25">
            <v>52915.5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Überleitung Advance gerundet"/>
      <sheetName val="SOPO Überleitung"/>
      <sheetName val="RestrukturierungsRST"/>
      <sheetName val="Abschreibungen"/>
      <sheetName val="Auszug HR Restructuring 12.2013"/>
      <sheetName val="2013 Sachverhalte"/>
      <sheetName val="2014 Sachverhalte"/>
      <sheetName val="dt Gesellschaften Adv Pensionen"/>
      <sheetName val="Mail"/>
      <sheetName val="1373"/>
      <sheetName val="1569"/>
      <sheetName val="1598"/>
      <sheetName val="1573 1728"/>
      <sheetName val="1818"/>
      <sheetName val="Überleitung Pensionen 2013"/>
      <sheetName val="Überleitung übrige Verpf 201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>
        <row r="1">
          <cell r="A1" t="str">
            <v>Lanxess</v>
          </cell>
          <cell r="BM1" t="str">
            <v>DPR Schreiben vom 14.07.2014</v>
          </cell>
          <cell r="BO1" t="str">
            <v>Anlage 2.b_2</v>
          </cell>
        </row>
        <row r="2">
          <cell r="A2" t="str">
            <v>Consolidated IAS 19 Disclosure for Financial Year 2013</v>
          </cell>
          <cell r="BM2" t="str">
            <v>AZ:  gr S 010 / 2014 / II</v>
          </cell>
        </row>
        <row r="3">
          <cell r="A3" t="str">
            <v>Auszug aus dem GiQ System von Aon Hewitt</v>
          </cell>
        </row>
        <row r="5">
          <cell r="A5" t="str">
            <v>All figures in EUR x 1</v>
          </cell>
          <cell r="C5" t="str">
            <v>Argentina</v>
          </cell>
          <cell r="D5" t="str">
            <v>Belgium</v>
          </cell>
          <cell r="E5" t="str">
            <v>Belgium</v>
          </cell>
          <cell r="F5" t="str">
            <v>Belgium</v>
          </cell>
          <cell r="G5" t="str">
            <v>Belgium</v>
          </cell>
          <cell r="H5" t="str">
            <v>Brazil</v>
          </cell>
          <cell r="I5" t="str">
            <v>Brazil</v>
          </cell>
          <cell r="J5" t="str">
            <v>Brazil</v>
          </cell>
          <cell r="K5" t="str">
            <v>Canada</v>
          </cell>
          <cell r="L5" t="str">
            <v>Canada</v>
          </cell>
          <cell r="M5" t="str">
            <v>Canada</v>
          </cell>
          <cell r="N5" t="str">
            <v>Canada</v>
          </cell>
          <cell r="O5" t="str">
            <v>France</v>
          </cell>
          <cell r="P5" t="str">
            <v>France</v>
          </cell>
          <cell r="Q5" t="str">
            <v>France</v>
          </cell>
          <cell r="R5" t="str">
            <v>France</v>
          </cell>
          <cell r="S5" t="str">
            <v>France</v>
          </cell>
          <cell r="T5" t="str">
            <v>France</v>
          </cell>
          <cell r="U5" t="str">
            <v>Germany</v>
          </cell>
          <cell r="V5" t="str">
            <v>Germany</v>
          </cell>
          <cell r="W5" t="str">
            <v>Germany</v>
          </cell>
          <cell r="X5" t="str">
            <v>Germany</v>
          </cell>
          <cell r="Y5" t="str">
            <v>Germany</v>
          </cell>
          <cell r="Z5" t="str">
            <v>Germany</v>
          </cell>
          <cell r="AA5" t="str">
            <v>Germany</v>
          </cell>
          <cell r="AB5" t="str">
            <v>Germany</v>
          </cell>
          <cell r="AC5" t="str">
            <v>Germany</v>
          </cell>
          <cell r="AD5" t="str">
            <v>Germany</v>
          </cell>
          <cell r="AE5" t="str">
            <v>Germany</v>
          </cell>
          <cell r="AF5" t="str">
            <v>Germany</v>
          </cell>
          <cell r="AG5" t="str">
            <v>Germany</v>
          </cell>
          <cell r="AH5" t="str">
            <v>Germany</v>
          </cell>
          <cell r="AI5" t="str">
            <v>Germany</v>
          </cell>
          <cell r="AJ5" t="str">
            <v>Germany</v>
          </cell>
          <cell r="AK5" t="str">
            <v>Germany</v>
          </cell>
          <cell r="AL5" t="str">
            <v>Germany</v>
          </cell>
          <cell r="AM5" t="str">
            <v>Germany</v>
          </cell>
          <cell r="AN5" t="str">
            <v>Germany</v>
          </cell>
          <cell r="AO5" t="str">
            <v>Germany</v>
          </cell>
          <cell r="AP5" t="str">
            <v>Germany</v>
          </cell>
          <cell r="AQ5" t="str">
            <v>Germany</v>
          </cell>
          <cell r="AR5" t="str">
            <v>Germany</v>
          </cell>
          <cell r="AS5" t="str">
            <v>Germany</v>
          </cell>
          <cell r="AT5" t="str">
            <v>Germany</v>
          </cell>
          <cell r="AU5" t="str">
            <v>Germany</v>
          </cell>
          <cell r="AV5" t="str">
            <v>Germany</v>
          </cell>
          <cell r="AW5" t="str">
            <v>Germany</v>
          </cell>
          <cell r="AX5" t="str">
            <v>Germany</v>
          </cell>
          <cell r="AY5" t="str">
            <v>Germany</v>
          </cell>
          <cell r="AZ5" t="str">
            <v>Italy</v>
          </cell>
          <cell r="BA5" t="str">
            <v>Mexico</v>
          </cell>
          <cell r="BB5" t="str">
            <v>Netherlands</v>
          </cell>
          <cell r="BC5" t="str">
            <v>Spain</v>
          </cell>
          <cell r="BD5" t="str">
            <v>Spain</v>
          </cell>
          <cell r="BE5" t="str">
            <v>Switzerland</v>
          </cell>
          <cell r="BF5" t="str">
            <v>USA</v>
          </cell>
          <cell r="BG5" t="str">
            <v>USA</v>
          </cell>
          <cell r="BH5" t="str">
            <v>USA</v>
          </cell>
          <cell r="BI5" t="str">
            <v>Pension Plan</v>
          </cell>
          <cell r="BL5" t="str">
            <v>Buchungen außerhalb GIQ</v>
          </cell>
        </row>
        <row r="6">
          <cell r="C6">
            <v>1571</v>
          </cell>
          <cell r="D6">
            <v>767</v>
          </cell>
          <cell r="E6">
            <v>767</v>
          </cell>
          <cell r="F6">
            <v>767</v>
          </cell>
          <cell r="G6">
            <v>1569</v>
          </cell>
          <cell r="H6">
            <v>1573</v>
          </cell>
          <cell r="I6">
            <v>1728</v>
          </cell>
          <cell r="J6">
            <v>1728</v>
          </cell>
          <cell r="K6">
            <v>1576</v>
          </cell>
          <cell r="L6">
            <v>1576</v>
          </cell>
          <cell r="M6">
            <v>1576</v>
          </cell>
          <cell r="N6">
            <v>1576</v>
          </cell>
          <cell r="O6">
            <v>465</v>
          </cell>
          <cell r="P6">
            <v>465</v>
          </cell>
          <cell r="Q6">
            <v>1574</v>
          </cell>
          <cell r="R6">
            <v>1574</v>
          </cell>
          <cell r="S6">
            <v>1609</v>
          </cell>
          <cell r="T6">
            <v>1916</v>
          </cell>
          <cell r="U6">
            <v>44</v>
          </cell>
          <cell r="V6">
            <v>44</v>
          </cell>
          <cell r="W6">
            <v>44</v>
          </cell>
          <cell r="X6">
            <v>45</v>
          </cell>
          <cell r="Y6">
            <v>45</v>
          </cell>
          <cell r="Z6">
            <v>45</v>
          </cell>
          <cell r="AA6">
            <v>811</v>
          </cell>
          <cell r="AB6">
            <v>811</v>
          </cell>
          <cell r="AC6">
            <v>811</v>
          </cell>
          <cell r="AD6">
            <v>902</v>
          </cell>
          <cell r="AE6">
            <v>902</v>
          </cell>
          <cell r="AF6">
            <v>902</v>
          </cell>
          <cell r="AG6">
            <v>1551</v>
          </cell>
          <cell r="AH6">
            <v>1551</v>
          </cell>
          <cell r="AI6">
            <v>1551</v>
          </cell>
          <cell r="AJ6">
            <v>1594</v>
          </cell>
          <cell r="AK6">
            <v>1594</v>
          </cell>
          <cell r="AL6">
            <v>1594</v>
          </cell>
          <cell r="AM6">
            <v>1599</v>
          </cell>
          <cell r="AN6">
            <v>1599</v>
          </cell>
          <cell r="AO6">
            <v>1599</v>
          </cell>
          <cell r="AP6">
            <v>1625</v>
          </cell>
          <cell r="AQ6">
            <v>1625</v>
          </cell>
          <cell r="AR6">
            <v>1625</v>
          </cell>
          <cell r="AS6">
            <v>1645</v>
          </cell>
          <cell r="AT6">
            <v>1645</v>
          </cell>
          <cell r="AU6">
            <v>1645</v>
          </cell>
          <cell r="AV6">
            <v>1693</v>
          </cell>
          <cell r="AW6">
            <v>1693</v>
          </cell>
          <cell r="AX6">
            <v>1693</v>
          </cell>
          <cell r="AY6">
            <v>1876</v>
          </cell>
          <cell r="AZ6">
            <v>1598</v>
          </cell>
          <cell r="BA6">
            <v>1572</v>
          </cell>
          <cell r="BB6">
            <v>1633</v>
          </cell>
          <cell r="BC6">
            <v>1154</v>
          </cell>
          <cell r="BD6">
            <v>1255</v>
          </cell>
          <cell r="BE6">
            <v>6765</v>
          </cell>
          <cell r="BF6">
            <v>649</v>
          </cell>
          <cell r="BG6">
            <v>1124</v>
          </cell>
          <cell r="BH6">
            <v>1373</v>
          </cell>
        </row>
        <row r="7">
          <cell r="C7" t="str">
            <v>PRL ("Plan de Retiro Lanxess")</v>
          </cell>
          <cell r="D7" t="str">
            <v>Defined Benefit Cadres</v>
          </cell>
          <cell r="E7" t="str">
            <v>Farewell Plan</v>
          </cell>
          <cell r="F7" t="str">
            <v>Lxs Rubber All DC plans (AG,Delta Lloyd,Axa)</v>
          </cell>
          <cell r="G7" t="str">
            <v>Lxs All DC plans (AG Insurance)</v>
          </cell>
          <cell r="H7" t="str">
            <v>Lanxess Prev Plan</v>
          </cell>
          <cell r="I7" t="str">
            <v>Petros</v>
          </cell>
          <cell r="J7" t="str">
            <v>Previnor DB</v>
          </cell>
          <cell r="K7" t="str">
            <v>Plan 1 (Rubber Salaried Supplemental Retirement Arrangement of LANXESS Inc.)</v>
          </cell>
          <cell r="L7" t="str">
            <v>Plan 1, Salaried Employees of the Rubber Division</v>
          </cell>
          <cell r="M7" t="str">
            <v>Plan 2, Pension Plan for Rubber Wage Employees</v>
          </cell>
          <cell r="N7" t="str">
            <v>Plan 3, Pension Plan for Chemical / Polymer Employees</v>
          </cell>
          <cell r="O7" t="str">
            <v>FIRESTONE</v>
          </cell>
          <cell r="P7" t="str">
            <v>Retirement Indemnity</v>
          </cell>
          <cell r="Q7" t="str">
            <v>Retirement Indemnity</v>
          </cell>
          <cell r="R7" t="str">
            <v>Top Hat Plan</v>
          </cell>
          <cell r="S7" t="str">
            <v>Retirement Indemnity</v>
          </cell>
          <cell r="T7" t="str">
            <v>Retirement Indemnity Epierre</v>
          </cell>
          <cell r="U7" t="str">
            <v>Deferred Compensation</v>
          </cell>
          <cell r="V7" t="str">
            <v>Grund- und Zusatzversorgung / EPZ</v>
          </cell>
          <cell r="W7" t="str">
            <v>PK-Rentenanpassung</v>
          </cell>
          <cell r="X7" t="str">
            <v>Deferred Compensation</v>
          </cell>
          <cell r="Y7" t="str">
            <v>Grund- und Zusatzversorgung / EPZ</v>
          </cell>
          <cell r="Z7" t="str">
            <v>PK-Rentenanpassung</v>
          </cell>
          <cell r="AA7" t="str">
            <v>Deferred Compensation</v>
          </cell>
          <cell r="AB7" t="str">
            <v>Grund- und Zusatzversorgung / EPZ</v>
          </cell>
          <cell r="AC7" t="str">
            <v>PK-Rentenanpassung</v>
          </cell>
          <cell r="AD7" t="str">
            <v>Deferred Compensation</v>
          </cell>
          <cell r="AE7" t="str">
            <v>Grund- und Zusatzversorgung / EPZ</v>
          </cell>
          <cell r="AF7" t="str">
            <v>PK-Rentenanpassung</v>
          </cell>
          <cell r="AG7" t="str">
            <v>Deferred Compensation</v>
          </cell>
          <cell r="AH7" t="str">
            <v>Grund- und Zusatzversorgung / EPZ</v>
          </cell>
          <cell r="AI7" t="str">
            <v>PK-Rentenanpassung</v>
          </cell>
          <cell r="AJ7" t="str">
            <v>Deferred Compensation</v>
          </cell>
          <cell r="AK7" t="str">
            <v>Grund- und Zusatzversorgung / EPZ</v>
          </cell>
          <cell r="AL7" t="str">
            <v>PK-Rentenanpassung</v>
          </cell>
          <cell r="AM7" t="str">
            <v>Deferred Compensation</v>
          </cell>
          <cell r="AN7" t="str">
            <v>Grund- und Zusatzversorgung / EPZ</v>
          </cell>
          <cell r="AO7" t="str">
            <v>PK-Rentenanpassung</v>
          </cell>
          <cell r="AP7" t="str">
            <v>Deferred Compensation</v>
          </cell>
          <cell r="AQ7" t="str">
            <v>Grund- und Zusatzversorgung / EPZ</v>
          </cell>
          <cell r="AR7" t="str">
            <v>PK-Rentenanpassung</v>
          </cell>
          <cell r="AS7" t="str">
            <v>Deferred Compensation</v>
          </cell>
          <cell r="AT7" t="str">
            <v>Grund- und Zusatzversorgung / EPZ</v>
          </cell>
          <cell r="AU7" t="str">
            <v>PK-Rentenanpassung</v>
          </cell>
          <cell r="AV7" t="str">
            <v>Deferred Compensation</v>
          </cell>
          <cell r="AW7" t="str">
            <v>Grund- und Zusatzversorgung / EPZ</v>
          </cell>
          <cell r="AX7" t="str">
            <v>PK-Rentenanpassung</v>
          </cell>
          <cell r="AY7" t="str">
            <v>Grund- und Zusatzversorgung / EPZ</v>
          </cell>
          <cell r="AZ7" t="str">
            <v>TFR - Trattamento di Fine Rapporto</v>
          </cell>
          <cell r="BA7" t="str">
            <v>Pensions Unfunded</v>
          </cell>
          <cell r="BB7" t="str">
            <v>Pension plan insured with Zwitserleven</v>
          </cell>
          <cell r="BC7" t="str">
            <v>RETIREMENT PREMIUM</v>
          </cell>
          <cell r="BD7" t="str">
            <v>RETIREMENT PREMIUM</v>
          </cell>
          <cell r="BE7" t="str">
            <v>BVG Versorgung</v>
          </cell>
          <cell r="BF7" t="str">
            <v>RCC Retirement Plan for Union Ees at Little Rock, AR</v>
          </cell>
          <cell r="BG7" t="str">
            <v>Birmingham Pension</v>
          </cell>
          <cell r="BH7" t="str">
            <v>Supplemental Retirement Plan (Salaried NQ)</v>
          </cell>
          <cell r="BI7" t="str">
            <v>Total</v>
          </cell>
          <cell r="BJ7" t="str">
            <v>Grand Total</v>
          </cell>
          <cell r="BL7" t="str">
            <v>Nicht im GIQ gebuchte Past Service Costs und sonstige Differenzen</v>
          </cell>
          <cell r="BM7" t="str">
            <v>Grand Total
in Euro</v>
          </cell>
          <cell r="BN7" t="str">
            <v>Grand Total
in Mio Euro</v>
          </cell>
          <cell r="BO7" t="str">
            <v>davon Advance
in Mio. Euro</v>
          </cell>
        </row>
        <row r="8">
          <cell r="A8" t="str">
            <v>Exchange Rate at beginning of year: 1 EUR equals</v>
          </cell>
          <cell r="C8" t="str">
            <v>6.4865 ARS</v>
          </cell>
          <cell r="D8" t="str">
            <v>1 EUR</v>
          </cell>
          <cell r="E8" t="str">
            <v>1 EUR</v>
          </cell>
          <cell r="F8" t="str">
            <v>1 EUR</v>
          </cell>
          <cell r="G8" t="str">
            <v>1 EUR</v>
          </cell>
          <cell r="H8" t="str">
            <v>2.6958 BRL</v>
          </cell>
          <cell r="I8" t="str">
            <v>2.6958 BRL</v>
          </cell>
          <cell r="J8" t="str">
            <v>2.6958 BRL</v>
          </cell>
          <cell r="K8" t="str">
            <v>1.3137 CAD</v>
          </cell>
          <cell r="L8" t="str">
            <v>1.3137 CAD</v>
          </cell>
          <cell r="M8" t="str">
            <v>1.3137 CAD</v>
          </cell>
          <cell r="N8" t="str">
            <v>1.3137 CAD</v>
          </cell>
          <cell r="O8" t="str">
            <v>1 EUR</v>
          </cell>
          <cell r="P8" t="str">
            <v>1 EUR</v>
          </cell>
          <cell r="Q8" t="str">
            <v>1 EUR</v>
          </cell>
          <cell r="R8" t="str">
            <v>1 EUR</v>
          </cell>
          <cell r="S8" t="str">
            <v>1 EUR</v>
          </cell>
          <cell r="T8" t="str">
            <v>1 EUR</v>
          </cell>
          <cell r="U8" t="str">
            <v>1 EUR</v>
          </cell>
          <cell r="V8" t="str">
            <v>1 EUR</v>
          </cell>
          <cell r="W8" t="str">
            <v>1 EUR</v>
          </cell>
          <cell r="X8" t="str">
            <v>1 EUR</v>
          </cell>
          <cell r="Y8" t="str">
            <v>1 EUR</v>
          </cell>
          <cell r="Z8" t="str">
            <v>1 EUR</v>
          </cell>
          <cell r="AA8" t="str">
            <v>1 EUR</v>
          </cell>
          <cell r="AB8" t="str">
            <v>1 EUR</v>
          </cell>
          <cell r="AC8" t="str">
            <v>1 EUR</v>
          </cell>
          <cell r="AD8" t="str">
            <v>1 EUR</v>
          </cell>
          <cell r="AE8" t="str">
            <v>1 EUR</v>
          </cell>
          <cell r="AF8" t="str">
            <v>1 EUR</v>
          </cell>
          <cell r="AG8" t="str">
            <v>1 EUR</v>
          </cell>
          <cell r="AH8" t="str">
            <v>1 EUR</v>
          </cell>
          <cell r="AI8" t="str">
            <v>1 EUR</v>
          </cell>
          <cell r="AJ8" t="str">
            <v>1 EUR</v>
          </cell>
          <cell r="AK8" t="str">
            <v>1 EUR</v>
          </cell>
          <cell r="AL8" t="str">
            <v>1 EUR</v>
          </cell>
          <cell r="AM8" t="str">
            <v>1 EUR</v>
          </cell>
          <cell r="AN8" t="str">
            <v>1 EUR</v>
          </cell>
          <cell r="AO8" t="str">
            <v>1 EUR</v>
          </cell>
          <cell r="AP8" t="str">
            <v>1 EUR</v>
          </cell>
          <cell r="AQ8" t="str">
            <v>1 EUR</v>
          </cell>
          <cell r="AR8" t="str">
            <v>1 EUR</v>
          </cell>
          <cell r="AS8" t="str">
            <v>1 EUR</v>
          </cell>
          <cell r="AT8" t="str">
            <v>1 EUR</v>
          </cell>
          <cell r="AU8" t="str">
            <v>1 EUR</v>
          </cell>
          <cell r="AV8" t="str">
            <v>1 EUR</v>
          </cell>
          <cell r="AW8" t="str">
            <v>1 EUR</v>
          </cell>
          <cell r="AX8" t="str">
            <v>1 EUR</v>
          </cell>
          <cell r="AY8" t="str">
            <v>1 EUR</v>
          </cell>
          <cell r="AZ8" t="str">
            <v>1 EUR</v>
          </cell>
          <cell r="BA8" t="str">
            <v>17.1845 MXN</v>
          </cell>
          <cell r="BB8" t="str">
            <v>1 EUR</v>
          </cell>
          <cell r="BC8" t="str">
            <v>1 EUR</v>
          </cell>
          <cell r="BD8" t="str">
            <v>1 EUR</v>
          </cell>
          <cell r="BE8" t="str">
            <v>1.2072 CHF</v>
          </cell>
          <cell r="BF8" t="str">
            <v>1.3194 USD</v>
          </cell>
          <cell r="BG8" t="str">
            <v>1.3194 USD</v>
          </cell>
          <cell r="BH8" t="str">
            <v>1.3194 USD</v>
          </cell>
          <cell r="BI8" t="str">
            <v xml:space="preserve"> </v>
          </cell>
          <cell r="BJ8" t="str">
            <v xml:space="preserve"> </v>
          </cell>
        </row>
        <row r="9">
          <cell r="A9" t="str">
            <v>Exchange Rate at end of year: 1 EUR equals</v>
          </cell>
          <cell r="C9" t="str">
            <v>8.991318 ARS</v>
          </cell>
          <cell r="D9" t="str">
            <v>1 EUR</v>
          </cell>
          <cell r="E9" t="str">
            <v>1 EUR</v>
          </cell>
          <cell r="F9" t="str">
            <v>1 EUR</v>
          </cell>
          <cell r="G9" t="str">
            <v>1 EUR</v>
          </cell>
          <cell r="H9" t="str">
            <v>3.230266 BRL</v>
          </cell>
          <cell r="I9" t="str">
            <v>3.230266 BRL</v>
          </cell>
          <cell r="J9" t="str">
            <v>3.230266 BRL</v>
          </cell>
          <cell r="K9" t="str">
            <v>1.4671 CAD</v>
          </cell>
          <cell r="L9" t="str">
            <v>1.4671 CAD</v>
          </cell>
          <cell r="M9" t="str">
            <v>1.4671 CAD</v>
          </cell>
          <cell r="N9" t="str">
            <v>1.4671 CAD</v>
          </cell>
          <cell r="O9" t="str">
            <v>1 EUR</v>
          </cell>
          <cell r="P9" t="str">
            <v>1 EUR</v>
          </cell>
          <cell r="Q9" t="str">
            <v>1 EUR</v>
          </cell>
          <cell r="R9" t="str">
            <v>1 EUR</v>
          </cell>
          <cell r="S9" t="str">
            <v>1 EUR</v>
          </cell>
          <cell r="T9" t="str">
            <v>1 EUR</v>
          </cell>
          <cell r="U9" t="str">
            <v>1 EUR</v>
          </cell>
          <cell r="V9" t="str">
            <v>1 EUR</v>
          </cell>
          <cell r="W9" t="str">
            <v>1 EUR</v>
          </cell>
          <cell r="X9" t="str">
            <v>1 EUR</v>
          </cell>
          <cell r="Y9" t="str">
            <v>1 EUR</v>
          </cell>
          <cell r="Z9" t="str">
            <v>1 EUR</v>
          </cell>
          <cell r="AA9" t="str">
            <v>1 EUR</v>
          </cell>
          <cell r="AB9" t="str">
            <v>1 EUR</v>
          </cell>
          <cell r="AC9" t="str">
            <v>1 EUR</v>
          </cell>
          <cell r="AD9" t="str">
            <v>1 EUR</v>
          </cell>
          <cell r="AE9" t="str">
            <v>1 EUR</v>
          </cell>
          <cell r="AF9" t="str">
            <v>1 EUR</v>
          </cell>
          <cell r="AG9" t="str">
            <v>1 EUR</v>
          </cell>
          <cell r="AH9" t="str">
            <v>1 EUR</v>
          </cell>
          <cell r="AI9" t="str">
            <v>1 EUR</v>
          </cell>
          <cell r="AJ9" t="str">
            <v>1 EUR</v>
          </cell>
          <cell r="AK9" t="str">
            <v>1 EUR</v>
          </cell>
          <cell r="AL9" t="str">
            <v>1 EUR</v>
          </cell>
          <cell r="AM9" t="str">
            <v>1 EUR</v>
          </cell>
          <cell r="AN9" t="str">
            <v>1 EUR</v>
          </cell>
          <cell r="AO9" t="str">
            <v>1 EUR</v>
          </cell>
          <cell r="AP9" t="str">
            <v>1 EUR</v>
          </cell>
          <cell r="AQ9" t="str">
            <v>1 EUR</v>
          </cell>
          <cell r="AR9" t="str">
            <v>1 EUR</v>
          </cell>
          <cell r="AS9" t="str">
            <v>1 EUR</v>
          </cell>
          <cell r="AT9" t="str">
            <v>1 EUR</v>
          </cell>
          <cell r="AU9" t="str">
            <v>1 EUR</v>
          </cell>
          <cell r="AV9" t="str">
            <v>1 EUR</v>
          </cell>
          <cell r="AW9" t="str">
            <v>1 EUR</v>
          </cell>
          <cell r="AX9" t="str">
            <v>1 EUR</v>
          </cell>
          <cell r="AY9" t="str">
            <v>1 EUR</v>
          </cell>
          <cell r="AZ9" t="str">
            <v>1 EUR</v>
          </cell>
          <cell r="BA9" t="str">
            <v>18.0731 MXN</v>
          </cell>
          <cell r="BB9" t="str">
            <v>1 EUR</v>
          </cell>
          <cell r="BC9" t="str">
            <v>1 EUR</v>
          </cell>
          <cell r="BD9" t="str">
            <v>1 EUR</v>
          </cell>
          <cell r="BE9" t="str">
            <v>1.2276 CHF</v>
          </cell>
          <cell r="BF9" t="str">
            <v>1.3791 USD</v>
          </cell>
          <cell r="BG9" t="str">
            <v>1.3791 USD</v>
          </cell>
          <cell r="BH9" t="str">
            <v>1.3791 USD</v>
          </cell>
          <cell r="BI9" t="str">
            <v xml:space="preserve"> </v>
          </cell>
          <cell r="BJ9" t="str">
            <v xml:space="preserve"> </v>
          </cell>
        </row>
        <row r="10">
          <cell r="A10" t="str">
            <v>Average Exchange Rate 2013: 1 EUR equals</v>
          </cell>
          <cell r="C10" t="str">
            <v>7.278781 ARS</v>
          </cell>
          <cell r="D10" t="str">
            <v>1 EUR</v>
          </cell>
          <cell r="E10" t="str">
            <v>1 EUR</v>
          </cell>
          <cell r="F10" t="str">
            <v>1 EUR</v>
          </cell>
          <cell r="G10" t="str">
            <v>1 EUR</v>
          </cell>
          <cell r="H10" t="str">
            <v>2.866229 BRL</v>
          </cell>
          <cell r="I10" t="str">
            <v>2.866229 BRL</v>
          </cell>
          <cell r="J10" t="str">
            <v>2.866229 BRL</v>
          </cell>
          <cell r="K10" t="str">
            <v>1.3681149 CAD</v>
          </cell>
          <cell r="L10" t="str">
            <v>1.3681149 CAD</v>
          </cell>
          <cell r="M10" t="str">
            <v>1.3681149 CAD</v>
          </cell>
          <cell r="N10" t="str">
            <v>1.3681149 CAD</v>
          </cell>
          <cell r="O10" t="str">
            <v>1 EUR</v>
          </cell>
          <cell r="P10" t="str">
            <v>1 EUR</v>
          </cell>
          <cell r="Q10" t="str">
            <v>1 EUR</v>
          </cell>
          <cell r="R10" t="str">
            <v>1 EUR</v>
          </cell>
          <cell r="S10" t="str">
            <v>1 EUR</v>
          </cell>
          <cell r="T10" t="str">
            <v>1 EUR</v>
          </cell>
          <cell r="U10" t="str">
            <v>1 EUR</v>
          </cell>
          <cell r="V10" t="str">
            <v>1 EUR</v>
          </cell>
          <cell r="W10" t="str">
            <v>1 EUR</v>
          </cell>
          <cell r="X10" t="str">
            <v>1 EUR</v>
          </cell>
          <cell r="Y10" t="str">
            <v>1 EUR</v>
          </cell>
          <cell r="Z10" t="str">
            <v>1 EUR</v>
          </cell>
          <cell r="AA10" t="str">
            <v>1 EUR</v>
          </cell>
          <cell r="AB10" t="str">
            <v>1 EUR</v>
          </cell>
          <cell r="AC10" t="str">
            <v>1 EUR</v>
          </cell>
          <cell r="AD10" t="str">
            <v>1 EUR</v>
          </cell>
          <cell r="AE10" t="str">
            <v>1 EUR</v>
          </cell>
          <cell r="AF10" t="str">
            <v>1 EUR</v>
          </cell>
          <cell r="AG10" t="str">
            <v>1 EUR</v>
          </cell>
          <cell r="AH10" t="str">
            <v>1 EUR</v>
          </cell>
          <cell r="AI10" t="str">
            <v>1 EUR</v>
          </cell>
          <cell r="AJ10" t="str">
            <v>1 EUR</v>
          </cell>
          <cell r="AK10" t="str">
            <v>1 EUR</v>
          </cell>
          <cell r="AL10" t="str">
            <v>1 EUR</v>
          </cell>
          <cell r="AM10" t="str">
            <v>1 EUR</v>
          </cell>
          <cell r="AN10" t="str">
            <v>1 EUR</v>
          </cell>
          <cell r="AO10" t="str">
            <v>1 EUR</v>
          </cell>
          <cell r="AP10" t="str">
            <v>1 EUR</v>
          </cell>
          <cell r="AQ10" t="str">
            <v>1 EUR</v>
          </cell>
          <cell r="AR10" t="str">
            <v>1 EUR</v>
          </cell>
          <cell r="AS10" t="str">
            <v>1 EUR</v>
          </cell>
          <cell r="AT10" t="str">
            <v>1 EUR</v>
          </cell>
          <cell r="AU10" t="str">
            <v>1 EUR</v>
          </cell>
          <cell r="AV10" t="str">
            <v>1 EUR</v>
          </cell>
          <cell r="AW10" t="str">
            <v>1 EUR</v>
          </cell>
          <cell r="AX10" t="str">
            <v>1 EUR</v>
          </cell>
          <cell r="AY10" t="str">
            <v>1 EUR</v>
          </cell>
          <cell r="AZ10" t="str">
            <v>1 EUR</v>
          </cell>
          <cell r="BA10" t="str">
            <v>16.95832 MXN</v>
          </cell>
          <cell r="BB10" t="str">
            <v>1 EUR</v>
          </cell>
          <cell r="BC10" t="str">
            <v>1 EUR</v>
          </cell>
          <cell r="BD10" t="str">
            <v>1 EUR</v>
          </cell>
          <cell r="BE10" t="str">
            <v>1.2307992 CHF</v>
          </cell>
          <cell r="BF10" t="str">
            <v>1.3279483 USD</v>
          </cell>
          <cell r="BG10" t="str">
            <v>1.3279483 USD</v>
          </cell>
          <cell r="BH10" t="str">
            <v>1.3279483 USD</v>
          </cell>
          <cell r="BI10" t="str">
            <v xml:space="preserve"> </v>
          </cell>
          <cell r="BJ10" t="str">
            <v xml:space="preserve"> </v>
          </cell>
        </row>
        <row r="11">
          <cell r="A11" t="str">
            <v>Last Updated</v>
          </cell>
          <cell r="C11" t="str">
            <v>2014-02-17 10:53:53</v>
          </cell>
          <cell r="D11" t="str">
            <v>2014-02-17 10:43:52</v>
          </cell>
          <cell r="E11" t="str">
            <v>2014-02-17 10:43:55</v>
          </cell>
          <cell r="F11" t="str">
            <v>2014-02-17 10:44:02</v>
          </cell>
          <cell r="G11" t="str">
            <v>2014-02-19 10:28:43</v>
          </cell>
          <cell r="H11" t="str">
            <v>2014-02-17 10:53:54</v>
          </cell>
          <cell r="I11" t="str">
            <v>2014-02-17 10:53:55</v>
          </cell>
          <cell r="J11" t="str">
            <v>2014-02-17 10:53:55</v>
          </cell>
          <cell r="K11" t="str">
            <v>2014-02-17 10:43:52</v>
          </cell>
          <cell r="L11" t="str">
            <v>2014-02-18 16:33:19</v>
          </cell>
          <cell r="M11" t="str">
            <v>2014-02-17 10:43:53</v>
          </cell>
          <cell r="N11" t="str">
            <v>2014-02-17 10:43:53</v>
          </cell>
          <cell r="O11" t="str">
            <v>2014-02-17 10:43:48</v>
          </cell>
          <cell r="P11" t="str">
            <v>2014-02-17 10:43:48</v>
          </cell>
          <cell r="Q11" t="str">
            <v>2014-02-17 10:43:52</v>
          </cell>
          <cell r="R11" t="str">
            <v>2014-02-17 10:43:59</v>
          </cell>
          <cell r="S11" t="str">
            <v>2014-02-17 10:43:55</v>
          </cell>
          <cell r="T11" t="str">
            <v>2014-02-17 10:43:36</v>
          </cell>
          <cell r="U11" t="str">
            <v>2014-02-17 10:43:39</v>
          </cell>
          <cell r="V11" t="str">
            <v>2014-02-17 10:43:35</v>
          </cell>
          <cell r="W11" t="str">
            <v>2014-02-17 10:43:49</v>
          </cell>
          <cell r="X11" t="str">
            <v>2014-02-17 10:43:39</v>
          </cell>
          <cell r="Y11" t="str">
            <v>2014-02-17 10:43:37</v>
          </cell>
          <cell r="Z11" t="str">
            <v>2014-02-17 10:43:52</v>
          </cell>
          <cell r="AA11" t="str">
            <v>2014-02-17 10:43:40</v>
          </cell>
          <cell r="AB11" t="str">
            <v>2014-02-17 10:43:43</v>
          </cell>
          <cell r="AC11" t="str">
            <v>2014-02-17 10:43:35</v>
          </cell>
          <cell r="AD11" t="str">
            <v>2014-02-17 10:43:40</v>
          </cell>
          <cell r="AE11" t="str">
            <v>2014-02-17 10:43:47</v>
          </cell>
          <cell r="AF11" t="str">
            <v>2014-02-17 10:43:37</v>
          </cell>
          <cell r="AG11" t="str">
            <v>2014-02-17 10:43:41</v>
          </cell>
          <cell r="AH11" t="str">
            <v>2014-02-17 10:43:47</v>
          </cell>
          <cell r="AI11" t="str">
            <v>2014-02-17 10:43:38</v>
          </cell>
          <cell r="AJ11" t="str">
            <v>2014-02-17 10:43:42</v>
          </cell>
          <cell r="AK11" t="str">
            <v>2014-02-17 10:43:39</v>
          </cell>
          <cell r="AL11" t="str">
            <v>2014-02-17 10:43:38</v>
          </cell>
          <cell r="AM11" t="str">
            <v>2014-02-17 10:43:42</v>
          </cell>
          <cell r="AN11" t="str">
            <v>2014-02-17 10:43:41</v>
          </cell>
          <cell r="AO11" t="str">
            <v>2014-02-17 10:43:39</v>
          </cell>
          <cell r="AP11" t="str">
            <v>2014-02-17 10:43:40</v>
          </cell>
          <cell r="AQ11" t="str">
            <v>2014-02-17 10:43:44</v>
          </cell>
          <cell r="AR11" t="str">
            <v>2014-02-17 10:43:59</v>
          </cell>
          <cell r="AS11" t="str">
            <v>2014-02-17 10:43:41</v>
          </cell>
          <cell r="AT11" t="str">
            <v>2014-02-17 10:43:46</v>
          </cell>
          <cell r="AU11" t="str">
            <v>2014-02-17 10:43:37</v>
          </cell>
          <cell r="AV11" t="str">
            <v>2014-02-17 10:43:42</v>
          </cell>
          <cell r="AW11" t="str">
            <v>2014-02-17 10:43:47</v>
          </cell>
          <cell r="AX11" t="str">
            <v>2014-02-17 10:43:38</v>
          </cell>
          <cell r="AY11" t="str">
            <v>2014-02-17 10:53:58</v>
          </cell>
          <cell r="AZ11" t="str">
            <v>2014-02-17 10:43:55</v>
          </cell>
          <cell r="BA11" t="str">
            <v>2014-02-17 10:53:53</v>
          </cell>
          <cell r="BB11" t="str">
            <v>2014-02-17 10:44:00</v>
          </cell>
          <cell r="BC11" t="str">
            <v>2014-02-17 10:44:00</v>
          </cell>
          <cell r="BD11" t="str">
            <v>2014-02-17 10:44:01</v>
          </cell>
          <cell r="BE11" t="str">
            <v>2014-02-17 10:43:56</v>
          </cell>
          <cell r="BF11" t="str">
            <v>2014-02-17 10:53:58</v>
          </cell>
          <cell r="BG11" t="str">
            <v>2014-02-17 10:53:57</v>
          </cell>
          <cell r="BH11" t="str">
            <v>2014-02-17 10:53:52</v>
          </cell>
        </row>
        <row r="14">
          <cell r="A14" t="str">
            <v>Change in Defined Benefit Obligation</v>
          </cell>
        </row>
        <row r="15">
          <cell r="A15" t="str">
            <v>1.</v>
          </cell>
          <cell r="B15" t="str">
            <v>Defined benefit obligation at beginning of year</v>
          </cell>
        </row>
        <row r="16">
          <cell r="A16" t="str">
            <v>2.</v>
          </cell>
          <cell r="B16" t="str">
            <v>Net current service cost</v>
          </cell>
        </row>
        <row r="17">
          <cell r="A17" t="str">
            <v>3.</v>
          </cell>
          <cell r="B17" t="str">
            <v>Interest cost on DBO</v>
          </cell>
        </row>
        <row r="18">
          <cell r="A18" t="str">
            <v>4.</v>
          </cell>
          <cell r="B18" t="str">
            <v>Actual plan participants' contributions</v>
          </cell>
        </row>
        <row r="19">
          <cell r="A19" t="str">
            <v>5.</v>
          </cell>
          <cell r="B19" t="str">
            <v>Past service cost</v>
          </cell>
        </row>
        <row r="20">
          <cell r="A20" t="str">
            <v>6.</v>
          </cell>
          <cell r="B20" t="str">
            <v>Settlements</v>
          </cell>
        </row>
        <row r="21">
          <cell r="A21" t="str">
            <v>7.</v>
          </cell>
          <cell r="B21" t="str">
            <v>Termination benefits</v>
          </cell>
        </row>
        <row r="22">
          <cell r="A22" t="str">
            <v>8.</v>
          </cell>
          <cell r="B22" t="str">
            <v>Net increase (decrease) in DBO from acquisitions/disposals</v>
          </cell>
        </row>
        <row r="23">
          <cell r="A23" t="str">
            <v>9.</v>
          </cell>
          <cell r="B23" t="str">
            <v>Actual net benefits paid from plan</v>
          </cell>
        </row>
        <row r="24">
          <cell r="A24" t="str">
            <v>10.</v>
          </cell>
          <cell r="B24" t="str">
            <v>Actual net benefits paid directly by employer</v>
          </cell>
        </row>
        <row r="25">
          <cell r="A25" t="str">
            <v>11.</v>
          </cell>
          <cell r="B25" t="str">
            <v>Actual expenses paid</v>
          </cell>
        </row>
        <row r="26">
          <cell r="A26" t="str">
            <v>12.</v>
          </cell>
          <cell r="B26" t="str">
            <v>(Gains) losses due to changes in demographic assumptions</v>
          </cell>
        </row>
        <row r="27">
          <cell r="A27" t="str">
            <v>13.</v>
          </cell>
          <cell r="B27" t="str">
            <v>(Gains) losses due to changes in financial assumptions</v>
          </cell>
        </row>
        <row r="28">
          <cell r="A28" t="str">
            <v>14.</v>
          </cell>
          <cell r="B28" t="str">
            <v>Experience (gains) losses</v>
          </cell>
        </row>
        <row r="29">
          <cell r="A29" t="str">
            <v>15.</v>
          </cell>
          <cell r="B29" t="str">
            <v>Exchange rate (gain) loss</v>
          </cell>
        </row>
        <row r="30">
          <cell r="A30" t="str">
            <v>16.</v>
          </cell>
          <cell r="B30" t="str">
            <v>Defined benefit obligation at end of year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en"/>
      <sheetName val="Details"/>
    </sheetNames>
    <sheetDataSet>
      <sheetData sheetId="0"/>
      <sheetData sheetId="1">
        <row r="1">
          <cell r="B1" t="str">
            <v>Konto</v>
          </cell>
          <cell r="C1" t="str">
            <v>Konto bezeichnung</v>
          </cell>
          <cell r="D1" t="str">
            <v>BW KEY</v>
          </cell>
          <cell r="E1" t="str">
            <v>Material nummer</v>
          </cell>
          <cell r="F1" t="str">
            <v>BW ART</v>
          </cell>
          <cell r="G1" t="str">
            <v>MatKurztext</v>
          </cell>
          <cell r="H1" t="str">
            <v>Profit center</v>
          </cell>
          <cell r="I1" t="str">
            <v>SGE</v>
          </cell>
          <cell r="J1" t="str">
            <v>Bestands menge</v>
          </cell>
          <cell r="K1" t="str">
            <v>MEI</v>
          </cell>
          <cell r="L1" t="str">
            <v>Bestands wert</v>
          </cell>
          <cell r="M1" t="str">
            <v>Waeh rung</v>
          </cell>
          <cell r="N1" t="str">
            <v>NVW NWE nach MP</v>
          </cell>
          <cell r="O1" t="str">
            <v>Inv Kal Wert wie Best wert</v>
          </cell>
          <cell r="P1" t="str">
            <v>Inventur kalkulations wert</v>
          </cell>
          <cell r="Q1" t="str">
            <v>Bilanzwert</v>
          </cell>
          <cell r="R1" t="str">
            <v>Differenz Best Bil</v>
          </cell>
          <cell r="S1" t="str">
            <v>Anpassung HR3</v>
          </cell>
          <cell r="T1" t="str">
            <v>Anpassung HR1</v>
          </cell>
        </row>
        <row r="2">
          <cell r="B2">
            <v>1120000</v>
          </cell>
          <cell r="C2" t="str">
            <v>Fertige Erz</v>
          </cell>
          <cell r="D2" t="str">
            <v>BU04</v>
          </cell>
          <cell r="E2" t="str">
            <v>56578068</v>
          </cell>
          <cell r="G2" t="str">
            <v>BUNA EP T 6465 CL VP</v>
          </cell>
          <cell r="H2" t="str">
            <v>RB00000030</v>
          </cell>
          <cell r="I2" t="str">
            <v>2208</v>
          </cell>
          <cell r="J2">
            <v>750</v>
          </cell>
          <cell r="K2" t="str">
            <v>KG</v>
          </cell>
          <cell r="L2">
            <v>1261.8</v>
          </cell>
          <cell r="M2" t="str">
            <v>EUR</v>
          </cell>
          <cell r="N2">
            <v>973.37</v>
          </cell>
          <cell r="P2">
            <v>973.37</v>
          </cell>
          <cell r="Q2">
            <v>973.37</v>
          </cell>
          <cell r="R2">
            <v>288.43</v>
          </cell>
          <cell r="S2">
            <v>288.43</v>
          </cell>
          <cell r="T2">
            <v>0</v>
          </cell>
        </row>
        <row r="3">
          <cell r="B3">
            <v>1120000</v>
          </cell>
          <cell r="C3" t="str">
            <v>Fertige Erz</v>
          </cell>
          <cell r="D3" t="str">
            <v>BU04</v>
          </cell>
          <cell r="E3" t="str">
            <v>56578041</v>
          </cell>
          <cell r="G3" t="str">
            <v>BUNA EP T 4469 CL VP</v>
          </cell>
          <cell r="H3" t="str">
            <v>RB00000030</v>
          </cell>
          <cell r="I3" t="str">
            <v>2208</v>
          </cell>
          <cell r="J3">
            <v>750</v>
          </cell>
          <cell r="K3" t="str">
            <v>KG</v>
          </cell>
          <cell r="L3">
            <v>1227.68</v>
          </cell>
          <cell r="M3" t="str">
            <v>EUR</v>
          </cell>
          <cell r="N3">
            <v>1276.33</v>
          </cell>
          <cell r="P3">
            <v>1276.33</v>
          </cell>
          <cell r="Q3">
            <v>1276.33</v>
          </cell>
          <cell r="R3">
            <v>-48.65</v>
          </cell>
          <cell r="S3">
            <v>-48.65</v>
          </cell>
          <cell r="T3">
            <v>0</v>
          </cell>
        </row>
        <row r="4">
          <cell r="B4">
            <v>1120000</v>
          </cell>
          <cell r="C4" t="str">
            <v>Fertige Erz</v>
          </cell>
          <cell r="D4" t="str">
            <v>BU04</v>
          </cell>
          <cell r="E4" t="str">
            <v>56568909</v>
          </cell>
          <cell r="G4" t="str">
            <v>BUNA EP T 4969 CL VP</v>
          </cell>
          <cell r="H4" t="str">
            <v>RB00000030</v>
          </cell>
          <cell r="I4" t="str">
            <v>2208</v>
          </cell>
          <cell r="J4">
            <v>254</v>
          </cell>
          <cell r="K4" t="str">
            <v>KG</v>
          </cell>
          <cell r="L4">
            <v>418.69</v>
          </cell>
          <cell r="M4" t="str">
            <v>EUR</v>
          </cell>
          <cell r="N4">
            <v>404.12</v>
          </cell>
          <cell r="P4">
            <v>404.12</v>
          </cell>
          <cell r="Q4">
            <v>404.12</v>
          </cell>
          <cell r="R4">
            <v>14.57</v>
          </cell>
          <cell r="S4">
            <v>14.57</v>
          </cell>
          <cell r="T4">
            <v>0</v>
          </cell>
        </row>
        <row r="5">
          <cell r="B5">
            <v>1120000</v>
          </cell>
          <cell r="C5" t="str">
            <v>Fertige Erz</v>
          </cell>
          <cell r="D5" t="str">
            <v>BU04</v>
          </cell>
          <cell r="E5" t="str">
            <v>56568895</v>
          </cell>
          <cell r="G5" t="str">
            <v>BUNA EP T 6861 CL VP</v>
          </cell>
          <cell r="H5" t="str">
            <v>RB00000030</v>
          </cell>
          <cell r="I5" t="str">
            <v>2208</v>
          </cell>
          <cell r="J5">
            <v>700</v>
          </cell>
          <cell r="K5" t="str">
            <v>KG</v>
          </cell>
          <cell r="L5">
            <v>1357.56</v>
          </cell>
          <cell r="M5" t="str">
            <v>EUR</v>
          </cell>
          <cell r="N5">
            <v>1357.56</v>
          </cell>
          <cell r="P5">
            <v>1357.56</v>
          </cell>
          <cell r="Q5">
            <v>1357.56</v>
          </cell>
          <cell r="R5">
            <v>0</v>
          </cell>
          <cell r="S5">
            <v>0</v>
          </cell>
          <cell r="T5">
            <v>0</v>
          </cell>
        </row>
        <row r="6">
          <cell r="B6">
            <v>1120000</v>
          </cell>
          <cell r="C6" t="str">
            <v>Fertige Erz</v>
          </cell>
          <cell r="D6" t="str">
            <v>BUMA</v>
          </cell>
          <cell r="E6" t="str">
            <v>56563982</v>
          </cell>
          <cell r="G6" t="str">
            <v>BUNA EP G 2470P SOPO</v>
          </cell>
          <cell r="H6" t="str">
            <v>RB00000030</v>
          </cell>
          <cell r="I6" t="str">
            <v>2208</v>
          </cell>
          <cell r="J6">
            <v>908</v>
          </cell>
          <cell r="K6" t="str">
            <v>KG</v>
          </cell>
          <cell r="L6">
            <v>1502.61</v>
          </cell>
          <cell r="M6" t="str">
            <v>EUR</v>
          </cell>
          <cell r="N6">
            <v>1502.61</v>
          </cell>
          <cell r="P6">
            <v>1502.61</v>
          </cell>
          <cell r="Q6">
            <v>1502.61</v>
          </cell>
          <cell r="R6">
            <v>0</v>
          </cell>
          <cell r="S6">
            <v>0</v>
          </cell>
          <cell r="T6">
            <v>0</v>
          </cell>
        </row>
        <row r="7">
          <cell r="B7">
            <v>1120000</v>
          </cell>
          <cell r="C7" t="str">
            <v>Fertige Erz</v>
          </cell>
          <cell r="D7" t="str">
            <v>BUMA</v>
          </cell>
          <cell r="E7" t="str">
            <v>56563877</v>
          </cell>
          <cell r="G7" t="str">
            <v>BUNA EP G 6470 P</v>
          </cell>
          <cell r="H7" t="str">
            <v>RB00000030</v>
          </cell>
          <cell r="I7" t="str">
            <v>2208</v>
          </cell>
          <cell r="J7">
            <v>22265</v>
          </cell>
          <cell r="K7" t="str">
            <v>KG</v>
          </cell>
          <cell r="L7">
            <v>28195.72</v>
          </cell>
          <cell r="M7" t="str">
            <v>EUR</v>
          </cell>
          <cell r="N7">
            <v>40907.199999999997</v>
          </cell>
          <cell r="P7">
            <v>40907.199999999997</v>
          </cell>
          <cell r="Q7">
            <v>40907.199999999997</v>
          </cell>
          <cell r="R7">
            <v>-12711.48</v>
          </cell>
          <cell r="S7">
            <v>-12711.48</v>
          </cell>
          <cell r="T7">
            <v>0</v>
          </cell>
        </row>
        <row r="8">
          <cell r="B8">
            <v>1120000</v>
          </cell>
          <cell r="C8" t="str">
            <v>Fertige Erz</v>
          </cell>
          <cell r="D8" t="str">
            <v>BUMA</v>
          </cell>
          <cell r="E8" t="str">
            <v>56563834</v>
          </cell>
          <cell r="G8" t="str">
            <v>BUNA EP G 2470 P</v>
          </cell>
          <cell r="H8" t="str">
            <v>RB00000030</v>
          </cell>
          <cell r="I8" t="str">
            <v>2208</v>
          </cell>
          <cell r="J8">
            <v>16507</v>
          </cell>
          <cell r="K8" t="str">
            <v>KG</v>
          </cell>
          <cell r="L8">
            <v>14775.73</v>
          </cell>
          <cell r="M8" t="str">
            <v>EUR</v>
          </cell>
          <cell r="N8">
            <v>30349.51</v>
          </cell>
          <cell r="P8">
            <v>30349.51</v>
          </cell>
          <cell r="Q8">
            <v>30349.51</v>
          </cell>
          <cell r="R8">
            <v>-15573.78</v>
          </cell>
          <cell r="S8">
            <v>-15573.78</v>
          </cell>
          <cell r="T8">
            <v>0</v>
          </cell>
        </row>
        <row r="9">
          <cell r="B9">
            <v>1120000</v>
          </cell>
          <cell r="C9" t="str">
            <v>Fertige Erz</v>
          </cell>
          <cell r="D9" t="str">
            <v>BUMA</v>
          </cell>
          <cell r="E9" t="str">
            <v>56529954</v>
          </cell>
          <cell r="G9" t="str">
            <v>BUNA EP G 6850 F</v>
          </cell>
          <cell r="H9" t="str">
            <v>RB00000030</v>
          </cell>
          <cell r="I9" t="str">
            <v>2208</v>
          </cell>
          <cell r="J9">
            <v>92521</v>
          </cell>
          <cell r="K9" t="str">
            <v>KG</v>
          </cell>
          <cell r="L9">
            <v>148968.71</v>
          </cell>
          <cell r="M9" t="str">
            <v>EUR</v>
          </cell>
          <cell r="N9">
            <v>176853.71</v>
          </cell>
          <cell r="P9">
            <v>168744.43</v>
          </cell>
          <cell r="Q9">
            <v>168744.43</v>
          </cell>
          <cell r="R9">
            <v>-19775.72</v>
          </cell>
          <cell r="S9">
            <v>-19775.72</v>
          </cell>
          <cell r="T9">
            <v>0</v>
          </cell>
        </row>
        <row r="10">
          <cell r="B10">
            <v>1120000</v>
          </cell>
          <cell r="C10" t="str">
            <v>Fertige Erz</v>
          </cell>
          <cell r="D10" t="str">
            <v>BUMA</v>
          </cell>
          <cell r="E10" t="str">
            <v>56475757</v>
          </cell>
          <cell r="G10" t="str">
            <v>BUNA EP G 2170 VP</v>
          </cell>
          <cell r="H10" t="str">
            <v>RB00000030</v>
          </cell>
          <cell r="I10" t="str">
            <v>2208</v>
          </cell>
          <cell r="J10">
            <v>140890</v>
          </cell>
          <cell r="K10" t="str">
            <v>KG</v>
          </cell>
          <cell r="L10">
            <v>228838.2</v>
          </cell>
          <cell r="M10" t="str">
            <v>EUR</v>
          </cell>
          <cell r="N10">
            <v>83103.97</v>
          </cell>
          <cell r="P10">
            <v>252631.13</v>
          </cell>
          <cell r="Q10">
            <v>83103.97</v>
          </cell>
          <cell r="R10">
            <v>145734.23000000001</v>
          </cell>
          <cell r="S10">
            <v>-23792.93</v>
          </cell>
          <cell r="T10">
            <v>169527.16</v>
          </cell>
        </row>
        <row r="11">
          <cell r="B11">
            <v>1120000</v>
          </cell>
          <cell r="C11" t="str">
            <v>Fertige Erz</v>
          </cell>
          <cell r="D11" t="str">
            <v>BU04</v>
          </cell>
          <cell r="E11" t="str">
            <v>56472332</v>
          </cell>
          <cell r="G11" t="str">
            <v>BUNA EP T 6060 VP</v>
          </cell>
          <cell r="H11" t="str">
            <v>RB00000030</v>
          </cell>
          <cell r="I11" t="str">
            <v>2208</v>
          </cell>
          <cell r="J11">
            <v>630</v>
          </cell>
          <cell r="K11" t="str">
            <v>KG</v>
          </cell>
          <cell r="L11">
            <v>1092.67</v>
          </cell>
          <cell r="M11" t="str">
            <v>EUR</v>
          </cell>
          <cell r="N11">
            <v>609.04</v>
          </cell>
          <cell r="P11">
            <v>1092.67</v>
          </cell>
          <cell r="Q11">
            <v>609.04</v>
          </cell>
          <cell r="R11">
            <v>483.63</v>
          </cell>
          <cell r="S11">
            <v>0</v>
          </cell>
          <cell r="T11">
            <v>483.63</v>
          </cell>
        </row>
        <row r="12">
          <cell r="B12">
            <v>1120000</v>
          </cell>
          <cell r="C12" t="str">
            <v>Fertige Erz</v>
          </cell>
          <cell r="D12" t="str">
            <v>BUMA</v>
          </cell>
          <cell r="E12" t="str">
            <v>56429119</v>
          </cell>
          <cell r="G12" t="str">
            <v>BUNA EP G 6850 O.CA.</v>
          </cell>
          <cell r="H12" t="str">
            <v>RB00000030</v>
          </cell>
          <cell r="I12" t="str">
            <v>2208</v>
          </cell>
          <cell r="J12">
            <v>39345</v>
          </cell>
          <cell r="K12" t="str">
            <v>KG</v>
          </cell>
          <cell r="L12">
            <v>65858.62</v>
          </cell>
          <cell r="M12" t="str">
            <v>EUR</v>
          </cell>
          <cell r="N12">
            <v>82177.78</v>
          </cell>
          <cell r="P12">
            <v>71643.63</v>
          </cell>
          <cell r="Q12">
            <v>71643.63</v>
          </cell>
          <cell r="R12">
            <v>-5785.01</v>
          </cell>
          <cell r="S12">
            <v>-5785.01</v>
          </cell>
          <cell r="T12">
            <v>0</v>
          </cell>
        </row>
        <row r="13">
          <cell r="B13">
            <v>1120000</v>
          </cell>
          <cell r="C13" t="str">
            <v>Fertige Erz</v>
          </cell>
          <cell r="D13" t="str">
            <v>BUMA</v>
          </cell>
          <cell r="E13" t="str">
            <v>56429100</v>
          </cell>
          <cell r="G13" t="str">
            <v>BUNA EP G 6470 O.CA.</v>
          </cell>
          <cell r="H13" t="str">
            <v>RB00000030</v>
          </cell>
          <cell r="I13" t="str">
            <v>2208</v>
          </cell>
          <cell r="J13">
            <v>199346</v>
          </cell>
          <cell r="K13" t="str">
            <v>KG</v>
          </cell>
          <cell r="L13">
            <v>334099.11</v>
          </cell>
          <cell r="M13" t="str">
            <v>EUR</v>
          </cell>
          <cell r="N13">
            <v>415346.16</v>
          </cell>
          <cell r="P13">
            <v>368112.92</v>
          </cell>
          <cell r="Q13">
            <v>368112.92</v>
          </cell>
          <cell r="R13">
            <v>-34013.81</v>
          </cell>
          <cell r="S13">
            <v>-34013.81</v>
          </cell>
          <cell r="T13">
            <v>0</v>
          </cell>
        </row>
        <row r="14">
          <cell r="B14">
            <v>1120000</v>
          </cell>
          <cell r="C14" t="str">
            <v>Fertige Erz</v>
          </cell>
          <cell r="D14" t="str">
            <v>BUMA</v>
          </cell>
          <cell r="E14" t="str">
            <v>56429089</v>
          </cell>
          <cell r="G14" t="str">
            <v>BUNA EP G 5455 O.CA.</v>
          </cell>
          <cell r="H14" t="str">
            <v>RB00000030</v>
          </cell>
          <cell r="I14" t="str">
            <v>2208</v>
          </cell>
          <cell r="J14">
            <v>5268</v>
          </cell>
          <cell r="K14" t="str">
            <v>KG</v>
          </cell>
          <cell r="L14">
            <v>8856.7000000000007</v>
          </cell>
          <cell r="M14" t="str">
            <v>EUR</v>
          </cell>
          <cell r="N14">
            <v>11431.71</v>
          </cell>
          <cell r="P14">
            <v>9290.36</v>
          </cell>
          <cell r="Q14">
            <v>9290.36</v>
          </cell>
          <cell r="R14">
            <v>-433.66</v>
          </cell>
          <cell r="S14">
            <v>-433.66</v>
          </cell>
          <cell r="T14">
            <v>0</v>
          </cell>
        </row>
        <row r="15">
          <cell r="B15">
            <v>1120000</v>
          </cell>
          <cell r="C15" t="str">
            <v>Fertige Erz</v>
          </cell>
          <cell r="D15" t="str">
            <v>BUMA</v>
          </cell>
          <cell r="E15" t="str">
            <v>56429070</v>
          </cell>
          <cell r="G15" t="str">
            <v>BUNA EP G 5450F O.CA</v>
          </cell>
          <cell r="H15" t="str">
            <v>RB00000030</v>
          </cell>
          <cell r="I15" t="str">
            <v>2208</v>
          </cell>
          <cell r="J15">
            <v>39384</v>
          </cell>
          <cell r="K15" t="str">
            <v>KG</v>
          </cell>
          <cell r="L15">
            <v>63554.51</v>
          </cell>
          <cell r="M15" t="str">
            <v>EUR</v>
          </cell>
          <cell r="N15">
            <v>85487.38</v>
          </cell>
          <cell r="P15">
            <v>69265.429999999993</v>
          </cell>
          <cell r="Q15">
            <v>69265.429999999993</v>
          </cell>
          <cell r="R15">
            <v>-5710.92</v>
          </cell>
          <cell r="S15">
            <v>-5710.92</v>
          </cell>
          <cell r="T15">
            <v>0</v>
          </cell>
        </row>
        <row r="16">
          <cell r="B16">
            <v>1120000</v>
          </cell>
          <cell r="C16" t="str">
            <v>Fertige Erz</v>
          </cell>
          <cell r="D16" t="str">
            <v>BUMA</v>
          </cell>
          <cell r="E16" t="str">
            <v>56429062</v>
          </cell>
          <cell r="G16" t="str">
            <v>BUNA EP G 5450 O.CA.</v>
          </cell>
          <cell r="H16" t="str">
            <v>RB00000030</v>
          </cell>
          <cell r="I16" t="str">
            <v>2208</v>
          </cell>
          <cell r="J16">
            <v>13079</v>
          </cell>
          <cell r="K16" t="str">
            <v>KG</v>
          </cell>
          <cell r="L16">
            <v>21020.45</v>
          </cell>
          <cell r="M16" t="str">
            <v>EUR</v>
          </cell>
          <cell r="N16">
            <v>28028.01</v>
          </cell>
          <cell r="P16">
            <v>22921.040000000001</v>
          </cell>
          <cell r="Q16">
            <v>22921.040000000001</v>
          </cell>
          <cell r="R16">
            <v>-1900.59</v>
          </cell>
          <cell r="S16">
            <v>-1900.59</v>
          </cell>
          <cell r="T16">
            <v>0</v>
          </cell>
        </row>
        <row r="17">
          <cell r="B17">
            <v>1120000</v>
          </cell>
          <cell r="C17" t="str">
            <v>Fertige Erz</v>
          </cell>
          <cell r="D17" t="str">
            <v>BUMA</v>
          </cell>
          <cell r="E17" t="str">
            <v>56429046</v>
          </cell>
          <cell r="G17" t="str">
            <v>BUNA EP G 3850 O.CA.</v>
          </cell>
          <cell r="H17" t="str">
            <v>RB00000030</v>
          </cell>
          <cell r="I17" t="str">
            <v>2208</v>
          </cell>
          <cell r="J17">
            <v>143440</v>
          </cell>
          <cell r="K17" t="str">
            <v>KG</v>
          </cell>
          <cell r="L17">
            <v>246130.7</v>
          </cell>
          <cell r="M17" t="str">
            <v>EUR</v>
          </cell>
          <cell r="N17">
            <v>330512.3</v>
          </cell>
          <cell r="P17">
            <v>266728.83</v>
          </cell>
          <cell r="Q17">
            <v>266728.83</v>
          </cell>
          <cell r="R17">
            <v>-20598.13</v>
          </cell>
          <cell r="S17">
            <v>-20598.13</v>
          </cell>
          <cell r="T17">
            <v>0</v>
          </cell>
        </row>
        <row r="18">
          <cell r="B18">
            <v>1120000</v>
          </cell>
          <cell r="C18" t="str">
            <v>Fertige Erz</v>
          </cell>
          <cell r="D18" t="str">
            <v>BUMA</v>
          </cell>
          <cell r="E18" t="str">
            <v>56429011</v>
          </cell>
          <cell r="G18" t="str">
            <v>BUNA EP G 3440F O.CA</v>
          </cell>
          <cell r="H18" t="str">
            <v>RB00000030</v>
          </cell>
          <cell r="I18" t="str">
            <v>2208</v>
          </cell>
          <cell r="J18">
            <v>51764</v>
          </cell>
          <cell r="K18" t="str">
            <v>KG</v>
          </cell>
          <cell r="L18">
            <v>84930.02</v>
          </cell>
          <cell r="M18" t="str">
            <v>EUR</v>
          </cell>
          <cell r="N18">
            <v>122352.03</v>
          </cell>
          <cell r="P18">
            <v>92298.68</v>
          </cell>
          <cell r="Q18">
            <v>92298.68</v>
          </cell>
          <cell r="R18">
            <v>-7368.66</v>
          </cell>
          <cell r="S18">
            <v>-7368.66</v>
          </cell>
          <cell r="T18">
            <v>0</v>
          </cell>
        </row>
        <row r="19">
          <cell r="B19">
            <v>1120000</v>
          </cell>
          <cell r="C19" t="str">
            <v>Fertige Erz</v>
          </cell>
          <cell r="D19" t="str">
            <v>BUMA</v>
          </cell>
          <cell r="E19" t="str">
            <v>56429003</v>
          </cell>
          <cell r="G19" t="str">
            <v>BUNA EP G 3440 O.CA.</v>
          </cell>
          <cell r="H19" t="str">
            <v>RB00000030</v>
          </cell>
          <cell r="I19" t="str">
            <v>2208</v>
          </cell>
          <cell r="J19">
            <v>75299</v>
          </cell>
          <cell r="K19" t="str">
            <v>KG</v>
          </cell>
          <cell r="L19">
            <v>122409.82</v>
          </cell>
          <cell r="M19" t="str">
            <v>EUR</v>
          </cell>
          <cell r="N19">
            <v>166018.85999999999</v>
          </cell>
          <cell r="P19">
            <v>132794.29999999999</v>
          </cell>
          <cell r="Q19">
            <v>132794.29999999999</v>
          </cell>
          <cell r="R19">
            <v>-10384.48</v>
          </cell>
          <cell r="S19">
            <v>-10384.48</v>
          </cell>
          <cell r="T19">
            <v>0</v>
          </cell>
        </row>
        <row r="20">
          <cell r="B20">
            <v>1120000</v>
          </cell>
          <cell r="C20" t="str">
            <v>Fertige Erz</v>
          </cell>
          <cell r="D20" t="str">
            <v>BUMA</v>
          </cell>
          <cell r="E20" t="str">
            <v>56428996</v>
          </cell>
          <cell r="G20" t="str">
            <v>BUNA EP G 2470 O.CA.</v>
          </cell>
          <cell r="H20" t="str">
            <v>RB00000030</v>
          </cell>
          <cell r="I20" t="str">
            <v>2208</v>
          </cell>
          <cell r="J20">
            <v>21047</v>
          </cell>
          <cell r="K20" t="str">
            <v>KG</v>
          </cell>
          <cell r="L20">
            <v>33410.89</v>
          </cell>
          <cell r="M20" t="str">
            <v>EUR</v>
          </cell>
          <cell r="N20">
            <v>47890.95</v>
          </cell>
          <cell r="P20">
            <v>38252.9</v>
          </cell>
          <cell r="Q20">
            <v>38252.9</v>
          </cell>
          <cell r="R20">
            <v>-4842.01</v>
          </cell>
          <cell r="S20">
            <v>-4842.01</v>
          </cell>
          <cell r="T20">
            <v>0</v>
          </cell>
        </row>
        <row r="21">
          <cell r="B21">
            <v>1120000</v>
          </cell>
          <cell r="C21" t="str">
            <v>Fertige Erz</v>
          </cell>
          <cell r="D21" t="str">
            <v>BUMA</v>
          </cell>
          <cell r="E21" t="str">
            <v>56270004</v>
          </cell>
          <cell r="G21" t="str">
            <v>BUNA EP G 8850</v>
          </cell>
          <cell r="H21" t="str">
            <v>RB00000030</v>
          </cell>
          <cell r="I21" t="str">
            <v>2208</v>
          </cell>
          <cell r="J21">
            <v>129363</v>
          </cell>
          <cell r="K21" t="str">
            <v>KG</v>
          </cell>
          <cell r="L21">
            <v>230260.6</v>
          </cell>
          <cell r="M21" t="str">
            <v>EUR</v>
          </cell>
          <cell r="N21">
            <v>224605.73</v>
          </cell>
          <cell r="P21">
            <v>249291.17</v>
          </cell>
          <cell r="Q21">
            <v>224605.73</v>
          </cell>
          <cell r="R21">
            <v>5654.87</v>
          </cell>
          <cell r="S21">
            <v>-19030.57</v>
          </cell>
          <cell r="T21">
            <v>24685.439999999999</v>
          </cell>
        </row>
        <row r="22">
          <cell r="B22">
            <v>1120000</v>
          </cell>
          <cell r="C22" t="str">
            <v>Fertige Erz</v>
          </cell>
          <cell r="D22" t="str">
            <v>BUMA</v>
          </cell>
          <cell r="E22" t="str">
            <v>56269987</v>
          </cell>
          <cell r="G22" t="str">
            <v>BUNA EP G 8450</v>
          </cell>
          <cell r="H22" t="str">
            <v>RB00000030</v>
          </cell>
          <cell r="I22" t="str">
            <v>2208</v>
          </cell>
          <cell r="J22">
            <v>205320</v>
          </cell>
          <cell r="K22" t="str">
            <v>KG</v>
          </cell>
          <cell r="L22">
            <v>333589.15000000002</v>
          </cell>
          <cell r="M22" t="str">
            <v>EUR</v>
          </cell>
          <cell r="N22">
            <v>402364.99</v>
          </cell>
          <cell r="P22">
            <v>363423.59</v>
          </cell>
          <cell r="Q22">
            <v>363423.59</v>
          </cell>
          <cell r="R22">
            <v>-29834.44</v>
          </cell>
          <cell r="S22">
            <v>-29834.44</v>
          </cell>
          <cell r="T22">
            <v>0</v>
          </cell>
        </row>
        <row r="23">
          <cell r="B23">
            <v>1120000</v>
          </cell>
          <cell r="C23" t="str">
            <v>Fertige Erz</v>
          </cell>
          <cell r="D23" t="str">
            <v>BUMA</v>
          </cell>
          <cell r="E23" t="str">
            <v>56269979</v>
          </cell>
          <cell r="G23" t="str">
            <v>BUNA EP G 6850</v>
          </cell>
          <cell r="H23" t="str">
            <v>RB00000030</v>
          </cell>
          <cell r="I23" t="str">
            <v>2208</v>
          </cell>
          <cell r="J23">
            <v>167978</v>
          </cell>
          <cell r="K23" t="str">
            <v>KG</v>
          </cell>
          <cell r="L23">
            <v>281366.84999999998</v>
          </cell>
          <cell r="M23" t="str">
            <v>EUR</v>
          </cell>
          <cell r="N23">
            <v>319077.07</v>
          </cell>
          <cell r="P23">
            <v>308170.42</v>
          </cell>
          <cell r="Q23">
            <v>308170.42</v>
          </cell>
          <cell r="R23">
            <v>-26803.57</v>
          </cell>
          <cell r="S23">
            <v>-26803.57</v>
          </cell>
          <cell r="T23">
            <v>0</v>
          </cell>
        </row>
        <row r="24">
          <cell r="B24">
            <v>1130000</v>
          </cell>
          <cell r="C24" t="str">
            <v>Unfert Erz</v>
          </cell>
          <cell r="D24" t="str">
            <v>BUMA</v>
          </cell>
          <cell r="E24" t="str">
            <v>04449800</v>
          </cell>
          <cell r="G24" t="str">
            <v>KOHLENWASSERSTOFF GE</v>
          </cell>
          <cell r="H24" t="str">
            <v>RB00000030</v>
          </cell>
          <cell r="I24" t="str">
            <v>2208</v>
          </cell>
          <cell r="J24">
            <v>10234</v>
          </cell>
          <cell r="K24" t="str">
            <v>KG</v>
          </cell>
          <cell r="L24">
            <v>0</v>
          </cell>
          <cell r="M24" t="str">
            <v>EUR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>
            <v>1120000</v>
          </cell>
          <cell r="C25" t="str">
            <v>Fertige Erz</v>
          </cell>
          <cell r="D25" t="str">
            <v>BU04</v>
          </cell>
          <cell r="E25" t="str">
            <v>03890604</v>
          </cell>
          <cell r="G25" t="str">
            <v>BUNA EP T 5459 CL</v>
          </cell>
          <cell r="H25" t="str">
            <v>RB00000030</v>
          </cell>
          <cell r="I25" t="str">
            <v>2208</v>
          </cell>
          <cell r="J25">
            <v>325</v>
          </cell>
          <cell r="K25" t="str">
            <v>KG</v>
          </cell>
          <cell r="L25">
            <v>525.57000000000005</v>
          </cell>
          <cell r="M25" t="str">
            <v>EUR</v>
          </cell>
          <cell r="N25">
            <v>525.57000000000005</v>
          </cell>
          <cell r="P25">
            <v>525.57000000000005</v>
          </cell>
          <cell r="Q25">
            <v>525.57000000000005</v>
          </cell>
          <cell r="R25">
            <v>0</v>
          </cell>
          <cell r="S25">
            <v>0</v>
          </cell>
          <cell r="T25">
            <v>0</v>
          </cell>
        </row>
        <row r="26">
          <cell r="B26">
            <v>1120000</v>
          </cell>
          <cell r="C26" t="str">
            <v>Fertige Erz</v>
          </cell>
          <cell r="D26" t="str">
            <v>BUMA</v>
          </cell>
          <cell r="E26" t="str">
            <v>03873548</v>
          </cell>
          <cell r="G26" t="str">
            <v>BUNA EP G 2470</v>
          </cell>
          <cell r="H26" t="str">
            <v>RB00000030</v>
          </cell>
          <cell r="I26" t="str">
            <v>2208</v>
          </cell>
          <cell r="J26">
            <v>95129</v>
          </cell>
          <cell r="K26" t="str">
            <v>KG</v>
          </cell>
          <cell r="L26">
            <v>157425.09</v>
          </cell>
          <cell r="M26" t="str">
            <v>EUR</v>
          </cell>
          <cell r="N26">
            <v>213767.42</v>
          </cell>
          <cell r="P26">
            <v>172896.86</v>
          </cell>
          <cell r="Q26">
            <v>172896.86</v>
          </cell>
          <cell r="R26">
            <v>-15471.77</v>
          </cell>
          <cell r="S26">
            <v>-15471.77</v>
          </cell>
          <cell r="T26">
            <v>0</v>
          </cell>
        </row>
        <row r="27">
          <cell r="B27">
            <v>1120000</v>
          </cell>
          <cell r="C27" t="str">
            <v>Fertige Erz</v>
          </cell>
          <cell r="D27" t="str">
            <v>BUMA</v>
          </cell>
          <cell r="E27" t="str">
            <v>03873521</v>
          </cell>
          <cell r="G27" t="str">
            <v>BUNA EP G 6470</v>
          </cell>
          <cell r="H27" t="str">
            <v>RB00000030</v>
          </cell>
          <cell r="I27" t="str">
            <v>2208</v>
          </cell>
          <cell r="J27">
            <v>64193</v>
          </cell>
          <cell r="K27" t="str">
            <v>KG</v>
          </cell>
          <cell r="L27">
            <v>107585.9</v>
          </cell>
          <cell r="M27" t="str">
            <v>EUR</v>
          </cell>
          <cell r="N27">
            <v>124949.68</v>
          </cell>
          <cell r="P27">
            <v>118538.99</v>
          </cell>
          <cell r="Q27">
            <v>118538.99</v>
          </cell>
          <cell r="R27">
            <v>-10953.09</v>
          </cell>
          <cell r="S27">
            <v>-10953.09</v>
          </cell>
          <cell r="T27">
            <v>0</v>
          </cell>
        </row>
        <row r="28">
          <cell r="B28">
            <v>1120000</v>
          </cell>
          <cell r="C28" t="str">
            <v>Fertige Erz</v>
          </cell>
          <cell r="D28" t="str">
            <v>BUMA</v>
          </cell>
          <cell r="E28" t="str">
            <v>03873505</v>
          </cell>
          <cell r="G28" t="str">
            <v>BUNA EP G 3963</v>
          </cell>
          <cell r="H28" t="str">
            <v>RB00000030</v>
          </cell>
          <cell r="I28" t="str">
            <v>2208</v>
          </cell>
          <cell r="J28">
            <v>39499</v>
          </cell>
          <cell r="K28" t="str">
            <v>KG</v>
          </cell>
          <cell r="L28">
            <v>63912.08</v>
          </cell>
          <cell r="M28" t="str">
            <v>EUR</v>
          </cell>
          <cell r="N28">
            <v>82425.72</v>
          </cell>
          <cell r="P28">
            <v>69770.13</v>
          </cell>
          <cell r="Q28">
            <v>69770.13</v>
          </cell>
          <cell r="R28">
            <v>-5858.05</v>
          </cell>
          <cell r="S28">
            <v>-5858.05</v>
          </cell>
          <cell r="T28">
            <v>0</v>
          </cell>
        </row>
        <row r="29">
          <cell r="B29">
            <v>1120000</v>
          </cell>
          <cell r="C29" t="str">
            <v>Fertige Erz</v>
          </cell>
          <cell r="D29" t="str">
            <v>BU04</v>
          </cell>
          <cell r="E29" t="str">
            <v>03818741</v>
          </cell>
          <cell r="G29" t="str">
            <v>BUNA EP T 6861</v>
          </cell>
          <cell r="H29" t="str">
            <v>RB00000030</v>
          </cell>
          <cell r="I29" t="str">
            <v>2208</v>
          </cell>
          <cell r="J29">
            <v>900</v>
          </cell>
          <cell r="K29" t="str">
            <v>KG</v>
          </cell>
          <cell r="L29">
            <v>1653.24</v>
          </cell>
          <cell r="M29" t="str">
            <v>EUR</v>
          </cell>
          <cell r="N29">
            <v>1653.24</v>
          </cell>
          <cell r="P29">
            <v>1653.24</v>
          </cell>
          <cell r="Q29">
            <v>1653.24</v>
          </cell>
          <cell r="R29">
            <v>0</v>
          </cell>
          <cell r="S29">
            <v>0</v>
          </cell>
          <cell r="T29">
            <v>0</v>
          </cell>
        </row>
        <row r="30">
          <cell r="B30">
            <v>1120000</v>
          </cell>
          <cell r="C30" t="str">
            <v>Fertige Erz</v>
          </cell>
          <cell r="D30" t="str">
            <v>BU04</v>
          </cell>
          <cell r="E30" t="str">
            <v>03685024</v>
          </cell>
          <cell r="G30" t="str">
            <v>BUNA EP G 2440</v>
          </cell>
          <cell r="H30" t="str">
            <v>RB00000030</v>
          </cell>
          <cell r="I30" t="str">
            <v>2208</v>
          </cell>
          <cell r="J30">
            <v>775</v>
          </cell>
          <cell r="K30" t="str">
            <v>KG</v>
          </cell>
          <cell r="L30">
            <v>1350.11</v>
          </cell>
          <cell r="M30" t="str">
            <v>EUR</v>
          </cell>
          <cell r="N30">
            <v>1271.8900000000001</v>
          </cell>
          <cell r="P30">
            <v>1430.85</v>
          </cell>
          <cell r="Q30">
            <v>1271.8900000000001</v>
          </cell>
          <cell r="R30">
            <v>78.22</v>
          </cell>
          <cell r="S30">
            <v>-80.739999999999995</v>
          </cell>
          <cell r="T30">
            <v>158.96</v>
          </cell>
        </row>
        <row r="31">
          <cell r="B31">
            <v>1120000</v>
          </cell>
          <cell r="C31" t="str">
            <v>Fertige Erz</v>
          </cell>
          <cell r="D31" t="str">
            <v>BUMA</v>
          </cell>
          <cell r="E31" t="str">
            <v>03685016</v>
          </cell>
          <cell r="G31" t="str">
            <v>BUNA EP G 2440</v>
          </cell>
          <cell r="H31" t="str">
            <v>RB00000030</v>
          </cell>
          <cell r="I31" t="str">
            <v>2208</v>
          </cell>
          <cell r="J31">
            <v>162369</v>
          </cell>
          <cell r="K31" t="str">
            <v>KG</v>
          </cell>
          <cell r="L31">
            <v>282857.68</v>
          </cell>
          <cell r="M31" t="str">
            <v>EUR</v>
          </cell>
          <cell r="N31">
            <v>351736.23</v>
          </cell>
          <cell r="P31">
            <v>299775.55</v>
          </cell>
          <cell r="Q31">
            <v>299775.55</v>
          </cell>
          <cell r="R31">
            <v>-16917.87</v>
          </cell>
          <cell r="S31">
            <v>-16917.87</v>
          </cell>
          <cell r="T31">
            <v>0</v>
          </cell>
        </row>
        <row r="32">
          <cell r="B32">
            <v>1120000</v>
          </cell>
          <cell r="C32" t="str">
            <v>Fertige Erz</v>
          </cell>
          <cell r="D32" t="str">
            <v>BU04</v>
          </cell>
          <cell r="E32" t="str">
            <v>03685008</v>
          </cell>
          <cell r="G32" t="str">
            <v>BUNA EP G 8850</v>
          </cell>
          <cell r="H32" t="str">
            <v>RB00000030</v>
          </cell>
          <cell r="I32" t="str">
            <v>2208</v>
          </cell>
          <cell r="J32">
            <v>375</v>
          </cell>
          <cell r="K32" t="str">
            <v>KG</v>
          </cell>
          <cell r="L32">
            <v>667.48</v>
          </cell>
          <cell r="M32" t="str">
            <v>EUR</v>
          </cell>
          <cell r="N32">
            <v>278.76</v>
          </cell>
          <cell r="P32">
            <v>722.65</v>
          </cell>
          <cell r="Q32">
            <v>278.76</v>
          </cell>
          <cell r="R32">
            <v>388.72</v>
          </cell>
          <cell r="S32">
            <v>-55.17</v>
          </cell>
          <cell r="T32">
            <v>443.89</v>
          </cell>
        </row>
        <row r="33">
          <cell r="B33">
            <v>1120000</v>
          </cell>
          <cell r="C33" t="str">
            <v>Fertige Erz</v>
          </cell>
          <cell r="D33" t="str">
            <v>BU04</v>
          </cell>
          <cell r="E33" t="str">
            <v>03552911</v>
          </cell>
          <cell r="G33" t="str">
            <v>BUNA EP T 6470</v>
          </cell>
          <cell r="H33" t="str">
            <v>RB00000030</v>
          </cell>
          <cell r="I33" t="str">
            <v>2208</v>
          </cell>
          <cell r="J33">
            <v>300</v>
          </cell>
          <cell r="K33" t="str">
            <v>KG</v>
          </cell>
          <cell r="L33">
            <v>474.24</v>
          </cell>
          <cell r="M33" t="str">
            <v>EUR</v>
          </cell>
          <cell r="N33">
            <v>474.24</v>
          </cell>
          <cell r="P33">
            <v>474.24</v>
          </cell>
          <cell r="Q33">
            <v>474.24</v>
          </cell>
          <cell r="R33">
            <v>0</v>
          </cell>
          <cell r="S33">
            <v>0</v>
          </cell>
          <cell r="T33">
            <v>0</v>
          </cell>
        </row>
        <row r="34">
          <cell r="B34">
            <v>1120000</v>
          </cell>
          <cell r="C34" t="str">
            <v>Fertige Erz</v>
          </cell>
          <cell r="D34" t="str">
            <v>BU04</v>
          </cell>
          <cell r="E34" t="str">
            <v>03115856</v>
          </cell>
          <cell r="G34" t="str">
            <v>BUNA EP T 6250</v>
          </cell>
          <cell r="H34" t="str">
            <v>RB00000030</v>
          </cell>
          <cell r="I34" t="str">
            <v>2208</v>
          </cell>
          <cell r="J34">
            <v>425</v>
          </cell>
          <cell r="K34" t="str">
            <v>KG</v>
          </cell>
          <cell r="L34">
            <v>718.5</v>
          </cell>
          <cell r="M34" t="str">
            <v>EUR</v>
          </cell>
          <cell r="N34">
            <v>578.41</v>
          </cell>
          <cell r="P34">
            <v>718.5</v>
          </cell>
          <cell r="Q34">
            <v>578.41</v>
          </cell>
          <cell r="R34">
            <v>140.09</v>
          </cell>
          <cell r="S34">
            <v>0</v>
          </cell>
          <cell r="T34">
            <v>140.09</v>
          </cell>
        </row>
        <row r="35">
          <cell r="B35">
            <v>1120000</v>
          </cell>
          <cell r="C35" t="str">
            <v>Fertige Erz</v>
          </cell>
          <cell r="D35" t="str">
            <v>BU04</v>
          </cell>
          <cell r="E35" t="str">
            <v>03031903</v>
          </cell>
          <cell r="G35" t="str">
            <v>BUNA EP T 6650</v>
          </cell>
          <cell r="H35" t="str">
            <v>RB00000030</v>
          </cell>
          <cell r="I35" t="str">
            <v>2208</v>
          </cell>
          <cell r="J35">
            <v>575</v>
          </cell>
          <cell r="K35" t="str">
            <v>KG</v>
          </cell>
          <cell r="L35">
            <v>892.11</v>
          </cell>
          <cell r="M35" t="str">
            <v>EUR</v>
          </cell>
          <cell r="N35">
            <v>911.04</v>
          </cell>
          <cell r="P35">
            <v>892.11</v>
          </cell>
          <cell r="Q35">
            <v>892.11</v>
          </cell>
          <cell r="R35">
            <v>0</v>
          </cell>
          <cell r="S35">
            <v>0</v>
          </cell>
          <cell r="T35">
            <v>0</v>
          </cell>
        </row>
        <row r="36">
          <cell r="B36">
            <v>1120000</v>
          </cell>
          <cell r="C36" t="str">
            <v>Fertige Erz</v>
          </cell>
          <cell r="D36" t="str">
            <v>BU04</v>
          </cell>
          <cell r="E36" t="str">
            <v>03011953</v>
          </cell>
          <cell r="G36" t="str">
            <v>BUNA EP G 2470-LM</v>
          </cell>
          <cell r="H36" t="str">
            <v>RB00000030</v>
          </cell>
          <cell r="I36" t="str">
            <v>2208</v>
          </cell>
          <cell r="J36">
            <v>400</v>
          </cell>
          <cell r="K36" t="str">
            <v>KG</v>
          </cell>
          <cell r="L36">
            <v>684.15</v>
          </cell>
          <cell r="M36" t="str">
            <v>EUR</v>
          </cell>
          <cell r="N36">
            <v>66.290000000000006</v>
          </cell>
          <cell r="P36">
            <v>749.27</v>
          </cell>
          <cell r="Q36">
            <v>66.290000000000006</v>
          </cell>
          <cell r="R36">
            <v>617.86</v>
          </cell>
          <cell r="S36">
            <v>-65.12</v>
          </cell>
          <cell r="T36">
            <v>682.98</v>
          </cell>
        </row>
        <row r="37">
          <cell r="B37">
            <v>1120000</v>
          </cell>
          <cell r="C37" t="str">
            <v>Fertige Erz</v>
          </cell>
          <cell r="D37" t="str">
            <v>BUMA</v>
          </cell>
          <cell r="E37" t="str">
            <v>03011856</v>
          </cell>
          <cell r="G37" t="str">
            <v>BUNA EP G 2470-LM</v>
          </cell>
          <cell r="H37" t="str">
            <v>RB00000030</v>
          </cell>
          <cell r="I37" t="str">
            <v>2208</v>
          </cell>
          <cell r="J37">
            <v>449785</v>
          </cell>
          <cell r="K37" t="str">
            <v>KG</v>
          </cell>
          <cell r="L37">
            <v>769304.17</v>
          </cell>
          <cell r="M37" t="str">
            <v>EUR</v>
          </cell>
          <cell r="N37">
            <v>889757.94</v>
          </cell>
          <cell r="P37">
            <v>842529.17</v>
          </cell>
          <cell r="Q37">
            <v>842529.17</v>
          </cell>
          <cell r="R37">
            <v>-73225</v>
          </cell>
          <cell r="S37">
            <v>-73225</v>
          </cell>
          <cell r="T37">
            <v>0</v>
          </cell>
        </row>
        <row r="38">
          <cell r="B38">
            <v>1120000</v>
          </cell>
          <cell r="C38" t="str">
            <v>Fertige Erz</v>
          </cell>
          <cell r="D38" t="str">
            <v>BUMA</v>
          </cell>
          <cell r="E38" t="str">
            <v>02975134</v>
          </cell>
          <cell r="G38" t="str">
            <v>BUNA EP G 6470 SOPO</v>
          </cell>
          <cell r="H38" t="str">
            <v>RB00000030</v>
          </cell>
          <cell r="I38" t="str">
            <v>2208</v>
          </cell>
          <cell r="J38">
            <v>598</v>
          </cell>
          <cell r="K38" t="str">
            <v>KG</v>
          </cell>
          <cell r="L38">
            <v>1002.23</v>
          </cell>
          <cell r="M38" t="str">
            <v>EUR</v>
          </cell>
          <cell r="N38">
            <v>704.39</v>
          </cell>
          <cell r="P38">
            <v>1002.23</v>
          </cell>
          <cell r="Q38">
            <v>704.39</v>
          </cell>
          <cell r="R38">
            <v>297.83999999999997</v>
          </cell>
          <cell r="S38">
            <v>0</v>
          </cell>
          <cell r="T38">
            <v>297.83999999999997</v>
          </cell>
        </row>
        <row r="39">
          <cell r="B39">
            <v>1120000</v>
          </cell>
          <cell r="C39" t="str">
            <v>Fertige Erz</v>
          </cell>
          <cell r="D39" t="str">
            <v>BU04</v>
          </cell>
          <cell r="E39" t="str">
            <v>02927377</v>
          </cell>
          <cell r="G39" t="str">
            <v>BUNA EP G 8460</v>
          </cell>
          <cell r="H39" t="str">
            <v>RB00000030</v>
          </cell>
          <cell r="I39" t="str">
            <v>2208</v>
          </cell>
          <cell r="J39">
            <v>340</v>
          </cell>
          <cell r="K39" t="str">
            <v>KG</v>
          </cell>
          <cell r="L39">
            <v>592.14</v>
          </cell>
          <cell r="M39" t="str">
            <v>EUR</v>
          </cell>
          <cell r="N39">
            <v>684</v>
          </cell>
          <cell r="P39">
            <v>635.91999999999996</v>
          </cell>
          <cell r="Q39">
            <v>635.91999999999996</v>
          </cell>
          <cell r="R39">
            <v>-43.78</v>
          </cell>
          <cell r="S39">
            <v>-43.78</v>
          </cell>
          <cell r="T39">
            <v>0</v>
          </cell>
        </row>
        <row r="40">
          <cell r="B40">
            <v>1120000</v>
          </cell>
          <cell r="C40" t="str">
            <v>Fertige Erz</v>
          </cell>
          <cell r="D40" t="str">
            <v>BU04</v>
          </cell>
          <cell r="E40" t="str">
            <v>02927350</v>
          </cell>
          <cell r="G40" t="str">
            <v>BUNA EP G 8450</v>
          </cell>
          <cell r="H40" t="str">
            <v>RB00000030</v>
          </cell>
          <cell r="I40" t="str">
            <v>2208</v>
          </cell>
          <cell r="J40">
            <v>150</v>
          </cell>
          <cell r="K40" t="str">
            <v>KG</v>
          </cell>
          <cell r="L40">
            <v>243.52</v>
          </cell>
          <cell r="M40" t="str">
            <v>EUR</v>
          </cell>
          <cell r="N40">
            <v>125.06</v>
          </cell>
          <cell r="P40">
            <v>265.51</v>
          </cell>
          <cell r="Q40">
            <v>125.06</v>
          </cell>
          <cell r="R40">
            <v>118.46</v>
          </cell>
          <cell r="S40">
            <v>-21.99</v>
          </cell>
          <cell r="T40">
            <v>140.44999999999999</v>
          </cell>
        </row>
        <row r="41">
          <cell r="B41">
            <v>1120000</v>
          </cell>
          <cell r="C41" t="str">
            <v>Fertige Erz</v>
          </cell>
          <cell r="D41" t="str">
            <v>BU04</v>
          </cell>
          <cell r="E41" t="str">
            <v>02927296</v>
          </cell>
          <cell r="G41" t="str">
            <v>BUNA EP G 6850</v>
          </cell>
          <cell r="H41" t="str">
            <v>RB00000030</v>
          </cell>
          <cell r="I41" t="str">
            <v>2208</v>
          </cell>
          <cell r="J41">
            <v>175</v>
          </cell>
          <cell r="K41" t="str">
            <v>KG</v>
          </cell>
          <cell r="L41">
            <v>292.92</v>
          </cell>
          <cell r="M41" t="str">
            <v>EUR</v>
          </cell>
          <cell r="N41">
            <v>253.45</v>
          </cell>
          <cell r="P41">
            <v>318.66000000000003</v>
          </cell>
          <cell r="Q41">
            <v>253.45</v>
          </cell>
          <cell r="R41">
            <v>39.47</v>
          </cell>
          <cell r="S41">
            <v>-25.74</v>
          </cell>
          <cell r="T41">
            <v>65.209999999999994</v>
          </cell>
        </row>
        <row r="42">
          <cell r="B42">
            <v>1120000</v>
          </cell>
          <cell r="C42" t="str">
            <v>Fertige Erz</v>
          </cell>
          <cell r="D42" t="str">
            <v>BU04</v>
          </cell>
          <cell r="E42" t="str">
            <v>02927288</v>
          </cell>
          <cell r="G42" t="str">
            <v>BUNA EP G 6470</v>
          </cell>
          <cell r="H42" t="str">
            <v>RB00000030</v>
          </cell>
          <cell r="I42" t="str">
            <v>2208</v>
          </cell>
          <cell r="J42">
            <v>100</v>
          </cell>
          <cell r="K42" t="str">
            <v>KG</v>
          </cell>
          <cell r="L42">
            <v>167.6</v>
          </cell>
          <cell r="M42" t="str">
            <v>EUR</v>
          </cell>
          <cell r="N42">
            <v>33.92</v>
          </cell>
          <cell r="P42">
            <v>184.66</v>
          </cell>
          <cell r="Q42">
            <v>33.92</v>
          </cell>
          <cell r="R42">
            <v>133.68</v>
          </cell>
          <cell r="S42">
            <v>-17.059999999999999</v>
          </cell>
          <cell r="T42">
            <v>150.74</v>
          </cell>
        </row>
        <row r="43">
          <cell r="B43">
            <v>1120000</v>
          </cell>
          <cell r="C43" t="str">
            <v>Fertige Erz</v>
          </cell>
          <cell r="D43" t="str">
            <v>BU04</v>
          </cell>
          <cell r="E43" t="str">
            <v>02927253</v>
          </cell>
          <cell r="G43" t="str">
            <v>BUNA EP G 6170 C</v>
          </cell>
          <cell r="H43" t="str">
            <v>RB00000030</v>
          </cell>
          <cell r="I43" t="str">
            <v>2208</v>
          </cell>
          <cell r="J43">
            <v>289</v>
          </cell>
          <cell r="K43" t="str">
            <v>KG</v>
          </cell>
          <cell r="L43">
            <v>482.35</v>
          </cell>
          <cell r="M43" t="str">
            <v>EUR</v>
          </cell>
          <cell r="N43">
            <v>529.15</v>
          </cell>
          <cell r="P43">
            <v>529.15</v>
          </cell>
          <cell r="Q43">
            <v>529.15</v>
          </cell>
          <cell r="R43">
            <v>-46.8</v>
          </cell>
          <cell r="S43">
            <v>-46.8</v>
          </cell>
          <cell r="T43">
            <v>0</v>
          </cell>
        </row>
        <row r="44">
          <cell r="B44">
            <v>1120000</v>
          </cell>
          <cell r="C44" t="str">
            <v>Fertige Erz</v>
          </cell>
          <cell r="D44" t="str">
            <v>BU04</v>
          </cell>
          <cell r="E44" t="str">
            <v>02927237</v>
          </cell>
          <cell r="G44" t="str">
            <v>BUNA EP G 6170</v>
          </cell>
          <cell r="H44" t="str">
            <v>RB00000030</v>
          </cell>
          <cell r="I44" t="str">
            <v>2208</v>
          </cell>
          <cell r="J44">
            <v>460</v>
          </cell>
          <cell r="K44" t="str">
            <v>KG</v>
          </cell>
          <cell r="L44">
            <v>736.96</v>
          </cell>
          <cell r="M44" t="str">
            <v>EUR</v>
          </cell>
          <cell r="N44">
            <v>354.97</v>
          </cell>
          <cell r="P44">
            <v>813.71</v>
          </cell>
          <cell r="Q44">
            <v>354.97</v>
          </cell>
          <cell r="R44">
            <v>381.99</v>
          </cell>
          <cell r="S44">
            <v>-76.75</v>
          </cell>
          <cell r="T44">
            <v>458.74</v>
          </cell>
        </row>
        <row r="45">
          <cell r="B45">
            <v>1120000</v>
          </cell>
          <cell r="C45" t="str">
            <v>Fertige Erz</v>
          </cell>
          <cell r="D45" t="str">
            <v>BU04</v>
          </cell>
          <cell r="E45" t="str">
            <v>02927229</v>
          </cell>
          <cell r="G45" t="str">
            <v>BUNA EP G 5962</v>
          </cell>
          <cell r="H45" t="str">
            <v>RB00000030</v>
          </cell>
          <cell r="I45" t="str">
            <v>2208</v>
          </cell>
          <cell r="J45">
            <v>825</v>
          </cell>
          <cell r="K45" t="str">
            <v>KG</v>
          </cell>
          <cell r="L45">
            <v>1386.76</v>
          </cell>
          <cell r="M45" t="str">
            <v>EUR</v>
          </cell>
          <cell r="N45">
            <v>247.5</v>
          </cell>
          <cell r="P45">
            <v>1508.07</v>
          </cell>
          <cell r="Q45">
            <v>247.5</v>
          </cell>
          <cell r="R45">
            <v>1139.26</v>
          </cell>
          <cell r="S45">
            <v>-121.31</v>
          </cell>
          <cell r="T45">
            <v>1260.57</v>
          </cell>
        </row>
        <row r="46">
          <cell r="B46">
            <v>1120000</v>
          </cell>
          <cell r="C46" t="str">
            <v>Fertige Erz</v>
          </cell>
          <cell r="D46" t="str">
            <v>BU04</v>
          </cell>
          <cell r="E46" t="str">
            <v>02927202</v>
          </cell>
          <cell r="G46" t="str">
            <v>BUNA EP G 5567</v>
          </cell>
          <cell r="H46" t="str">
            <v>RB00000030</v>
          </cell>
          <cell r="I46" t="str">
            <v>2208</v>
          </cell>
          <cell r="J46">
            <v>425</v>
          </cell>
          <cell r="K46" t="str">
            <v>KG</v>
          </cell>
          <cell r="L46">
            <v>661.19</v>
          </cell>
          <cell r="M46" t="str">
            <v>EUR</v>
          </cell>
          <cell r="N46">
            <v>194.17</v>
          </cell>
          <cell r="P46">
            <v>715.34</v>
          </cell>
          <cell r="Q46">
            <v>194.17</v>
          </cell>
          <cell r="R46">
            <v>467.02</v>
          </cell>
          <cell r="S46">
            <v>-54.15</v>
          </cell>
          <cell r="T46">
            <v>521.16999999999996</v>
          </cell>
        </row>
        <row r="47">
          <cell r="B47">
            <v>1120000</v>
          </cell>
          <cell r="C47" t="str">
            <v>Fertige Erz</v>
          </cell>
          <cell r="D47" t="str">
            <v>BU04</v>
          </cell>
          <cell r="E47" t="str">
            <v>02927199</v>
          </cell>
          <cell r="G47" t="str">
            <v>BUNA EP G 5455</v>
          </cell>
          <cell r="H47" t="str">
            <v>RB00000030</v>
          </cell>
          <cell r="I47" t="str">
            <v>2208</v>
          </cell>
          <cell r="J47">
            <v>775</v>
          </cell>
          <cell r="K47" t="str">
            <v>KG</v>
          </cell>
          <cell r="L47">
            <v>1302.96</v>
          </cell>
          <cell r="M47" t="str">
            <v>EUR</v>
          </cell>
          <cell r="N47">
            <v>309.69</v>
          </cell>
          <cell r="P47">
            <v>1366.75</v>
          </cell>
          <cell r="Q47">
            <v>309.69</v>
          </cell>
          <cell r="R47">
            <v>993.27</v>
          </cell>
          <cell r="S47">
            <v>-63.79</v>
          </cell>
          <cell r="T47">
            <v>1057.06</v>
          </cell>
        </row>
        <row r="48">
          <cell r="B48">
            <v>1120000</v>
          </cell>
          <cell r="C48" t="str">
            <v>Fertige Erz</v>
          </cell>
          <cell r="D48" t="str">
            <v>BU04</v>
          </cell>
          <cell r="E48" t="str">
            <v>02927172</v>
          </cell>
          <cell r="G48" t="str">
            <v>BUNA EP G 5450</v>
          </cell>
          <cell r="H48" t="str">
            <v>RB00000030</v>
          </cell>
          <cell r="I48" t="str">
            <v>2208</v>
          </cell>
          <cell r="J48">
            <v>225</v>
          </cell>
          <cell r="K48" t="str">
            <v>KG</v>
          </cell>
          <cell r="L48">
            <v>361.61</v>
          </cell>
          <cell r="M48" t="str">
            <v>EUR</v>
          </cell>
          <cell r="N48">
            <v>302.75</v>
          </cell>
          <cell r="P48">
            <v>394.31</v>
          </cell>
          <cell r="Q48">
            <v>302.75</v>
          </cell>
          <cell r="R48">
            <v>58.86</v>
          </cell>
          <cell r="S48">
            <v>-32.700000000000003</v>
          </cell>
          <cell r="T48">
            <v>91.56</v>
          </cell>
        </row>
        <row r="49">
          <cell r="B49">
            <v>1120000</v>
          </cell>
          <cell r="C49" t="str">
            <v>Fertige Erz</v>
          </cell>
          <cell r="D49" t="str">
            <v>BU04</v>
          </cell>
          <cell r="E49" t="str">
            <v>02927164</v>
          </cell>
          <cell r="G49" t="str">
            <v>BUNA EP G 3963</v>
          </cell>
          <cell r="H49" t="str">
            <v>RB00000030</v>
          </cell>
          <cell r="I49" t="str">
            <v>2208</v>
          </cell>
          <cell r="J49">
            <v>675</v>
          </cell>
          <cell r="K49" t="str">
            <v>KG</v>
          </cell>
          <cell r="L49">
            <v>1091.54</v>
          </cell>
          <cell r="M49" t="str">
            <v>EUR</v>
          </cell>
          <cell r="N49">
            <v>1303.83</v>
          </cell>
          <cell r="P49">
            <v>1191.6400000000001</v>
          </cell>
          <cell r="Q49">
            <v>1191.6400000000001</v>
          </cell>
          <cell r="R49">
            <v>-100.1</v>
          </cell>
          <cell r="S49">
            <v>-100.1</v>
          </cell>
          <cell r="T49">
            <v>0</v>
          </cell>
        </row>
        <row r="50">
          <cell r="B50">
            <v>1120000</v>
          </cell>
          <cell r="C50" t="str">
            <v>Fertige Erz</v>
          </cell>
          <cell r="D50" t="str">
            <v>BU04</v>
          </cell>
          <cell r="E50" t="str">
            <v>02927156</v>
          </cell>
          <cell r="G50" t="str">
            <v>BUNA EP G 3850</v>
          </cell>
          <cell r="H50" t="str">
            <v>RB00000030</v>
          </cell>
          <cell r="I50" t="str">
            <v>2208</v>
          </cell>
          <cell r="J50">
            <v>225</v>
          </cell>
          <cell r="K50" t="str">
            <v>KG</v>
          </cell>
          <cell r="L50">
            <v>386.07</v>
          </cell>
          <cell r="M50" t="str">
            <v>EUR</v>
          </cell>
          <cell r="N50">
            <v>31.15</v>
          </cell>
          <cell r="P50">
            <v>418.39</v>
          </cell>
          <cell r="Q50">
            <v>31.15</v>
          </cell>
          <cell r="R50">
            <v>354.92</v>
          </cell>
          <cell r="S50">
            <v>-32.32</v>
          </cell>
          <cell r="T50">
            <v>387.24</v>
          </cell>
        </row>
        <row r="51">
          <cell r="B51">
            <v>1120000</v>
          </cell>
          <cell r="C51" t="str">
            <v>Fertige Erz</v>
          </cell>
          <cell r="D51" t="str">
            <v>BU04</v>
          </cell>
          <cell r="E51" t="str">
            <v>02927121</v>
          </cell>
          <cell r="G51" t="str">
            <v>BUNA EP G 3569 LF</v>
          </cell>
          <cell r="H51" t="str">
            <v>RB00000030</v>
          </cell>
          <cell r="I51" t="str">
            <v>2208</v>
          </cell>
          <cell r="J51">
            <v>825</v>
          </cell>
          <cell r="K51" t="str">
            <v>KG</v>
          </cell>
          <cell r="L51">
            <v>1305.3399999999999</v>
          </cell>
          <cell r="M51" t="str">
            <v>EUR</v>
          </cell>
          <cell r="N51">
            <v>841.02</v>
          </cell>
          <cell r="P51">
            <v>1406.17</v>
          </cell>
          <cell r="Q51">
            <v>841.02</v>
          </cell>
          <cell r="R51">
            <v>464.32</v>
          </cell>
          <cell r="S51">
            <v>-100.83</v>
          </cell>
          <cell r="T51">
            <v>565.15</v>
          </cell>
        </row>
        <row r="52">
          <cell r="B52">
            <v>1120000</v>
          </cell>
          <cell r="C52" t="str">
            <v>Fertige Erz</v>
          </cell>
          <cell r="D52" t="str">
            <v>BU04</v>
          </cell>
          <cell r="E52" t="str">
            <v>02927105</v>
          </cell>
          <cell r="G52" t="str">
            <v>BUNA EP G 3473</v>
          </cell>
          <cell r="H52" t="str">
            <v>RB00000030</v>
          </cell>
          <cell r="I52" t="str">
            <v>2208</v>
          </cell>
          <cell r="J52">
            <v>700</v>
          </cell>
          <cell r="K52" t="str">
            <v>KG</v>
          </cell>
          <cell r="L52">
            <v>1115.6500000000001</v>
          </cell>
          <cell r="M52" t="str">
            <v>EUR</v>
          </cell>
          <cell r="N52">
            <v>268.24</v>
          </cell>
          <cell r="P52">
            <v>1216.8599999999999</v>
          </cell>
          <cell r="Q52">
            <v>268.24</v>
          </cell>
          <cell r="R52">
            <v>847.41</v>
          </cell>
          <cell r="S52">
            <v>-101.21</v>
          </cell>
          <cell r="T52">
            <v>948.62</v>
          </cell>
        </row>
        <row r="53">
          <cell r="B53">
            <v>1120000</v>
          </cell>
          <cell r="C53" t="str">
            <v>Fertige Erz</v>
          </cell>
          <cell r="D53" t="str">
            <v>BU04</v>
          </cell>
          <cell r="E53" t="str">
            <v>02927091</v>
          </cell>
          <cell r="G53" t="str">
            <v>BUNA EP G 3440</v>
          </cell>
          <cell r="H53" t="str">
            <v>RB00000030</v>
          </cell>
          <cell r="I53" t="str">
            <v>2208</v>
          </cell>
          <cell r="J53">
            <v>200</v>
          </cell>
          <cell r="K53" t="str">
            <v>KG</v>
          </cell>
          <cell r="L53">
            <v>325</v>
          </cell>
          <cell r="M53" t="str">
            <v>EUR</v>
          </cell>
          <cell r="N53">
            <v>158.36000000000001</v>
          </cell>
          <cell r="P53">
            <v>352.71</v>
          </cell>
          <cell r="Q53">
            <v>158.36000000000001</v>
          </cell>
          <cell r="R53">
            <v>166.64</v>
          </cell>
          <cell r="S53">
            <v>-27.71</v>
          </cell>
          <cell r="T53">
            <v>194.35</v>
          </cell>
        </row>
        <row r="54">
          <cell r="B54">
            <v>1120000</v>
          </cell>
          <cell r="C54" t="str">
            <v>Fertige Erz</v>
          </cell>
          <cell r="D54" t="str">
            <v>BU04</v>
          </cell>
          <cell r="E54" t="str">
            <v>02926931</v>
          </cell>
          <cell r="G54" t="str">
            <v>BUNA EP G 2470</v>
          </cell>
          <cell r="H54" t="str">
            <v>RB00000030</v>
          </cell>
          <cell r="I54" t="str">
            <v>2208</v>
          </cell>
          <cell r="J54">
            <v>625</v>
          </cell>
          <cell r="K54" t="str">
            <v>KG</v>
          </cell>
          <cell r="L54">
            <v>1034.3</v>
          </cell>
          <cell r="M54" t="str">
            <v>EUR</v>
          </cell>
          <cell r="N54">
            <v>529.58000000000004</v>
          </cell>
          <cell r="P54">
            <v>1135.94</v>
          </cell>
          <cell r="Q54">
            <v>529.58000000000004</v>
          </cell>
          <cell r="R54">
            <v>504.72</v>
          </cell>
          <cell r="S54">
            <v>-101.64</v>
          </cell>
          <cell r="T54">
            <v>606.36</v>
          </cell>
        </row>
        <row r="55">
          <cell r="B55">
            <v>1120000</v>
          </cell>
          <cell r="C55" t="str">
            <v>Fertige Erz</v>
          </cell>
          <cell r="D55" t="str">
            <v>BU04</v>
          </cell>
          <cell r="E55" t="str">
            <v>02777812</v>
          </cell>
          <cell r="G55" t="str">
            <v>BUNA EP T 2070 P</v>
          </cell>
          <cell r="H55" t="str">
            <v>RB00000030</v>
          </cell>
          <cell r="I55" t="str">
            <v>2208</v>
          </cell>
          <cell r="J55">
            <v>282</v>
          </cell>
          <cell r="K55" t="str">
            <v>KG</v>
          </cell>
          <cell r="L55">
            <v>625.33000000000004</v>
          </cell>
          <cell r="M55" t="str">
            <v>EUR</v>
          </cell>
          <cell r="N55">
            <v>625.33000000000004</v>
          </cell>
          <cell r="P55">
            <v>625.33000000000004</v>
          </cell>
          <cell r="Q55">
            <v>625.33000000000004</v>
          </cell>
          <cell r="R55">
            <v>0</v>
          </cell>
          <cell r="S55">
            <v>0</v>
          </cell>
          <cell r="T55">
            <v>0</v>
          </cell>
        </row>
        <row r="56">
          <cell r="B56">
            <v>1120000</v>
          </cell>
          <cell r="C56" t="str">
            <v>Fertige Erz</v>
          </cell>
          <cell r="D56" t="str">
            <v>BU04</v>
          </cell>
          <cell r="E56" t="str">
            <v>02654699</v>
          </cell>
          <cell r="G56" t="str">
            <v>BUNA EP T 2460</v>
          </cell>
          <cell r="H56" t="str">
            <v>RB00000030</v>
          </cell>
          <cell r="I56" t="str">
            <v>2208</v>
          </cell>
          <cell r="J56">
            <v>700</v>
          </cell>
          <cell r="K56" t="str">
            <v>KG</v>
          </cell>
          <cell r="L56">
            <v>1188.49</v>
          </cell>
          <cell r="M56" t="str">
            <v>EUR</v>
          </cell>
          <cell r="N56">
            <v>1188.49</v>
          </cell>
          <cell r="P56">
            <v>1188.49</v>
          </cell>
          <cell r="Q56">
            <v>1188.49</v>
          </cell>
          <cell r="R56">
            <v>0</v>
          </cell>
          <cell r="S56">
            <v>0</v>
          </cell>
          <cell r="T56">
            <v>0</v>
          </cell>
        </row>
        <row r="57">
          <cell r="B57">
            <v>1120000</v>
          </cell>
          <cell r="C57" t="str">
            <v>Fertige Erz</v>
          </cell>
          <cell r="D57" t="str">
            <v>BU04</v>
          </cell>
          <cell r="E57" t="str">
            <v>02404196</v>
          </cell>
          <cell r="G57" t="str">
            <v>BUNA EP T 6465</v>
          </cell>
          <cell r="H57" t="str">
            <v>RB00000030</v>
          </cell>
          <cell r="I57" t="str">
            <v>2208</v>
          </cell>
          <cell r="J57">
            <v>700</v>
          </cell>
          <cell r="K57" t="str">
            <v>KG</v>
          </cell>
          <cell r="L57">
            <v>2289.54</v>
          </cell>
          <cell r="M57" t="str">
            <v>EUR</v>
          </cell>
          <cell r="N57">
            <v>2289.54</v>
          </cell>
          <cell r="P57">
            <v>2289.54</v>
          </cell>
          <cell r="Q57">
            <v>2289.54</v>
          </cell>
          <cell r="R57">
            <v>0</v>
          </cell>
          <cell r="S57">
            <v>0</v>
          </cell>
          <cell r="T57">
            <v>0</v>
          </cell>
        </row>
        <row r="58">
          <cell r="B58">
            <v>1120000</v>
          </cell>
          <cell r="C58" t="str">
            <v>Fertige Erz</v>
          </cell>
          <cell r="D58" t="str">
            <v>BU04</v>
          </cell>
          <cell r="E58" t="str">
            <v>02278662</v>
          </cell>
          <cell r="G58" t="str">
            <v>BUNA EP T 4969</v>
          </cell>
          <cell r="H58" t="str">
            <v>RB00000030</v>
          </cell>
          <cell r="I58" t="str">
            <v>2208</v>
          </cell>
          <cell r="J58">
            <v>225</v>
          </cell>
          <cell r="K58" t="str">
            <v>KG</v>
          </cell>
          <cell r="L58">
            <v>383.68</v>
          </cell>
          <cell r="M58" t="str">
            <v>EUR</v>
          </cell>
          <cell r="N58">
            <v>383.68</v>
          </cell>
          <cell r="P58">
            <v>383.68</v>
          </cell>
          <cell r="Q58">
            <v>383.68</v>
          </cell>
          <cell r="R58">
            <v>0</v>
          </cell>
          <cell r="S58">
            <v>0</v>
          </cell>
          <cell r="T58">
            <v>0</v>
          </cell>
        </row>
        <row r="59">
          <cell r="B59">
            <v>1120000</v>
          </cell>
          <cell r="C59" t="str">
            <v>Fertige Erz</v>
          </cell>
          <cell r="D59" t="str">
            <v>BUMA</v>
          </cell>
          <cell r="E59" t="str">
            <v>02267105</v>
          </cell>
          <cell r="G59" t="str">
            <v>BUNA EP G 3569 LF</v>
          </cell>
          <cell r="H59" t="str">
            <v>RB00000030</v>
          </cell>
          <cell r="I59" t="str">
            <v>2208</v>
          </cell>
          <cell r="J59">
            <v>251794</v>
          </cell>
          <cell r="K59" t="str">
            <v>KG</v>
          </cell>
          <cell r="L59">
            <v>398397.78</v>
          </cell>
          <cell r="M59" t="str">
            <v>EUR</v>
          </cell>
          <cell r="N59">
            <v>417089.71</v>
          </cell>
          <cell r="P59">
            <v>429169.02</v>
          </cell>
          <cell r="Q59">
            <v>417089.71</v>
          </cell>
          <cell r="R59">
            <v>-18691.93</v>
          </cell>
          <cell r="S59">
            <v>-30771.24</v>
          </cell>
          <cell r="T59">
            <v>12079.31</v>
          </cell>
        </row>
        <row r="60">
          <cell r="B60">
            <v>1120000</v>
          </cell>
          <cell r="C60" t="str">
            <v>Fertige Erz</v>
          </cell>
          <cell r="D60" t="str">
            <v>BU04</v>
          </cell>
          <cell r="E60" t="str">
            <v>01789000</v>
          </cell>
          <cell r="G60" t="str">
            <v>BUNA EP T 9650</v>
          </cell>
          <cell r="H60" t="str">
            <v>RB00000030</v>
          </cell>
          <cell r="I60" t="str">
            <v>2208</v>
          </cell>
          <cell r="J60">
            <v>550</v>
          </cell>
          <cell r="K60" t="str">
            <v>KG</v>
          </cell>
          <cell r="L60">
            <v>885.54</v>
          </cell>
          <cell r="M60" t="str">
            <v>EUR</v>
          </cell>
          <cell r="N60">
            <v>885.54</v>
          </cell>
          <cell r="P60">
            <v>885.54</v>
          </cell>
          <cell r="Q60">
            <v>885.54</v>
          </cell>
          <cell r="R60">
            <v>0</v>
          </cell>
          <cell r="S60">
            <v>0</v>
          </cell>
          <cell r="T60">
            <v>0</v>
          </cell>
        </row>
        <row r="61">
          <cell r="B61">
            <v>1120000</v>
          </cell>
          <cell r="C61" t="str">
            <v>Fertige Erz</v>
          </cell>
          <cell r="D61" t="str">
            <v>BU04</v>
          </cell>
          <cell r="E61" t="str">
            <v>01736438</v>
          </cell>
          <cell r="G61" t="str">
            <v>BUNA EP T 2070</v>
          </cell>
          <cell r="H61" t="str">
            <v>RB00000030</v>
          </cell>
          <cell r="I61" t="str">
            <v>2208</v>
          </cell>
          <cell r="J61">
            <v>1199</v>
          </cell>
          <cell r="K61" t="str">
            <v>KG</v>
          </cell>
          <cell r="L61">
            <v>3056.57</v>
          </cell>
          <cell r="M61" t="str">
            <v>EUR</v>
          </cell>
          <cell r="N61">
            <v>3056.57</v>
          </cell>
          <cell r="P61">
            <v>3056.57</v>
          </cell>
          <cell r="Q61">
            <v>3056.57</v>
          </cell>
          <cell r="R61">
            <v>0</v>
          </cell>
          <cell r="S61">
            <v>0</v>
          </cell>
          <cell r="T61">
            <v>0</v>
          </cell>
        </row>
        <row r="62">
          <cell r="B62">
            <v>1120000</v>
          </cell>
          <cell r="C62" t="str">
            <v>Fertige Erz</v>
          </cell>
          <cell r="D62" t="str">
            <v>BUMA</v>
          </cell>
          <cell r="E62" t="str">
            <v>01728575</v>
          </cell>
          <cell r="G62" t="str">
            <v>BUNA EP G PCU</v>
          </cell>
          <cell r="H62" t="str">
            <v>RB00000030</v>
          </cell>
          <cell r="I62" t="str">
            <v>2208</v>
          </cell>
          <cell r="J62">
            <v>533</v>
          </cell>
          <cell r="K62" t="str">
            <v>KG</v>
          </cell>
          <cell r="L62">
            <v>626.32000000000005</v>
          </cell>
          <cell r="M62" t="str">
            <v>EUR</v>
          </cell>
          <cell r="N62">
            <v>77.19</v>
          </cell>
          <cell r="P62">
            <v>626.12</v>
          </cell>
          <cell r="Q62">
            <v>77.19</v>
          </cell>
          <cell r="R62">
            <v>549.13</v>
          </cell>
          <cell r="S62">
            <v>0.2</v>
          </cell>
          <cell r="T62">
            <v>548.92999999999995</v>
          </cell>
        </row>
        <row r="63">
          <cell r="B63">
            <v>1120000</v>
          </cell>
          <cell r="C63" t="str">
            <v>Fertige Erz</v>
          </cell>
          <cell r="D63" t="str">
            <v>BU04</v>
          </cell>
          <cell r="E63" t="str">
            <v>01661365</v>
          </cell>
          <cell r="G63" t="str">
            <v>BUNA EP T 2450</v>
          </cell>
          <cell r="H63" t="str">
            <v>RB00000030</v>
          </cell>
          <cell r="I63" t="str">
            <v>2208</v>
          </cell>
          <cell r="J63">
            <v>350</v>
          </cell>
          <cell r="K63" t="str">
            <v>KG</v>
          </cell>
          <cell r="L63">
            <v>537.88</v>
          </cell>
          <cell r="M63" t="str">
            <v>EUR</v>
          </cell>
          <cell r="N63">
            <v>227.74</v>
          </cell>
          <cell r="P63">
            <v>537.88</v>
          </cell>
          <cell r="Q63">
            <v>227.74</v>
          </cell>
          <cell r="R63">
            <v>310.14</v>
          </cell>
          <cell r="S63">
            <v>0</v>
          </cell>
          <cell r="T63">
            <v>310.14</v>
          </cell>
        </row>
        <row r="64">
          <cell r="B64">
            <v>1120000</v>
          </cell>
          <cell r="C64" t="str">
            <v>Fertige Erz</v>
          </cell>
          <cell r="D64" t="str">
            <v>BU04</v>
          </cell>
          <cell r="E64" t="str">
            <v>01661330</v>
          </cell>
          <cell r="G64" t="str">
            <v>BUNA EP T 3950</v>
          </cell>
          <cell r="H64" t="str">
            <v>RB00000030</v>
          </cell>
          <cell r="I64" t="str">
            <v>2208</v>
          </cell>
          <cell r="J64">
            <v>426</v>
          </cell>
          <cell r="K64" t="str">
            <v>KG</v>
          </cell>
          <cell r="L64">
            <v>648.46</v>
          </cell>
          <cell r="M64" t="str">
            <v>EUR</v>
          </cell>
          <cell r="N64">
            <v>206.71</v>
          </cell>
          <cell r="P64">
            <v>684.1</v>
          </cell>
          <cell r="Q64">
            <v>206.71</v>
          </cell>
          <cell r="R64">
            <v>441.75</v>
          </cell>
          <cell r="S64">
            <v>-35.64</v>
          </cell>
          <cell r="T64">
            <v>477.39</v>
          </cell>
        </row>
        <row r="65">
          <cell r="B65">
            <v>1120000</v>
          </cell>
          <cell r="C65" t="str">
            <v>Fertige Erz</v>
          </cell>
          <cell r="D65" t="str">
            <v>BU04</v>
          </cell>
          <cell r="E65" t="str">
            <v>01368722</v>
          </cell>
          <cell r="G65" t="str">
            <v>BUNA EP T 6470 P</v>
          </cell>
          <cell r="H65" t="str">
            <v>RB00000030</v>
          </cell>
          <cell r="I65" t="str">
            <v>2208</v>
          </cell>
          <cell r="J65">
            <v>803</v>
          </cell>
          <cell r="K65" t="str">
            <v>KG</v>
          </cell>
          <cell r="L65">
            <v>1857.04</v>
          </cell>
          <cell r="M65" t="str">
            <v>EUR</v>
          </cell>
          <cell r="N65">
            <v>1857.04</v>
          </cell>
          <cell r="P65">
            <v>1857.04</v>
          </cell>
          <cell r="Q65">
            <v>1857.04</v>
          </cell>
          <cell r="R65">
            <v>0</v>
          </cell>
          <cell r="S65">
            <v>0</v>
          </cell>
          <cell r="T65">
            <v>0</v>
          </cell>
        </row>
        <row r="66">
          <cell r="B66">
            <v>1120000</v>
          </cell>
          <cell r="C66" t="str">
            <v>Fertige Erz</v>
          </cell>
          <cell r="D66" t="str">
            <v>BUMA</v>
          </cell>
          <cell r="E66" t="str">
            <v>00997211</v>
          </cell>
          <cell r="G66" t="str">
            <v>BUNA EP G SCRAP</v>
          </cell>
          <cell r="H66" t="str">
            <v>RB00000030</v>
          </cell>
          <cell r="I66" t="str">
            <v>2208</v>
          </cell>
          <cell r="J66">
            <v>1805</v>
          </cell>
          <cell r="K66" t="str">
            <v>KG</v>
          </cell>
          <cell r="L66">
            <v>2121.04</v>
          </cell>
          <cell r="M66" t="str">
            <v>EUR</v>
          </cell>
          <cell r="N66">
            <v>627.38</v>
          </cell>
          <cell r="P66">
            <v>2120.36</v>
          </cell>
          <cell r="Q66">
            <v>627.38</v>
          </cell>
          <cell r="R66">
            <v>1493.66</v>
          </cell>
          <cell r="S66">
            <v>0.68</v>
          </cell>
          <cell r="T66">
            <v>1492.98</v>
          </cell>
        </row>
        <row r="67">
          <cell r="B67">
            <v>1120000</v>
          </cell>
          <cell r="C67" t="str">
            <v>Fertige Erz</v>
          </cell>
          <cell r="D67" t="str">
            <v>BUMA</v>
          </cell>
          <cell r="E67" t="str">
            <v>00997122</v>
          </cell>
          <cell r="G67" t="str">
            <v>BUNA EP G OFF GR.TR</v>
          </cell>
          <cell r="H67" t="str">
            <v>RB00000030</v>
          </cell>
          <cell r="I67" t="str">
            <v>2208</v>
          </cell>
          <cell r="J67">
            <v>5488</v>
          </cell>
          <cell r="K67" t="str">
            <v>KG</v>
          </cell>
          <cell r="L67">
            <v>6448.88</v>
          </cell>
          <cell r="M67" t="str">
            <v>EUR</v>
          </cell>
          <cell r="N67">
            <v>3656.08</v>
          </cell>
          <cell r="P67">
            <v>6446.85</v>
          </cell>
          <cell r="Q67">
            <v>3656.08</v>
          </cell>
          <cell r="R67">
            <v>2792.8</v>
          </cell>
          <cell r="S67">
            <v>2.0299999999999998</v>
          </cell>
          <cell r="T67">
            <v>2790.77</v>
          </cell>
        </row>
        <row r="68">
          <cell r="B68">
            <v>1120000</v>
          </cell>
          <cell r="C68" t="str">
            <v>Fertige Erz</v>
          </cell>
          <cell r="D68" t="str">
            <v>BUMA</v>
          </cell>
          <cell r="E68" t="str">
            <v>00993798</v>
          </cell>
          <cell r="G68" t="str">
            <v>BUNA EP G ZYW</v>
          </cell>
          <cell r="H68" t="str">
            <v>RB00000030</v>
          </cell>
          <cell r="I68" t="str">
            <v>2208</v>
          </cell>
          <cell r="J68">
            <v>444</v>
          </cell>
          <cell r="K68" t="str">
            <v>KG</v>
          </cell>
          <cell r="L68">
            <v>521.74</v>
          </cell>
          <cell r="M68" t="str">
            <v>EUR</v>
          </cell>
          <cell r="N68">
            <v>137.18</v>
          </cell>
          <cell r="P68">
            <v>521.57000000000005</v>
          </cell>
          <cell r="Q68">
            <v>137.18</v>
          </cell>
          <cell r="R68">
            <v>384.56</v>
          </cell>
          <cell r="S68">
            <v>0.17</v>
          </cell>
          <cell r="T68">
            <v>384.39</v>
          </cell>
        </row>
        <row r="69">
          <cell r="B69">
            <v>1120000</v>
          </cell>
          <cell r="C69" t="str">
            <v>Fertige Erz</v>
          </cell>
          <cell r="D69" t="str">
            <v>BUMA</v>
          </cell>
          <cell r="E69" t="str">
            <v>00432508</v>
          </cell>
          <cell r="G69" t="str">
            <v>BUNA EP G 6170 C</v>
          </cell>
          <cell r="H69" t="str">
            <v>RB00000030</v>
          </cell>
          <cell r="I69" t="str">
            <v>2208</v>
          </cell>
          <cell r="J69">
            <v>88654</v>
          </cell>
          <cell r="K69" t="str">
            <v>KG</v>
          </cell>
          <cell r="L69">
            <v>147964.60999999999</v>
          </cell>
          <cell r="M69" t="str">
            <v>EUR</v>
          </cell>
          <cell r="N69">
            <v>209849.60000000001</v>
          </cell>
          <cell r="P69">
            <v>162321.48000000001</v>
          </cell>
          <cell r="Q69">
            <v>162321.48000000001</v>
          </cell>
          <cell r="R69">
            <v>-14356.87</v>
          </cell>
          <cell r="S69">
            <v>-14356.87</v>
          </cell>
          <cell r="T69">
            <v>0</v>
          </cell>
        </row>
        <row r="70">
          <cell r="B70">
            <v>1120000</v>
          </cell>
          <cell r="C70" t="str">
            <v>Fertige Erz</v>
          </cell>
          <cell r="D70" t="str">
            <v>BUMA</v>
          </cell>
          <cell r="E70" t="str">
            <v>00432451</v>
          </cell>
          <cell r="G70" t="str">
            <v>BUNA EP G 3440 F</v>
          </cell>
          <cell r="H70" t="str">
            <v>RB00000030</v>
          </cell>
          <cell r="I70" t="str">
            <v>2208</v>
          </cell>
          <cell r="J70">
            <v>163418</v>
          </cell>
          <cell r="K70" t="str">
            <v>KG</v>
          </cell>
          <cell r="L70">
            <v>268122.53000000003</v>
          </cell>
          <cell r="M70" t="str">
            <v>EUR</v>
          </cell>
          <cell r="N70">
            <v>377765.06</v>
          </cell>
          <cell r="P70">
            <v>291385.24</v>
          </cell>
          <cell r="Q70">
            <v>291385.24</v>
          </cell>
          <cell r="R70">
            <v>-23262.71</v>
          </cell>
          <cell r="S70">
            <v>-23262.71</v>
          </cell>
          <cell r="T70">
            <v>0</v>
          </cell>
        </row>
        <row r="71">
          <cell r="B71">
            <v>1120000</v>
          </cell>
          <cell r="C71" t="str">
            <v>Fertige Erz</v>
          </cell>
          <cell r="D71" t="str">
            <v>BUMA</v>
          </cell>
          <cell r="E71" t="str">
            <v>00429507</v>
          </cell>
          <cell r="G71" t="str">
            <v>BUNA EP G 5450 F</v>
          </cell>
          <cell r="H71" t="str">
            <v>RB00000030</v>
          </cell>
          <cell r="I71" t="str">
            <v>2208</v>
          </cell>
          <cell r="J71">
            <v>83364</v>
          </cell>
          <cell r="K71" t="str">
            <v>KG</v>
          </cell>
          <cell r="L71">
            <v>134525.65</v>
          </cell>
          <cell r="M71" t="str">
            <v>EUR</v>
          </cell>
          <cell r="N71">
            <v>146396.26999999999</v>
          </cell>
          <cell r="P71">
            <v>146613.93</v>
          </cell>
          <cell r="Q71">
            <v>146396.26999999999</v>
          </cell>
          <cell r="R71">
            <v>-11870.62</v>
          </cell>
          <cell r="S71">
            <v>-12088.28</v>
          </cell>
          <cell r="T71">
            <v>217.66</v>
          </cell>
        </row>
        <row r="72">
          <cell r="B72">
            <v>1120000</v>
          </cell>
          <cell r="C72" t="str">
            <v>Fertige Erz</v>
          </cell>
          <cell r="D72" t="str">
            <v>BUMA</v>
          </cell>
          <cell r="E72" t="str">
            <v>00416375</v>
          </cell>
          <cell r="G72" t="str">
            <v>BUNA EP G 9650</v>
          </cell>
          <cell r="H72" t="str">
            <v>RB00000030</v>
          </cell>
          <cell r="I72" t="str">
            <v>2208</v>
          </cell>
          <cell r="J72">
            <v>255821</v>
          </cell>
          <cell r="K72" t="str">
            <v>KG</v>
          </cell>
          <cell r="L72">
            <v>450254.64</v>
          </cell>
          <cell r="M72" t="str">
            <v>EUR</v>
          </cell>
          <cell r="N72">
            <v>404481.65</v>
          </cell>
          <cell r="P72">
            <v>479172.18</v>
          </cell>
          <cell r="Q72">
            <v>404481.65</v>
          </cell>
          <cell r="R72">
            <v>45772.99</v>
          </cell>
          <cell r="S72">
            <v>-28917.54</v>
          </cell>
          <cell r="T72">
            <v>74690.53</v>
          </cell>
        </row>
        <row r="73">
          <cell r="B73">
            <v>1120000</v>
          </cell>
          <cell r="C73" t="str">
            <v>Fertige Erz</v>
          </cell>
          <cell r="D73" t="str">
            <v>BUMA</v>
          </cell>
          <cell r="E73" t="str">
            <v>00416359</v>
          </cell>
          <cell r="G73" t="str">
            <v>BUNA EP G 8460</v>
          </cell>
          <cell r="H73" t="str">
            <v>RB00000030</v>
          </cell>
          <cell r="I73" t="str">
            <v>2208</v>
          </cell>
          <cell r="J73">
            <v>439186</v>
          </cell>
          <cell r="K73" t="str">
            <v>KG</v>
          </cell>
          <cell r="L73">
            <v>764876.27</v>
          </cell>
          <cell r="M73" t="str">
            <v>EUR</v>
          </cell>
          <cell r="N73">
            <v>888623.48</v>
          </cell>
          <cell r="P73">
            <v>821428.46</v>
          </cell>
          <cell r="Q73">
            <v>821428.46</v>
          </cell>
          <cell r="R73">
            <v>-56552.19</v>
          </cell>
          <cell r="S73">
            <v>-56552.19</v>
          </cell>
          <cell r="T73">
            <v>0</v>
          </cell>
        </row>
        <row r="74">
          <cell r="B74">
            <v>1120000</v>
          </cell>
          <cell r="C74" t="str">
            <v>Fertige Erz</v>
          </cell>
          <cell r="D74" t="str">
            <v>BUMA</v>
          </cell>
          <cell r="E74" t="str">
            <v>00415425</v>
          </cell>
          <cell r="G74" t="str">
            <v>BUNA EP G 6850</v>
          </cell>
          <cell r="H74" t="str">
            <v>RB00000030</v>
          </cell>
          <cell r="I74" t="str">
            <v>2208</v>
          </cell>
          <cell r="J74">
            <v>164758</v>
          </cell>
          <cell r="K74" t="str">
            <v>KG</v>
          </cell>
          <cell r="L74">
            <v>275784.3</v>
          </cell>
          <cell r="M74" t="str">
            <v>EUR</v>
          </cell>
          <cell r="N74">
            <v>287400.89</v>
          </cell>
          <cell r="P74">
            <v>300009.15999999997</v>
          </cell>
          <cell r="Q74">
            <v>287400.89</v>
          </cell>
          <cell r="R74">
            <v>-11616.59</v>
          </cell>
          <cell r="S74">
            <v>-24224.86</v>
          </cell>
          <cell r="T74">
            <v>12608.27</v>
          </cell>
        </row>
        <row r="75">
          <cell r="B75">
            <v>1120000</v>
          </cell>
          <cell r="C75" t="str">
            <v>Fertige Erz</v>
          </cell>
          <cell r="D75" t="str">
            <v>BUMA</v>
          </cell>
          <cell r="E75" t="str">
            <v>00415409</v>
          </cell>
          <cell r="G75" t="str">
            <v>BUNA EP G 6470</v>
          </cell>
          <cell r="H75" t="str">
            <v>RB00000030</v>
          </cell>
          <cell r="I75" t="str">
            <v>2208</v>
          </cell>
          <cell r="J75">
            <v>244971</v>
          </cell>
          <cell r="K75" t="str">
            <v>KG</v>
          </cell>
          <cell r="L75">
            <v>410565.52</v>
          </cell>
          <cell r="M75" t="str">
            <v>EUR</v>
          </cell>
          <cell r="N75">
            <v>475403.46</v>
          </cell>
          <cell r="P75">
            <v>452364.18</v>
          </cell>
          <cell r="Q75">
            <v>452364.18</v>
          </cell>
          <cell r="R75">
            <v>-41798.660000000003</v>
          </cell>
          <cell r="S75">
            <v>-41798.660000000003</v>
          </cell>
          <cell r="T75">
            <v>0</v>
          </cell>
        </row>
        <row r="76">
          <cell r="B76">
            <v>1120000</v>
          </cell>
          <cell r="C76" t="str">
            <v>Fertige Erz</v>
          </cell>
          <cell r="D76" t="str">
            <v>BUMA</v>
          </cell>
          <cell r="E76" t="str">
            <v>00415344</v>
          </cell>
          <cell r="G76" t="str">
            <v>BUNA EP G 5962</v>
          </cell>
          <cell r="H76" t="str">
            <v>RB00000030</v>
          </cell>
          <cell r="I76" t="str">
            <v>2208</v>
          </cell>
          <cell r="J76">
            <v>143775</v>
          </cell>
          <cell r="K76" t="str">
            <v>KG</v>
          </cell>
          <cell r="L76">
            <v>241673.57</v>
          </cell>
          <cell r="M76" t="str">
            <v>EUR</v>
          </cell>
          <cell r="N76">
            <v>302109.81</v>
          </cell>
          <cell r="P76">
            <v>262815.38</v>
          </cell>
          <cell r="Q76">
            <v>262815.38</v>
          </cell>
          <cell r="R76">
            <v>-21141.81</v>
          </cell>
          <cell r="S76">
            <v>-21141.81</v>
          </cell>
          <cell r="T76">
            <v>0</v>
          </cell>
        </row>
        <row r="77">
          <cell r="B77">
            <v>1120000</v>
          </cell>
          <cell r="C77" t="str">
            <v>Fertige Erz</v>
          </cell>
          <cell r="D77" t="str">
            <v>BUMA</v>
          </cell>
          <cell r="E77" t="str">
            <v>00415336</v>
          </cell>
          <cell r="G77" t="str">
            <v>BUNA EP G 5567</v>
          </cell>
          <cell r="H77" t="str">
            <v>RB00000030</v>
          </cell>
          <cell r="I77" t="str">
            <v>2208</v>
          </cell>
          <cell r="J77">
            <v>270338</v>
          </cell>
          <cell r="K77" t="str">
            <v>KG</v>
          </cell>
          <cell r="L77">
            <v>420576.98</v>
          </cell>
          <cell r="M77" t="str">
            <v>EUR</v>
          </cell>
          <cell r="N77">
            <v>475459.93</v>
          </cell>
          <cell r="P77">
            <v>455022.11</v>
          </cell>
          <cell r="Q77">
            <v>455022.11</v>
          </cell>
          <cell r="R77">
            <v>-34445.129999999997</v>
          </cell>
          <cell r="S77">
            <v>-34445.129999999997</v>
          </cell>
          <cell r="T77">
            <v>0</v>
          </cell>
        </row>
        <row r="78">
          <cell r="B78">
            <v>1120000</v>
          </cell>
          <cell r="C78" t="str">
            <v>Fertige Erz</v>
          </cell>
          <cell r="D78" t="str">
            <v>BUMA</v>
          </cell>
          <cell r="E78" t="str">
            <v>00415328</v>
          </cell>
          <cell r="G78" t="str">
            <v>BUNA EP G 5455</v>
          </cell>
          <cell r="H78" t="str">
            <v>RB00000030</v>
          </cell>
          <cell r="I78" t="str">
            <v>2208</v>
          </cell>
          <cell r="J78">
            <v>245617</v>
          </cell>
          <cell r="K78" t="str">
            <v>KG</v>
          </cell>
          <cell r="L78">
            <v>412937.68</v>
          </cell>
          <cell r="M78" t="str">
            <v>EUR</v>
          </cell>
          <cell r="N78">
            <v>486563.84000000003</v>
          </cell>
          <cell r="P78">
            <v>433156.63</v>
          </cell>
          <cell r="Q78">
            <v>433156.63</v>
          </cell>
          <cell r="R78">
            <v>-20218.95</v>
          </cell>
          <cell r="S78">
            <v>-20218.95</v>
          </cell>
          <cell r="T78">
            <v>0</v>
          </cell>
        </row>
        <row r="79">
          <cell r="B79">
            <v>1120000</v>
          </cell>
          <cell r="C79" t="str">
            <v>Fertige Erz</v>
          </cell>
          <cell r="D79" t="str">
            <v>BUMA</v>
          </cell>
          <cell r="E79" t="str">
            <v>00415301</v>
          </cell>
          <cell r="G79" t="str">
            <v>BUNA EP G 5450</v>
          </cell>
          <cell r="H79" t="str">
            <v>RB00000030</v>
          </cell>
          <cell r="I79" t="str">
            <v>2208</v>
          </cell>
          <cell r="J79">
            <v>370785</v>
          </cell>
          <cell r="K79" t="str">
            <v>KG</v>
          </cell>
          <cell r="L79">
            <v>595922.71</v>
          </cell>
          <cell r="M79" t="str">
            <v>EUR</v>
          </cell>
          <cell r="N79">
            <v>778770.12</v>
          </cell>
          <cell r="P79">
            <v>649803.31000000006</v>
          </cell>
          <cell r="Q79">
            <v>649803.31000000006</v>
          </cell>
          <cell r="R79">
            <v>-53880.6</v>
          </cell>
          <cell r="S79">
            <v>-53880.6</v>
          </cell>
          <cell r="T79">
            <v>0</v>
          </cell>
        </row>
        <row r="80">
          <cell r="B80">
            <v>1120000</v>
          </cell>
          <cell r="C80" t="str">
            <v>Fertige Erz</v>
          </cell>
          <cell r="D80" t="str">
            <v>BUMA</v>
          </cell>
          <cell r="E80" t="str">
            <v>00415174</v>
          </cell>
          <cell r="G80" t="str">
            <v>BUNA EP G 3963</v>
          </cell>
          <cell r="H80" t="str">
            <v>RB00000030</v>
          </cell>
          <cell r="I80" t="str">
            <v>2208</v>
          </cell>
          <cell r="J80">
            <v>108733</v>
          </cell>
          <cell r="K80" t="str">
            <v>KG</v>
          </cell>
          <cell r="L80">
            <v>175831.14</v>
          </cell>
          <cell r="M80" t="str">
            <v>EUR</v>
          </cell>
          <cell r="N80">
            <v>214289.58</v>
          </cell>
          <cell r="P80">
            <v>191956.37</v>
          </cell>
          <cell r="Q80">
            <v>191956.37</v>
          </cell>
          <cell r="R80">
            <v>-16125.23</v>
          </cell>
          <cell r="S80">
            <v>-16125.23</v>
          </cell>
          <cell r="T80">
            <v>0</v>
          </cell>
        </row>
        <row r="81">
          <cell r="B81">
            <v>1120000</v>
          </cell>
          <cell r="C81" t="str">
            <v>Fertige Erz</v>
          </cell>
          <cell r="D81" t="str">
            <v>BUMA</v>
          </cell>
          <cell r="E81" t="str">
            <v>00415158</v>
          </cell>
          <cell r="G81" t="str">
            <v>BUNA EP G 3850</v>
          </cell>
          <cell r="H81" t="str">
            <v>RB00000030</v>
          </cell>
          <cell r="I81" t="str">
            <v>2208</v>
          </cell>
          <cell r="J81">
            <v>316446</v>
          </cell>
          <cell r="K81" t="str">
            <v>KG</v>
          </cell>
          <cell r="L81">
            <v>542994.13</v>
          </cell>
          <cell r="M81" t="str">
            <v>EUR</v>
          </cell>
          <cell r="N81">
            <v>586512.09</v>
          </cell>
          <cell r="P81">
            <v>588436.07999999996</v>
          </cell>
          <cell r="Q81">
            <v>586512.09</v>
          </cell>
          <cell r="R81">
            <v>-43517.96</v>
          </cell>
          <cell r="S81">
            <v>-45441.95</v>
          </cell>
          <cell r="T81">
            <v>1923.99</v>
          </cell>
        </row>
        <row r="82">
          <cell r="B82">
            <v>1120000</v>
          </cell>
          <cell r="C82" t="str">
            <v>Fertige Erz</v>
          </cell>
          <cell r="D82" t="str">
            <v>BUMA</v>
          </cell>
          <cell r="E82" t="str">
            <v>00415115</v>
          </cell>
          <cell r="G82" t="str">
            <v>BUNA EP G 3473</v>
          </cell>
          <cell r="H82" t="str">
            <v>RB00000030</v>
          </cell>
          <cell r="I82" t="str">
            <v>2208</v>
          </cell>
          <cell r="J82">
            <v>380294</v>
          </cell>
          <cell r="K82" t="str">
            <v>KG</v>
          </cell>
          <cell r="L82">
            <v>606108.41</v>
          </cell>
          <cell r="M82" t="str">
            <v>EUR</v>
          </cell>
          <cell r="N82">
            <v>772978.36</v>
          </cell>
          <cell r="P82">
            <v>661089.78</v>
          </cell>
          <cell r="Q82">
            <v>661089.78</v>
          </cell>
          <cell r="R82">
            <v>-54981.37</v>
          </cell>
          <cell r="S82">
            <v>-54981.37</v>
          </cell>
          <cell r="T82">
            <v>0</v>
          </cell>
        </row>
        <row r="83">
          <cell r="B83">
            <v>1120000</v>
          </cell>
          <cell r="C83" t="str">
            <v>Fertige Erz</v>
          </cell>
          <cell r="D83" t="str">
            <v>BUMA</v>
          </cell>
          <cell r="E83" t="str">
            <v>00415085</v>
          </cell>
          <cell r="G83" t="str">
            <v>BUNA EP G 3440</v>
          </cell>
          <cell r="H83" t="str">
            <v>RB00000030</v>
          </cell>
          <cell r="I83" t="str">
            <v>2208</v>
          </cell>
          <cell r="J83">
            <v>125066</v>
          </cell>
          <cell r="K83" t="str">
            <v>KG</v>
          </cell>
          <cell r="L83">
            <v>203227.91</v>
          </cell>
          <cell r="M83" t="str">
            <v>EUR</v>
          </cell>
          <cell r="N83">
            <v>259069.97</v>
          </cell>
          <cell r="P83">
            <v>220561.39</v>
          </cell>
          <cell r="Q83">
            <v>220561.39</v>
          </cell>
          <cell r="R83">
            <v>-17333.48</v>
          </cell>
          <cell r="S83">
            <v>-17333.48</v>
          </cell>
          <cell r="T83">
            <v>0</v>
          </cell>
        </row>
        <row r="84">
          <cell r="B84">
            <v>1120000</v>
          </cell>
          <cell r="C84" t="str">
            <v>Fertige Erz</v>
          </cell>
          <cell r="D84" t="str">
            <v>BUMA</v>
          </cell>
          <cell r="E84" t="str">
            <v>00414488</v>
          </cell>
          <cell r="G84" t="str">
            <v>BUNA EP G 2470</v>
          </cell>
          <cell r="H84" t="str">
            <v>RB00000030</v>
          </cell>
          <cell r="I84" t="str">
            <v>2208</v>
          </cell>
          <cell r="J84">
            <v>630320</v>
          </cell>
          <cell r="K84" t="str">
            <v>KG</v>
          </cell>
          <cell r="L84">
            <v>1043090.69</v>
          </cell>
          <cell r="M84" t="str">
            <v>EUR</v>
          </cell>
          <cell r="N84">
            <v>1275958.04</v>
          </cell>
          <cell r="P84">
            <v>1145605.97</v>
          </cell>
          <cell r="Q84">
            <v>1145605.97</v>
          </cell>
          <cell r="R84">
            <v>-102515.28</v>
          </cell>
          <cell r="S84">
            <v>-102515.28</v>
          </cell>
          <cell r="T84">
            <v>0</v>
          </cell>
        </row>
        <row r="85">
          <cell r="B85">
            <v>1120000</v>
          </cell>
          <cell r="C85" t="str">
            <v>Fertige Erz</v>
          </cell>
          <cell r="D85" t="str">
            <v>RHNL</v>
          </cell>
          <cell r="E85" t="str">
            <v>05532329</v>
          </cell>
          <cell r="G85" t="str">
            <v>LEVOXIN 35</v>
          </cell>
          <cell r="H85" t="str">
            <v>RB00000512</v>
          </cell>
          <cell r="I85" t="str">
            <v>2201</v>
          </cell>
          <cell r="J85">
            <v>9000</v>
          </cell>
          <cell r="K85" t="str">
            <v>KG</v>
          </cell>
          <cell r="L85">
            <v>11965.5</v>
          </cell>
          <cell r="M85" t="str">
            <v>EUR</v>
          </cell>
          <cell r="N85">
            <v>11874.6</v>
          </cell>
          <cell r="P85">
            <v>11874.6</v>
          </cell>
          <cell r="Q85">
            <v>11874.6</v>
          </cell>
          <cell r="R85">
            <v>90.9</v>
          </cell>
          <cell r="S85">
            <v>90.9</v>
          </cell>
          <cell r="T85">
            <v>0</v>
          </cell>
        </row>
        <row r="86">
          <cell r="B86">
            <v>1120000</v>
          </cell>
          <cell r="C86" t="str">
            <v>Fertige Erz</v>
          </cell>
          <cell r="D86" t="str">
            <v>RHNL</v>
          </cell>
          <cell r="E86" t="str">
            <v>05532248</v>
          </cell>
          <cell r="G86" t="str">
            <v>LEVOXIN 15</v>
          </cell>
          <cell r="H86" t="str">
            <v>RB00000512</v>
          </cell>
          <cell r="I86" t="str">
            <v>2201</v>
          </cell>
          <cell r="J86">
            <v>4800</v>
          </cell>
          <cell r="K86" t="str">
            <v>KG</v>
          </cell>
          <cell r="L86">
            <v>2897.76</v>
          </cell>
          <cell r="M86" t="str">
            <v>EUR</v>
          </cell>
          <cell r="N86">
            <v>2850.24</v>
          </cell>
          <cell r="P86">
            <v>2850.24</v>
          </cell>
          <cell r="Q86">
            <v>2850.24</v>
          </cell>
          <cell r="R86">
            <v>47.52</v>
          </cell>
          <cell r="S86">
            <v>47.52</v>
          </cell>
          <cell r="T86">
            <v>0</v>
          </cell>
        </row>
        <row r="87">
          <cell r="B87">
            <v>1120000</v>
          </cell>
          <cell r="C87" t="str">
            <v>Fertige Erz</v>
          </cell>
          <cell r="D87" t="str">
            <v>RHNL</v>
          </cell>
          <cell r="E87" t="str">
            <v>05529611</v>
          </cell>
          <cell r="G87" t="str">
            <v>HYDRAZIN 64%</v>
          </cell>
          <cell r="H87" t="str">
            <v>RB00000512</v>
          </cell>
          <cell r="I87" t="str">
            <v>2201</v>
          </cell>
          <cell r="J87">
            <v>91402.615000000005</v>
          </cell>
          <cell r="K87" t="str">
            <v>KG</v>
          </cell>
          <cell r="L87">
            <v>212529.37</v>
          </cell>
          <cell r="M87" t="str">
            <v>EUR</v>
          </cell>
          <cell r="N87">
            <v>212456.24</v>
          </cell>
          <cell r="P87">
            <v>212456.24</v>
          </cell>
          <cell r="Q87">
            <v>212456.24</v>
          </cell>
          <cell r="R87">
            <v>73.13</v>
          </cell>
          <cell r="S87">
            <v>73.13</v>
          </cell>
          <cell r="T87">
            <v>0</v>
          </cell>
        </row>
        <row r="88">
          <cell r="B88">
            <v>1120000</v>
          </cell>
          <cell r="C88" t="str">
            <v>Fertige Erz</v>
          </cell>
          <cell r="D88" t="str">
            <v>RHNL</v>
          </cell>
          <cell r="E88" t="str">
            <v>03598989</v>
          </cell>
          <cell r="G88" t="str">
            <v>Ammoniak flüssig Pip</v>
          </cell>
          <cell r="H88" t="str">
            <v>RB00000512</v>
          </cell>
          <cell r="I88" t="str">
            <v>2201</v>
          </cell>
          <cell r="J88">
            <v>9000</v>
          </cell>
          <cell r="K88" t="str">
            <v>KG</v>
          </cell>
          <cell r="L88">
            <v>2761.2</v>
          </cell>
          <cell r="M88" t="str">
            <v>EUR</v>
          </cell>
          <cell r="N88">
            <v>3569.4</v>
          </cell>
          <cell r="P88">
            <v>3569.4</v>
          </cell>
          <cell r="Q88">
            <v>3569.4</v>
          </cell>
          <cell r="R88">
            <v>-808.2</v>
          </cell>
          <cell r="S88">
            <v>-808.2</v>
          </cell>
          <cell r="T88">
            <v>0</v>
          </cell>
        </row>
        <row r="89">
          <cell r="B89">
            <v>1120000</v>
          </cell>
          <cell r="C89" t="str">
            <v>Fertige Erz</v>
          </cell>
          <cell r="D89" t="str">
            <v>RHNL</v>
          </cell>
          <cell r="E89" t="str">
            <v>02534294</v>
          </cell>
          <cell r="G89" t="str">
            <v>Ammoniakwasser Wdgw.</v>
          </cell>
          <cell r="H89" t="str">
            <v>RB00000512</v>
          </cell>
          <cell r="I89" t="str">
            <v>2201</v>
          </cell>
          <cell r="J89">
            <v>560</v>
          </cell>
          <cell r="K89" t="str">
            <v>KG</v>
          </cell>
          <cell r="L89">
            <v>22.34</v>
          </cell>
          <cell r="M89" t="str">
            <v>EUR</v>
          </cell>
          <cell r="N89">
            <v>22.34</v>
          </cell>
          <cell r="P89">
            <v>22.34</v>
          </cell>
          <cell r="Q89">
            <v>22.34</v>
          </cell>
          <cell r="R89">
            <v>0</v>
          </cell>
          <cell r="S89">
            <v>0</v>
          </cell>
          <cell r="T89">
            <v>0</v>
          </cell>
        </row>
        <row r="90">
          <cell r="B90">
            <v>1120000</v>
          </cell>
          <cell r="C90" t="str">
            <v>Fertige Erz</v>
          </cell>
          <cell r="D90" t="str">
            <v>RHNL</v>
          </cell>
          <cell r="E90" t="str">
            <v>02518671</v>
          </cell>
          <cell r="G90" t="str">
            <v>HYHYDRAT 100%</v>
          </cell>
          <cell r="H90" t="str">
            <v>RB00000512</v>
          </cell>
          <cell r="I90" t="str">
            <v>2201</v>
          </cell>
          <cell r="J90">
            <v>1000</v>
          </cell>
          <cell r="K90" t="str">
            <v>KG</v>
          </cell>
          <cell r="L90">
            <v>2461.6</v>
          </cell>
          <cell r="M90" t="str">
            <v>EUR</v>
          </cell>
          <cell r="N90">
            <v>2986.6</v>
          </cell>
          <cell r="P90">
            <v>2452.6</v>
          </cell>
          <cell r="Q90">
            <v>2452.6</v>
          </cell>
          <cell r="R90">
            <v>9</v>
          </cell>
          <cell r="S90">
            <v>9</v>
          </cell>
          <cell r="T90">
            <v>0</v>
          </cell>
        </row>
        <row r="91">
          <cell r="B91">
            <v>1120000</v>
          </cell>
          <cell r="C91" t="str">
            <v>Fertige Erz</v>
          </cell>
          <cell r="D91" t="str">
            <v>RHNL</v>
          </cell>
          <cell r="E91" t="str">
            <v>02436993</v>
          </cell>
          <cell r="G91" t="str">
            <v>LEVOXIN 64</v>
          </cell>
          <cell r="H91" t="str">
            <v>RB00000512</v>
          </cell>
          <cell r="I91" t="str">
            <v>2201</v>
          </cell>
          <cell r="J91">
            <v>5400</v>
          </cell>
          <cell r="K91" t="str">
            <v>KG</v>
          </cell>
          <cell r="L91">
            <v>13665.78</v>
          </cell>
          <cell r="M91" t="str">
            <v>EUR</v>
          </cell>
          <cell r="N91">
            <v>15445.08</v>
          </cell>
          <cell r="P91">
            <v>13524.84</v>
          </cell>
          <cell r="Q91">
            <v>13524.84</v>
          </cell>
          <cell r="R91">
            <v>140.94</v>
          </cell>
          <cell r="S91">
            <v>140.94</v>
          </cell>
          <cell r="T91">
            <v>0</v>
          </cell>
        </row>
        <row r="92">
          <cell r="B92">
            <v>1120000</v>
          </cell>
          <cell r="C92" t="str">
            <v>Fertige Erz</v>
          </cell>
          <cell r="D92" t="str">
            <v>RHNL</v>
          </cell>
          <cell r="E92" t="str">
            <v>02436918</v>
          </cell>
          <cell r="G92" t="str">
            <v>LEVOXIN 35</v>
          </cell>
          <cell r="H92" t="str">
            <v>RB00000512</v>
          </cell>
          <cell r="I92" t="str">
            <v>2201</v>
          </cell>
          <cell r="J92">
            <v>8000</v>
          </cell>
          <cell r="K92" t="str">
            <v>KG</v>
          </cell>
          <cell r="L92">
            <v>11818.4</v>
          </cell>
          <cell r="M92" t="str">
            <v>EUR</v>
          </cell>
          <cell r="N92">
            <v>14966.4</v>
          </cell>
          <cell r="P92">
            <v>11612</v>
          </cell>
          <cell r="Q92">
            <v>11612</v>
          </cell>
          <cell r="R92">
            <v>206.4</v>
          </cell>
          <cell r="S92">
            <v>206.4</v>
          </cell>
          <cell r="T92">
            <v>0</v>
          </cell>
        </row>
        <row r="93">
          <cell r="B93">
            <v>1120000</v>
          </cell>
          <cell r="C93" t="str">
            <v>Fertige Erz</v>
          </cell>
          <cell r="D93" t="str">
            <v>RHNL</v>
          </cell>
          <cell r="E93" t="str">
            <v>02433420</v>
          </cell>
          <cell r="G93" t="str">
            <v>HYHYDRAT 80%   PE-FA</v>
          </cell>
          <cell r="H93" t="str">
            <v>RB00000512</v>
          </cell>
          <cell r="I93" t="str">
            <v>2201</v>
          </cell>
          <cell r="J93">
            <v>128000</v>
          </cell>
          <cell r="K93" t="str">
            <v>KG</v>
          </cell>
          <cell r="L93">
            <v>259481.60000000001</v>
          </cell>
          <cell r="M93" t="str">
            <v>EUR</v>
          </cell>
          <cell r="N93">
            <v>261427.20000000001</v>
          </cell>
          <cell r="P93">
            <v>257088</v>
          </cell>
          <cell r="Q93">
            <v>257088</v>
          </cell>
          <cell r="R93">
            <v>2393.6</v>
          </cell>
          <cell r="S93">
            <v>2393.6</v>
          </cell>
          <cell r="T93">
            <v>0</v>
          </cell>
        </row>
        <row r="94">
          <cell r="B94">
            <v>1120000</v>
          </cell>
          <cell r="C94" t="str">
            <v>Fertige Erz</v>
          </cell>
          <cell r="D94" t="str">
            <v>RHNL</v>
          </cell>
          <cell r="E94" t="str">
            <v>02433293</v>
          </cell>
          <cell r="G94" t="str">
            <v>HYHYDRAT 24%</v>
          </cell>
          <cell r="H94" t="str">
            <v>RB00000512</v>
          </cell>
          <cell r="I94" t="str">
            <v>2201</v>
          </cell>
          <cell r="J94">
            <v>1600</v>
          </cell>
          <cell r="K94" t="str">
            <v>KG</v>
          </cell>
          <cell r="L94">
            <v>1172.1600000000001</v>
          </cell>
          <cell r="M94" t="str">
            <v>EUR</v>
          </cell>
          <cell r="N94">
            <v>1431.36</v>
          </cell>
          <cell r="P94">
            <v>1141.28</v>
          </cell>
          <cell r="Q94">
            <v>1141.28</v>
          </cell>
          <cell r="R94">
            <v>30.88</v>
          </cell>
          <cell r="S94">
            <v>30.88</v>
          </cell>
          <cell r="T94">
            <v>0</v>
          </cell>
        </row>
        <row r="95">
          <cell r="B95">
            <v>1120000</v>
          </cell>
          <cell r="C95" t="str">
            <v>Fertige Erz</v>
          </cell>
          <cell r="D95" t="str">
            <v>RHNL</v>
          </cell>
          <cell r="E95" t="str">
            <v>02433188</v>
          </cell>
          <cell r="G95" t="str">
            <v>HYHYDRAT 100%</v>
          </cell>
          <cell r="H95" t="str">
            <v>RB00000512</v>
          </cell>
          <cell r="I95" t="str">
            <v>2201</v>
          </cell>
          <cell r="J95">
            <v>16000</v>
          </cell>
          <cell r="K95" t="str">
            <v>KG</v>
          </cell>
          <cell r="L95">
            <v>39568</v>
          </cell>
          <cell r="M95" t="str">
            <v>EUR</v>
          </cell>
          <cell r="N95">
            <v>36830.400000000001</v>
          </cell>
          <cell r="P95">
            <v>39304</v>
          </cell>
          <cell r="Q95">
            <v>36830.400000000001</v>
          </cell>
          <cell r="R95">
            <v>2737.6</v>
          </cell>
          <cell r="S95">
            <v>264</v>
          </cell>
          <cell r="T95">
            <v>2473.6</v>
          </cell>
        </row>
        <row r="96">
          <cell r="B96">
            <v>1120000</v>
          </cell>
          <cell r="C96" t="str">
            <v>Fertige Erz</v>
          </cell>
          <cell r="D96" t="str">
            <v>RHNL</v>
          </cell>
          <cell r="E96" t="str">
            <v>02432556</v>
          </cell>
          <cell r="G96" t="str">
            <v>HYHYDRAT 100%</v>
          </cell>
          <cell r="H96" t="str">
            <v>RB00000512</v>
          </cell>
          <cell r="I96" t="str">
            <v>2201</v>
          </cell>
          <cell r="J96">
            <v>1670</v>
          </cell>
          <cell r="K96" t="str">
            <v>KG</v>
          </cell>
          <cell r="L96">
            <v>3939.53</v>
          </cell>
          <cell r="M96" t="str">
            <v>EUR</v>
          </cell>
          <cell r="N96">
            <v>3764.68</v>
          </cell>
          <cell r="P96">
            <v>3931.35</v>
          </cell>
          <cell r="Q96">
            <v>3764.68</v>
          </cell>
          <cell r="R96">
            <v>174.85</v>
          </cell>
          <cell r="S96">
            <v>8.18</v>
          </cell>
          <cell r="T96">
            <v>166.67</v>
          </cell>
        </row>
        <row r="97">
          <cell r="B97">
            <v>1120000</v>
          </cell>
          <cell r="C97" t="str">
            <v>Fertige Erz</v>
          </cell>
          <cell r="D97" t="str">
            <v>RHNL</v>
          </cell>
          <cell r="E97" t="str">
            <v>00710117</v>
          </cell>
          <cell r="G97" t="str">
            <v>SCHWEFELS. 96%......</v>
          </cell>
          <cell r="H97" t="str">
            <v>RB00000512</v>
          </cell>
          <cell r="I97" t="str">
            <v>2201</v>
          </cell>
          <cell r="J97">
            <v>-2844</v>
          </cell>
          <cell r="K97" t="str">
            <v>KG</v>
          </cell>
          <cell r="L97">
            <v>-165.8</v>
          </cell>
          <cell r="M97" t="str">
            <v>EUR</v>
          </cell>
          <cell r="N97">
            <v>-486.61</v>
          </cell>
          <cell r="P97">
            <v>-339.57</v>
          </cell>
          <cell r="Q97">
            <v>-486.61</v>
          </cell>
          <cell r="R97">
            <v>320.81</v>
          </cell>
          <cell r="S97">
            <v>173.77</v>
          </cell>
          <cell r="T97">
            <v>147.04</v>
          </cell>
        </row>
        <row r="98">
          <cell r="B98">
            <v>1120000</v>
          </cell>
          <cell r="C98" t="str">
            <v>Fertige Erz</v>
          </cell>
          <cell r="D98" t="str">
            <v>RHA1</v>
          </cell>
          <cell r="E98" t="str">
            <v>56564873</v>
          </cell>
          <cell r="G98" t="str">
            <v>O-CHLORPHENYLISOCYAN</v>
          </cell>
          <cell r="H98" t="str">
            <v>RB00000685</v>
          </cell>
          <cell r="I98" t="str">
            <v>2201</v>
          </cell>
          <cell r="J98">
            <v>20850</v>
          </cell>
          <cell r="K98" t="str">
            <v>KG</v>
          </cell>
          <cell r="L98">
            <v>85293.18</v>
          </cell>
          <cell r="M98" t="str">
            <v>EUR</v>
          </cell>
          <cell r="N98">
            <v>116701.62</v>
          </cell>
          <cell r="P98">
            <v>88491.57</v>
          </cell>
          <cell r="Q98">
            <v>88491.57</v>
          </cell>
          <cell r="R98">
            <v>-3198.39</v>
          </cell>
          <cell r="S98">
            <v>-3198.39</v>
          </cell>
          <cell r="T98">
            <v>0</v>
          </cell>
        </row>
        <row r="99">
          <cell r="B99">
            <v>1120000</v>
          </cell>
          <cell r="C99" t="str">
            <v>Fertige Erz</v>
          </cell>
          <cell r="D99" t="str">
            <v>RHE1</v>
          </cell>
          <cell r="E99" t="str">
            <v>56561769</v>
          </cell>
          <cell r="G99" t="str">
            <v>M-DICHLORBENZOL 99%</v>
          </cell>
          <cell r="H99" t="str">
            <v>RB00000685</v>
          </cell>
          <cell r="I99" t="str">
            <v>2201</v>
          </cell>
          <cell r="J99">
            <v>79820</v>
          </cell>
          <cell r="K99" t="str">
            <v>KG</v>
          </cell>
          <cell r="L99">
            <v>0</v>
          </cell>
          <cell r="M99" t="str">
            <v>EUR</v>
          </cell>
          <cell r="N99">
            <v>0</v>
          </cell>
          <cell r="O99" t="str">
            <v>x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B100">
            <v>1120000</v>
          </cell>
          <cell r="C100" t="str">
            <v>Fertige Erz</v>
          </cell>
          <cell r="D100" t="str">
            <v>RHD2</v>
          </cell>
          <cell r="E100" t="str">
            <v>56554789</v>
          </cell>
          <cell r="G100" t="str">
            <v>ISOPROPYLIOSCYANAT</v>
          </cell>
          <cell r="H100" t="str">
            <v>RB00000685</v>
          </cell>
          <cell r="I100" t="str">
            <v>2201</v>
          </cell>
          <cell r="J100">
            <v>10880</v>
          </cell>
          <cell r="K100" t="str">
            <v>KG</v>
          </cell>
          <cell r="L100">
            <v>32628.03</v>
          </cell>
          <cell r="M100" t="str">
            <v>EUR</v>
          </cell>
          <cell r="N100">
            <v>35715.78</v>
          </cell>
          <cell r="P100">
            <v>35715.78</v>
          </cell>
          <cell r="Q100">
            <v>35715.78</v>
          </cell>
          <cell r="R100">
            <v>-3087.75</v>
          </cell>
          <cell r="S100">
            <v>-3087.75</v>
          </cell>
          <cell r="T100">
            <v>0</v>
          </cell>
        </row>
        <row r="101">
          <cell r="B101">
            <v>1120000</v>
          </cell>
          <cell r="C101" t="str">
            <v>Fertige Erz</v>
          </cell>
          <cell r="D101" t="str">
            <v>RHU1</v>
          </cell>
          <cell r="E101" t="str">
            <v>56549106</v>
          </cell>
          <cell r="G101" t="str">
            <v>KATALYSATOR K 9186-5</v>
          </cell>
          <cell r="H101" t="str">
            <v>RB00000685</v>
          </cell>
          <cell r="I101" t="str">
            <v>2201</v>
          </cell>
          <cell r="J101">
            <v>2471.9</v>
          </cell>
          <cell r="K101" t="str">
            <v>KG</v>
          </cell>
          <cell r="L101">
            <v>121816.22</v>
          </cell>
          <cell r="M101" t="str">
            <v>EUR</v>
          </cell>
          <cell r="N101">
            <v>121816.22</v>
          </cell>
          <cell r="P101">
            <v>121816.22</v>
          </cell>
          <cell r="Q101">
            <v>121816.22</v>
          </cell>
          <cell r="R101">
            <v>0</v>
          </cell>
          <cell r="S101">
            <v>0</v>
          </cell>
          <cell r="T101">
            <v>0</v>
          </cell>
        </row>
        <row r="102">
          <cell r="B102">
            <v>1120000</v>
          </cell>
          <cell r="C102" t="str">
            <v>Fertige Erz</v>
          </cell>
          <cell r="D102" t="str">
            <v>RHJG</v>
          </cell>
          <cell r="E102" t="str">
            <v>56534613</v>
          </cell>
          <cell r="G102" t="str">
            <v>POLYAMIN L</v>
          </cell>
          <cell r="H102" t="str">
            <v>RB00000685</v>
          </cell>
          <cell r="I102" t="str">
            <v>2201</v>
          </cell>
          <cell r="J102">
            <v>8300</v>
          </cell>
          <cell r="K102" t="str">
            <v>KG</v>
          </cell>
          <cell r="L102">
            <v>15563.33</v>
          </cell>
          <cell r="M102" t="str">
            <v>EUR</v>
          </cell>
          <cell r="N102">
            <v>13076.65</v>
          </cell>
          <cell r="P102">
            <v>15809.84</v>
          </cell>
          <cell r="Q102">
            <v>13076.65</v>
          </cell>
          <cell r="R102">
            <v>2486.6799999999998</v>
          </cell>
          <cell r="S102">
            <v>-246.51</v>
          </cell>
          <cell r="T102">
            <v>2733.19</v>
          </cell>
        </row>
        <row r="103">
          <cell r="B103">
            <v>1120000</v>
          </cell>
          <cell r="C103" t="str">
            <v>Fertige Erz</v>
          </cell>
          <cell r="D103" t="str">
            <v>RHAX</v>
          </cell>
          <cell r="E103" t="str">
            <v>56515775</v>
          </cell>
          <cell r="G103" t="str">
            <v>KATALYSATOR 9362/442</v>
          </cell>
          <cell r="H103" t="str">
            <v>RB00000685</v>
          </cell>
          <cell r="I103" t="str">
            <v>2201</v>
          </cell>
          <cell r="J103">
            <v>2314</v>
          </cell>
          <cell r="K103" t="str">
            <v>KG</v>
          </cell>
          <cell r="L103">
            <v>155875.9</v>
          </cell>
          <cell r="M103" t="str">
            <v>EUR</v>
          </cell>
          <cell r="N103">
            <v>155875.9</v>
          </cell>
          <cell r="P103">
            <v>155875.9</v>
          </cell>
          <cell r="Q103">
            <v>155875.9</v>
          </cell>
          <cell r="R103">
            <v>0</v>
          </cell>
          <cell r="S103">
            <v>0</v>
          </cell>
          <cell r="T103">
            <v>0</v>
          </cell>
        </row>
        <row r="104">
          <cell r="B104">
            <v>1120000</v>
          </cell>
          <cell r="C104" t="str">
            <v>Fertige Erz</v>
          </cell>
          <cell r="D104" t="str">
            <v>RHNY</v>
          </cell>
          <cell r="E104" t="str">
            <v>56500360</v>
          </cell>
          <cell r="G104" t="str">
            <v>ANHYPLAN M</v>
          </cell>
          <cell r="H104" t="str">
            <v>RB00000685</v>
          </cell>
          <cell r="I104" t="str">
            <v>2201</v>
          </cell>
          <cell r="J104">
            <v>975</v>
          </cell>
          <cell r="K104" t="str">
            <v>KG</v>
          </cell>
          <cell r="L104">
            <v>939.8</v>
          </cell>
          <cell r="M104" t="str">
            <v>EUR</v>
          </cell>
          <cell r="N104">
            <v>2002.55</v>
          </cell>
          <cell r="P104">
            <v>945.36</v>
          </cell>
          <cell r="Q104">
            <v>945.36</v>
          </cell>
          <cell r="R104">
            <v>-5.56</v>
          </cell>
          <cell r="S104">
            <v>-5.56</v>
          </cell>
          <cell r="T104">
            <v>0</v>
          </cell>
        </row>
        <row r="105">
          <cell r="B105">
            <v>1120000</v>
          </cell>
          <cell r="C105" t="str">
            <v>Fertige Erz</v>
          </cell>
          <cell r="D105" t="str">
            <v>RHJG</v>
          </cell>
          <cell r="E105" t="str">
            <v>56472294</v>
          </cell>
          <cell r="G105" t="str">
            <v>POLYAMIN HR</v>
          </cell>
          <cell r="H105" t="str">
            <v>RB00000685</v>
          </cell>
          <cell r="I105" t="str">
            <v>2201</v>
          </cell>
          <cell r="J105">
            <v>21600</v>
          </cell>
          <cell r="K105" t="str">
            <v>KG</v>
          </cell>
          <cell r="L105">
            <v>42536.88</v>
          </cell>
          <cell r="M105" t="str">
            <v>EUR</v>
          </cell>
          <cell r="N105">
            <v>35776.080000000002</v>
          </cell>
          <cell r="P105">
            <v>43517.52</v>
          </cell>
          <cell r="Q105">
            <v>35776.080000000002</v>
          </cell>
          <cell r="R105">
            <v>6760.8</v>
          </cell>
          <cell r="S105">
            <v>-980.64</v>
          </cell>
          <cell r="T105">
            <v>7741.44</v>
          </cell>
        </row>
        <row r="106">
          <cell r="B106">
            <v>1120000</v>
          </cell>
          <cell r="C106" t="str">
            <v>Fertige Erz</v>
          </cell>
          <cell r="D106" t="str">
            <v>RHNY</v>
          </cell>
          <cell r="E106" t="str">
            <v>56470453</v>
          </cell>
          <cell r="G106" t="str">
            <v>ANHYPLAN M</v>
          </cell>
          <cell r="H106" t="str">
            <v>RB00000685</v>
          </cell>
          <cell r="I106" t="str">
            <v>2201</v>
          </cell>
          <cell r="J106">
            <v>1405</v>
          </cell>
          <cell r="K106" t="str">
            <v>KG</v>
          </cell>
          <cell r="L106">
            <v>988.7</v>
          </cell>
          <cell r="M106" t="str">
            <v>EUR</v>
          </cell>
          <cell r="N106">
            <v>996.57</v>
          </cell>
          <cell r="P106">
            <v>996.57</v>
          </cell>
          <cell r="Q106">
            <v>996.57</v>
          </cell>
          <cell r="R106">
            <v>-7.87</v>
          </cell>
          <cell r="S106">
            <v>-7.87</v>
          </cell>
          <cell r="T106">
            <v>0</v>
          </cell>
        </row>
        <row r="107">
          <cell r="B107">
            <v>1120000</v>
          </cell>
          <cell r="C107" t="str">
            <v>Fertige Erz</v>
          </cell>
          <cell r="D107" t="str">
            <v>RHJG</v>
          </cell>
          <cell r="E107" t="str">
            <v>56464054</v>
          </cell>
          <cell r="G107" t="str">
            <v>POLYAMIN HR</v>
          </cell>
          <cell r="H107" t="str">
            <v>RB00000685</v>
          </cell>
          <cell r="I107" t="str">
            <v>2201</v>
          </cell>
          <cell r="J107">
            <v>1000</v>
          </cell>
          <cell r="K107" t="str">
            <v>KG</v>
          </cell>
          <cell r="L107">
            <v>1875.1</v>
          </cell>
          <cell r="M107" t="str">
            <v>EUR</v>
          </cell>
          <cell r="N107">
            <v>1503.2</v>
          </cell>
          <cell r="P107">
            <v>1904.8</v>
          </cell>
          <cell r="Q107">
            <v>1503.2</v>
          </cell>
          <cell r="R107">
            <v>371.9</v>
          </cell>
          <cell r="S107">
            <v>-29.7</v>
          </cell>
          <cell r="T107">
            <v>401.6</v>
          </cell>
        </row>
        <row r="108">
          <cell r="B108">
            <v>1120000</v>
          </cell>
          <cell r="C108" t="str">
            <v>Fertige Erz</v>
          </cell>
          <cell r="D108" t="str">
            <v>RHE1</v>
          </cell>
          <cell r="E108" t="str">
            <v>56425903</v>
          </cell>
          <cell r="G108" t="str">
            <v>BAYNOX BIG BAG 500KG</v>
          </cell>
          <cell r="H108" t="str">
            <v>RB00000685</v>
          </cell>
          <cell r="I108" t="str">
            <v>2201</v>
          </cell>
          <cell r="J108">
            <v>5000</v>
          </cell>
          <cell r="K108" t="str">
            <v>KG</v>
          </cell>
          <cell r="L108">
            <v>7792.5</v>
          </cell>
          <cell r="M108" t="str">
            <v>EUR</v>
          </cell>
          <cell r="N108">
            <v>10136.5</v>
          </cell>
          <cell r="P108">
            <v>8261</v>
          </cell>
          <cell r="Q108">
            <v>8261</v>
          </cell>
          <cell r="R108">
            <v>-468.5</v>
          </cell>
          <cell r="S108">
            <v>-468.5</v>
          </cell>
          <cell r="T108">
            <v>0</v>
          </cell>
        </row>
        <row r="109">
          <cell r="B109">
            <v>1120000</v>
          </cell>
          <cell r="C109" t="str">
            <v>Fertige Erz</v>
          </cell>
          <cell r="D109" t="str">
            <v>RHE1</v>
          </cell>
          <cell r="E109" t="str">
            <v>56424079</v>
          </cell>
          <cell r="G109" t="str">
            <v>2.4-Dichlornitrobenz</v>
          </cell>
          <cell r="H109" t="str">
            <v>RB00000685</v>
          </cell>
          <cell r="I109" t="str">
            <v>2201</v>
          </cell>
          <cell r="J109">
            <v>115340</v>
          </cell>
          <cell r="K109" t="str">
            <v>KG</v>
          </cell>
          <cell r="L109">
            <v>93667.61</v>
          </cell>
          <cell r="M109" t="str">
            <v>EUR</v>
          </cell>
          <cell r="N109">
            <v>93344.66</v>
          </cell>
          <cell r="P109">
            <v>93344.66</v>
          </cell>
          <cell r="Q109">
            <v>93344.66</v>
          </cell>
          <cell r="R109">
            <v>322.95</v>
          </cell>
          <cell r="S109">
            <v>322.95</v>
          </cell>
          <cell r="T109">
            <v>0</v>
          </cell>
        </row>
        <row r="110">
          <cell r="B110">
            <v>1120000</v>
          </cell>
          <cell r="C110" t="str">
            <v>Fertige Erz</v>
          </cell>
          <cell r="D110" t="str">
            <v>RHE1</v>
          </cell>
          <cell r="E110" t="str">
            <v>56418036</v>
          </cell>
          <cell r="G110" t="str">
            <v>2,4-Dichloranilin re</v>
          </cell>
          <cell r="H110" t="str">
            <v>RB00000685</v>
          </cell>
          <cell r="I110" t="str">
            <v>2201</v>
          </cell>
          <cell r="J110">
            <v>26840</v>
          </cell>
          <cell r="K110" t="str">
            <v>KG</v>
          </cell>
          <cell r="L110">
            <v>63702.06</v>
          </cell>
          <cell r="M110" t="str">
            <v>EUR</v>
          </cell>
          <cell r="N110">
            <v>178196.13</v>
          </cell>
          <cell r="P110">
            <v>64402.58</v>
          </cell>
          <cell r="Q110">
            <v>64402.58</v>
          </cell>
          <cell r="R110">
            <v>-700.52</v>
          </cell>
          <cell r="S110">
            <v>-700.52</v>
          </cell>
          <cell r="T110">
            <v>0</v>
          </cell>
        </row>
        <row r="111">
          <cell r="B111">
            <v>1120000</v>
          </cell>
          <cell r="C111" t="str">
            <v>Fertige Erz</v>
          </cell>
          <cell r="D111" t="str">
            <v>RHE1</v>
          </cell>
          <cell r="E111" t="str">
            <v>56392134</v>
          </cell>
          <cell r="G111" t="str">
            <v>TRICHLORBENZOL 1 (NA</v>
          </cell>
          <cell r="H111" t="str">
            <v>RB00000685</v>
          </cell>
          <cell r="I111" t="str">
            <v>2201</v>
          </cell>
          <cell r="J111">
            <v>13553</v>
          </cell>
          <cell r="K111" t="str">
            <v>KG</v>
          </cell>
          <cell r="L111">
            <v>2645.55</v>
          </cell>
          <cell r="M111" t="str">
            <v>EUR</v>
          </cell>
          <cell r="N111">
            <v>2908.47</v>
          </cell>
          <cell r="P111">
            <v>2908.47</v>
          </cell>
          <cell r="Q111">
            <v>2908.47</v>
          </cell>
          <cell r="R111">
            <v>-262.92</v>
          </cell>
          <cell r="S111">
            <v>-262.92</v>
          </cell>
          <cell r="T111">
            <v>0</v>
          </cell>
        </row>
        <row r="112">
          <cell r="B112">
            <v>1120000</v>
          </cell>
          <cell r="C112" t="str">
            <v>Fertige Erz</v>
          </cell>
          <cell r="D112" t="str">
            <v>RHE1</v>
          </cell>
          <cell r="E112" t="str">
            <v>56388994</v>
          </cell>
          <cell r="G112" t="str">
            <v>2,4-Dichloranilin re</v>
          </cell>
          <cell r="H112" t="str">
            <v>RB00000685</v>
          </cell>
          <cell r="I112" t="str">
            <v>2201</v>
          </cell>
          <cell r="J112">
            <v>209000</v>
          </cell>
          <cell r="K112" t="str">
            <v>KG</v>
          </cell>
          <cell r="L112">
            <v>496040.6</v>
          </cell>
          <cell r="M112" t="str">
            <v>EUR</v>
          </cell>
          <cell r="N112">
            <v>501495.5</v>
          </cell>
          <cell r="P112">
            <v>501495.5</v>
          </cell>
          <cell r="Q112">
            <v>501495.5</v>
          </cell>
          <cell r="R112">
            <v>-5454.9</v>
          </cell>
          <cell r="S112">
            <v>-5454.9</v>
          </cell>
          <cell r="T112">
            <v>0</v>
          </cell>
        </row>
        <row r="113">
          <cell r="B113">
            <v>1120000</v>
          </cell>
          <cell r="C113" t="str">
            <v>Fertige Erz</v>
          </cell>
          <cell r="D113" t="str">
            <v>RHD2</v>
          </cell>
          <cell r="E113" t="str">
            <v>56304596</v>
          </cell>
          <cell r="G113" t="str">
            <v>2.4-Dichlorphenyliso</v>
          </cell>
          <cell r="H113" t="str">
            <v>RB00000685</v>
          </cell>
          <cell r="I113" t="str">
            <v>2201</v>
          </cell>
          <cell r="J113">
            <v>45750</v>
          </cell>
          <cell r="K113" t="str">
            <v>KG</v>
          </cell>
          <cell r="L113">
            <v>63862.43</v>
          </cell>
          <cell r="M113" t="str">
            <v>EUR</v>
          </cell>
          <cell r="N113">
            <v>9.15</v>
          </cell>
          <cell r="P113">
            <v>65729.02</v>
          </cell>
          <cell r="Q113">
            <v>9.15</v>
          </cell>
          <cell r="R113">
            <v>63853.279999999999</v>
          </cell>
          <cell r="S113">
            <v>-1866.59</v>
          </cell>
          <cell r="T113">
            <v>65719.87</v>
          </cell>
        </row>
        <row r="114">
          <cell r="B114">
            <v>1120000</v>
          </cell>
          <cell r="C114" t="str">
            <v>Fertige Erz</v>
          </cell>
          <cell r="D114" t="str">
            <v>RHU1</v>
          </cell>
          <cell r="E114" t="str">
            <v>56304588</v>
          </cell>
          <cell r="G114" t="str">
            <v>RUTHENIUM AUS AUFARB</v>
          </cell>
          <cell r="H114" t="str">
            <v>RB00000685</v>
          </cell>
          <cell r="I114" t="str">
            <v>2201</v>
          </cell>
          <cell r="J114">
            <v>3414.5</v>
          </cell>
          <cell r="K114" t="str">
            <v>G</v>
          </cell>
          <cell r="L114">
            <v>38027.29</v>
          </cell>
          <cell r="M114" t="str">
            <v>EUR</v>
          </cell>
          <cell r="N114">
            <v>38027.29</v>
          </cell>
          <cell r="P114">
            <v>4148.28</v>
          </cell>
          <cell r="Q114">
            <v>4148.28</v>
          </cell>
          <cell r="R114">
            <v>33879.01</v>
          </cell>
          <cell r="S114">
            <v>33879.01</v>
          </cell>
          <cell r="T114">
            <v>0</v>
          </cell>
        </row>
        <row r="115">
          <cell r="B115">
            <v>1120000</v>
          </cell>
          <cell r="C115" t="str">
            <v>Fertige Erz</v>
          </cell>
          <cell r="D115" t="str">
            <v>RHE1</v>
          </cell>
          <cell r="E115" t="str">
            <v>56276959</v>
          </cell>
          <cell r="G115" t="str">
            <v>BAYNOX PLUS SOLUTION</v>
          </cell>
          <cell r="H115" t="str">
            <v>RB00000685</v>
          </cell>
          <cell r="I115" t="str">
            <v>2201</v>
          </cell>
          <cell r="J115">
            <v>75</v>
          </cell>
          <cell r="K115" t="str">
            <v>KG</v>
          </cell>
          <cell r="L115">
            <v>115.19</v>
          </cell>
          <cell r="M115" t="str">
            <v>EUR</v>
          </cell>
          <cell r="N115">
            <v>200.66</v>
          </cell>
          <cell r="P115">
            <v>125.31</v>
          </cell>
          <cell r="Q115">
            <v>125.31</v>
          </cell>
          <cell r="R115">
            <v>-10.119999999999999</v>
          </cell>
          <cell r="S115">
            <v>-10.119999999999999</v>
          </cell>
          <cell r="T115">
            <v>0</v>
          </cell>
        </row>
        <row r="116">
          <cell r="B116">
            <v>1120000</v>
          </cell>
          <cell r="C116" t="str">
            <v>Fertige Erz</v>
          </cell>
          <cell r="D116" t="str">
            <v>RHE1</v>
          </cell>
          <cell r="E116" t="str">
            <v>56265477</v>
          </cell>
          <cell r="G116" t="str">
            <v>P-NITROTOLUOL RN.EG.</v>
          </cell>
          <cell r="H116" t="str">
            <v>RB00000685</v>
          </cell>
          <cell r="I116" t="str">
            <v>2201</v>
          </cell>
          <cell r="J116">
            <v>620000</v>
          </cell>
          <cell r="K116" t="str">
            <v>KG</v>
          </cell>
          <cell r="L116">
            <v>487568</v>
          </cell>
          <cell r="M116" t="str">
            <v>EUR</v>
          </cell>
          <cell r="N116">
            <v>1249024.72</v>
          </cell>
          <cell r="P116">
            <v>560535.80000000005</v>
          </cell>
          <cell r="Q116">
            <v>560535.80000000005</v>
          </cell>
          <cell r="R116">
            <v>-72967.8</v>
          </cell>
          <cell r="S116">
            <v>-72967.8</v>
          </cell>
          <cell r="T116">
            <v>0</v>
          </cell>
        </row>
        <row r="117">
          <cell r="B117">
            <v>1120000</v>
          </cell>
          <cell r="C117" t="str">
            <v>Fertige Erz</v>
          </cell>
          <cell r="D117" t="str">
            <v>RHE1</v>
          </cell>
          <cell r="E117" t="str">
            <v>56250739</v>
          </cell>
          <cell r="G117" t="str">
            <v>2.4-DICHLORNITROBENZ</v>
          </cell>
          <cell r="H117" t="str">
            <v>RB00000685</v>
          </cell>
          <cell r="I117" t="str">
            <v>2201</v>
          </cell>
          <cell r="J117">
            <v>350970</v>
          </cell>
          <cell r="K117" t="str">
            <v>KG</v>
          </cell>
          <cell r="L117">
            <v>445310.74</v>
          </cell>
          <cell r="M117" t="str">
            <v>EUR</v>
          </cell>
          <cell r="N117">
            <v>70.19</v>
          </cell>
          <cell r="P117">
            <v>443801.57</v>
          </cell>
          <cell r="Q117">
            <v>70.19</v>
          </cell>
          <cell r="R117">
            <v>445240.55</v>
          </cell>
          <cell r="S117">
            <v>1509.17</v>
          </cell>
          <cell r="T117">
            <v>443731.38</v>
          </cell>
        </row>
        <row r="118">
          <cell r="B118">
            <v>1120000</v>
          </cell>
          <cell r="C118" t="str">
            <v>Fertige Erz</v>
          </cell>
          <cell r="D118" t="str">
            <v>RHE1</v>
          </cell>
          <cell r="E118" t="str">
            <v>56210710</v>
          </cell>
          <cell r="G118" t="str">
            <v>BAYNOX MOLTEN (GG) T</v>
          </cell>
          <cell r="H118" t="str">
            <v>RB00000685</v>
          </cell>
          <cell r="I118" t="str">
            <v>2201</v>
          </cell>
          <cell r="J118">
            <v>10020</v>
          </cell>
          <cell r="K118" t="str">
            <v>KG</v>
          </cell>
          <cell r="L118">
            <v>12928.8</v>
          </cell>
          <cell r="M118" t="str">
            <v>EUR</v>
          </cell>
          <cell r="N118">
            <v>18343.650000000001</v>
          </cell>
          <cell r="P118">
            <v>13986.02</v>
          </cell>
          <cell r="Q118">
            <v>13986.02</v>
          </cell>
          <cell r="R118">
            <v>-1057.22</v>
          </cell>
          <cell r="S118">
            <v>-1057.22</v>
          </cell>
          <cell r="T118">
            <v>0</v>
          </cell>
        </row>
        <row r="119">
          <cell r="B119">
            <v>1120000</v>
          </cell>
          <cell r="C119" t="str">
            <v>Fertige Erz</v>
          </cell>
          <cell r="D119" t="str">
            <v>RHE1</v>
          </cell>
          <cell r="E119" t="str">
            <v>56210699</v>
          </cell>
          <cell r="G119" t="str">
            <v>BAYNOX       25KG PP</v>
          </cell>
          <cell r="H119" t="str">
            <v>RB00000685</v>
          </cell>
          <cell r="I119" t="str">
            <v>2201</v>
          </cell>
          <cell r="J119">
            <v>39000</v>
          </cell>
          <cell r="K119" t="str">
            <v>KG</v>
          </cell>
          <cell r="L119">
            <v>62306.400000000001</v>
          </cell>
          <cell r="M119" t="str">
            <v>EUR</v>
          </cell>
          <cell r="N119">
            <v>93830.1</v>
          </cell>
          <cell r="P119">
            <v>65617.5</v>
          </cell>
          <cell r="Q119">
            <v>65617.5</v>
          </cell>
          <cell r="R119">
            <v>-3311.1</v>
          </cell>
          <cell r="S119">
            <v>-3311.1</v>
          </cell>
          <cell r="T119">
            <v>0</v>
          </cell>
        </row>
        <row r="120">
          <cell r="B120">
            <v>1120000</v>
          </cell>
          <cell r="C120" t="str">
            <v>Fertige Erz</v>
          </cell>
          <cell r="D120" t="str">
            <v>RHKF</v>
          </cell>
          <cell r="E120" t="str">
            <v>56210699</v>
          </cell>
          <cell r="G120" t="str">
            <v>BAYNOX       25KG PP</v>
          </cell>
          <cell r="H120" t="str">
            <v>RB00000685</v>
          </cell>
          <cell r="I120" t="str">
            <v>2201</v>
          </cell>
          <cell r="J120">
            <v>50</v>
          </cell>
          <cell r="K120" t="str">
            <v>KG</v>
          </cell>
          <cell r="L120">
            <v>79.88</v>
          </cell>
          <cell r="M120" t="str">
            <v>EUR</v>
          </cell>
          <cell r="N120">
            <v>120.3</v>
          </cell>
          <cell r="P120">
            <v>84.13</v>
          </cell>
          <cell r="Q120">
            <v>84.13</v>
          </cell>
          <cell r="R120">
            <v>-4.25</v>
          </cell>
          <cell r="S120">
            <v>-4.25</v>
          </cell>
          <cell r="T120">
            <v>0</v>
          </cell>
        </row>
        <row r="121">
          <cell r="B121">
            <v>1120000</v>
          </cell>
          <cell r="C121" t="str">
            <v>Fertige Erz</v>
          </cell>
          <cell r="D121" t="str">
            <v>RHE1</v>
          </cell>
          <cell r="E121" t="str">
            <v>56198583</v>
          </cell>
          <cell r="G121" t="str">
            <v>BAYNOX PLUS SOLUTION</v>
          </cell>
          <cell r="H121" t="str">
            <v>RB00000685</v>
          </cell>
          <cell r="I121" t="str">
            <v>2201</v>
          </cell>
          <cell r="J121">
            <v>57428</v>
          </cell>
          <cell r="K121" t="str">
            <v>KG</v>
          </cell>
          <cell r="L121">
            <v>97949.2</v>
          </cell>
          <cell r="M121" t="str">
            <v>EUR</v>
          </cell>
          <cell r="N121">
            <v>161499.01999999999</v>
          </cell>
          <cell r="P121">
            <v>98724.47</v>
          </cell>
          <cell r="Q121">
            <v>98724.47</v>
          </cell>
          <cell r="R121">
            <v>-775.27</v>
          </cell>
          <cell r="S121">
            <v>-775.27</v>
          </cell>
          <cell r="T121">
            <v>0</v>
          </cell>
        </row>
        <row r="122">
          <cell r="B122">
            <v>1120000</v>
          </cell>
          <cell r="C122" t="str">
            <v>Fertige Erz</v>
          </cell>
          <cell r="D122" t="str">
            <v>RHE1</v>
          </cell>
          <cell r="E122" t="str">
            <v>56198575</v>
          </cell>
          <cell r="G122" t="str">
            <v>BAYNOX PLUS SOLUTION</v>
          </cell>
          <cell r="H122" t="str">
            <v>RB00000685</v>
          </cell>
          <cell r="I122" t="str">
            <v>2201</v>
          </cell>
          <cell r="J122">
            <v>472</v>
          </cell>
          <cell r="K122" t="str">
            <v>KG</v>
          </cell>
          <cell r="L122">
            <v>368.35</v>
          </cell>
          <cell r="M122" t="str">
            <v>EUR</v>
          </cell>
          <cell r="N122">
            <v>368.35</v>
          </cell>
          <cell r="P122">
            <v>368.35</v>
          </cell>
          <cell r="Q122">
            <v>368.35</v>
          </cell>
          <cell r="R122">
            <v>0</v>
          </cell>
          <cell r="S122">
            <v>0</v>
          </cell>
          <cell r="T122">
            <v>0</v>
          </cell>
        </row>
        <row r="123">
          <cell r="B123">
            <v>1120000</v>
          </cell>
          <cell r="C123" t="str">
            <v>Fertige Erz</v>
          </cell>
          <cell r="D123" t="str">
            <v>RHE1</v>
          </cell>
          <cell r="E123" t="str">
            <v>56198567</v>
          </cell>
          <cell r="G123" t="str">
            <v>VULKANOX BHT FLUESSI</v>
          </cell>
          <cell r="H123" t="str">
            <v>RB00000685</v>
          </cell>
          <cell r="I123" t="str">
            <v>2201</v>
          </cell>
          <cell r="J123">
            <v>5596</v>
          </cell>
          <cell r="K123" t="str">
            <v>KG</v>
          </cell>
          <cell r="L123">
            <v>7220.52</v>
          </cell>
          <cell r="M123" t="str">
            <v>EUR</v>
          </cell>
          <cell r="N123">
            <v>12449.42</v>
          </cell>
          <cell r="P123">
            <v>7810.9</v>
          </cell>
          <cell r="Q123">
            <v>7810.9</v>
          </cell>
          <cell r="R123">
            <v>-590.38</v>
          </cell>
          <cell r="S123">
            <v>-590.38</v>
          </cell>
          <cell r="T123">
            <v>0</v>
          </cell>
        </row>
        <row r="124">
          <cell r="B124">
            <v>1120000</v>
          </cell>
          <cell r="C124" t="str">
            <v>Fertige Erz</v>
          </cell>
          <cell r="D124" t="str">
            <v>RHE1</v>
          </cell>
          <cell r="E124" t="str">
            <v>56194340</v>
          </cell>
          <cell r="G124" t="str">
            <v>VULKANOX BHT FL. GR.</v>
          </cell>
          <cell r="H124" t="str">
            <v>RB00000685</v>
          </cell>
          <cell r="I124" t="str">
            <v>2201</v>
          </cell>
          <cell r="J124">
            <v>104040</v>
          </cell>
          <cell r="K124" t="str">
            <v>KG</v>
          </cell>
          <cell r="L124">
            <v>131829.09</v>
          </cell>
          <cell r="M124" t="str">
            <v>EUR</v>
          </cell>
          <cell r="N124">
            <v>142576.42000000001</v>
          </cell>
          <cell r="P124">
            <v>142576.42000000001</v>
          </cell>
          <cell r="Q124">
            <v>142576.42000000001</v>
          </cell>
          <cell r="R124">
            <v>-10747.33</v>
          </cell>
          <cell r="S124">
            <v>-10747.33</v>
          </cell>
          <cell r="T124">
            <v>0</v>
          </cell>
        </row>
        <row r="125">
          <cell r="B125">
            <v>1120000</v>
          </cell>
          <cell r="C125" t="str">
            <v>Fertige Erz</v>
          </cell>
          <cell r="D125" t="str">
            <v>RHJG</v>
          </cell>
          <cell r="E125" t="str">
            <v>56170735</v>
          </cell>
          <cell r="G125" t="str">
            <v>BENZYLAMIN RN STAHLF</v>
          </cell>
          <cell r="H125" t="str">
            <v>RB00000685</v>
          </cell>
          <cell r="I125" t="str">
            <v>2201</v>
          </cell>
          <cell r="J125">
            <v>105600</v>
          </cell>
          <cell r="K125" t="str">
            <v>KG</v>
          </cell>
          <cell r="L125">
            <v>206110.07999999999</v>
          </cell>
          <cell r="M125" t="str">
            <v>EUR</v>
          </cell>
          <cell r="N125">
            <v>310231.67999999999</v>
          </cell>
          <cell r="P125">
            <v>215276.16</v>
          </cell>
          <cell r="Q125">
            <v>215276.16</v>
          </cell>
          <cell r="R125">
            <v>-9166.08</v>
          </cell>
          <cell r="S125">
            <v>-9166.08</v>
          </cell>
          <cell r="T125">
            <v>0</v>
          </cell>
        </row>
        <row r="126">
          <cell r="B126">
            <v>1120000</v>
          </cell>
          <cell r="C126" t="str">
            <v>Fertige Erz</v>
          </cell>
          <cell r="D126" t="str">
            <v>RHE1</v>
          </cell>
          <cell r="E126" t="str">
            <v>56163550</v>
          </cell>
          <cell r="G126" t="str">
            <v>VULKANOX BHT FLUESSI</v>
          </cell>
          <cell r="H126" t="str">
            <v>RB00000685</v>
          </cell>
          <cell r="I126" t="str">
            <v>2201</v>
          </cell>
          <cell r="J126">
            <v>812.5</v>
          </cell>
          <cell r="K126" t="str">
            <v>KG</v>
          </cell>
          <cell r="L126">
            <v>1082.49</v>
          </cell>
          <cell r="M126" t="str">
            <v>EUR</v>
          </cell>
          <cell r="N126">
            <v>2113.8000000000002</v>
          </cell>
          <cell r="P126">
            <v>1175.77</v>
          </cell>
          <cell r="Q126">
            <v>1175.77</v>
          </cell>
          <cell r="R126">
            <v>-93.28</v>
          </cell>
          <cell r="S126">
            <v>-93.28</v>
          </cell>
          <cell r="T126">
            <v>0</v>
          </cell>
        </row>
        <row r="127">
          <cell r="B127">
            <v>1120000</v>
          </cell>
          <cell r="C127" t="str">
            <v>Fertige Erz</v>
          </cell>
          <cell r="D127" t="str">
            <v>RHE1</v>
          </cell>
          <cell r="E127" t="str">
            <v>56142480</v>
          </cell>
          <cell r="G127" t="str">
            <v>BAYNOX PLUS 15KG PP-</v>
          </cell>
          <cell r="H127" t="str">
            <v>RB00000685</v>
          </cell>
          <cell r="I127" t="str">
            <v>2201</v>
          </cell>
          <cell r="J127">
            <v>24330</v>
          </cell>
          <cell r="K127" t="str">
            <v>KG</v>
          </cell>
          <cell r="L127">
            <v>75646.83</v>
          </cell>
          <cell r="M127" t="str">
            <v>EUR</v>
          </cell>
          <cell r="N127">
            <v>144503.17000000001</v>
          </cell>
          <cell r="P127">
            <v>76023.95</v>
          </cell>
          <cell r="Q127">
            <v>76023.95</v>
          </cell>
          <cell r="R127">
            <v>-377.12</v>
          </cell>
          <cell r="S127">
            <v>-377.12</v>
          </cell>
          <cell r="T127">
            <v>0</v>
          </cell>
        </row>
        <row r="128">
          <cell r="B128">
            <v>1120000</v>
          </cell>
          <cell r="C128" t="str">
            <v>Fertige Erz</v>
          </cell>
          <cell r="D128" t="str">
            <v>RHKF</v>
          </cell>
          <cell r="E128" t="str">
            <v>56142480</v>
          </cell>
          <cell r="G128" t="str">
            <v>BAYNOX PLUS 15KG PP-</v>
          </cell>
          <cell r="H128" t="str">
            <v>RB00000685</v>
          </cell>
          <cell r="I128" t="str">
            <v>2201</v>
          </cell>
          <cell r="J128">
            <v>75</v>
          </cell>
          <cell r="K128" t="str">
            <v>KG</v>
          </cell>
          <cell r="L128">
            <v>233.19</v>
          </cell>
          <cell r="M128" t="str">
            <v>EUR</v>
          </cell>
          <cell r="N128">
            <v>445.45</v>
          </cell>
          <cell r="P128">
            <v>234.35</v>
          </cell>
          <cell r="Q128">
            <v>234.35</v>
          </cell>
          <cell r="R128">
            <v>-1.1599999999999999</v>
          </cell>
          <cell r="S128">
            <v>-1.1599999999999999</v>
          </cell>
          <cell r="T128">
            <v>0</v>
          </cell>
        </row>
        <row r="129">
          <cell r="B129">
            <v>1120000</v>
          </cell>
          <cell r="C129" t="str">
            <v>Fertige Erz</v>
          </cell>
          <cell r="D129" t="str">
            <v>RHE1</v>
          </cell>
          <cell r="E129" t="str">
            <v>56130202</v>
          </cell>
          <cell r="G129" t="str">
            <v>VULKANOX  BHT   / BB</v>
          </cell>
          <cell r="H129" t="str">
            <v>RB00000685</v>
          </cell>
          <cell r="I129" t="str">
            <v>2201</v>
          </cell>
          <cell r="J129">
            <v>21500</v>
          </cell>
          <cell r="K129" t="str">
            <v>KG</v>
          </cell>
          <cell r="L129">
            <v>33497</v>
          </cell>
          <cell r="M129" t="str">
            <v>EUR</v>
          </cell>
          <cell r="N129">
            <v>55760.25</v>
          </cell>
          <cell r="P129">
            <v>35472.85</v>
          </cell>
          <cell r="Q129">
            <v>35472.85</v>
          </cell>
          <cell r="R129">
            <v>-1975.85</v>
          </cell>
          <cell r="S129">
            <v>-1975.85</v>
          </cell>
          <cell r="T129">
            <v>0</v>
          </cell>
        </row>
        <row r="130">
          <cell r="B130">
            <v>1120000</v>
          </cell>
          <cell r="C130" t="str">
            <v>Fertige Erz</v>
          </cell>
          <cell r="D130" t="str">
            <v>RHU1</v>
          </cell>
          <cell r="E130" t="str">
            <v>56113073</v>
          </cell>
          <cell r="G130" t="str">
            <v>RU(III)-CHLORID-HYDR</v>
          </cell>
          <cell r="H130" t="str">
            <v>RB00000685</v>
          </cell>
          <cell r="I130" t="str">
            <v>2201</v>
          </cell>
          <cell r="J130">
            <v>28.8</v>
          </cell>
          <cell r="K130" t="str">
            <v>KG</v>
          </cell>
          <cell r="L130">
            <v>30579.84</v>
          </cell>
          <cell r="M130" t="str">
            <v>EUR</v>
          </cell>
          <cell r="N130">
            <v>30579.84</v>
          </cell>
          <cell r="P130">
            <v>30579.84</v>
          </cell>
          <cell r="Q130">
            <v>30579.84</v>
          </cell>
          <cell r="R130">
            <v>0</v>
          </cell>
          <cell r="S130">
            <v>0</v>
          </cell>
          <cell r="T130">
            <v>0</v>
          </cell>
        </row>
        <row r="131">
          <cell r="B131">
            <v>1120000</v>
          </cell>
          <cell r="C131" t="str">
            <v>Fertige Erz</v>
          </cell>
          <cell r="D131" t="str">
            <v>RHA1</v>
          </cell>
          <cell r="E131" t="str">
            <v>56066229</v>
          </cell>
          <cell r="G131" t="str">
            <v>O-CHLORPHENYLISOCYAN</v>
          </cell>
          <cell r="H131" t="str">
            <v>RB00000685</v>
          </cell>
          <cell r="I131" t="str">
            <v>2201</v>
          </cell>
          <cell r="J131">
            <v>23540</v>
          </cell>
          <cell r="K131" t="str">
            <v>KG</v>
          </cell>
          <cell r="L131">
            <v>91142.17</v>
          </cell>
          <cell r="M131" t="str">
            <v>EUR</v>
          </cell>
          <cell r="N131">
            <v>93924.6</v>
          </cell>
          <cell r="P131">
            <v>93924.6</v>
          </cell>
          <cell r="Q131">
            <v>93924.6</v>
          </cell>
          <cell r="R131">
            <v>-2782.43</v>
          </cell>
          <cell r="S131">
            <v>-2782.43</v>
          </cell>
          <cell r="T131">
            <v>0</v>
          </cell>
        </row>
        <row r="132">
          <cell r="B132">
            <v>1120000</v>
          </cell>
          <cell r="C132" t="str">
            <v>Fertige Erz</v>
          </cell>
          <cell r="D132" t="str">
            <v>RHD2</v>
          </cell>
          <cell r="E132" t="str">
            <v>06354181</v>
          </cell>
          <cell r="G132" t="str">
            <v>TFMOPI a.a.LV.</v>
          </cell>
          <cell r="H132" t="str">
            <v>RB00000685</v>
          </cell>
          <cell r="I132" t="str">
            <v>2201</v>
          </cell>
          <cell r="J132">
            <v>9700</v>
          </cell>
          <cell r="K132" t="str">
            <v>KG</v>
          </cell>
          <cell r="L132">
            <v>12323.85</v>
          </cell>
          <cell r="M132" t="str">
            <v>EUR</v>
          </cell>
          <cell r="N132">
            <v>12460.62</v>
          </cell>
          <cell r="P132">
            <v>12460.62</v>
          </cell>
          <cell r="Q132">
            <v>12460.62</v>
          </cell>
          <cell r="R132">
            <v>-136.77000000000001</v>
          </cell>
          <cell r="S132">
            <v>-136.77000000000001</v>
          </cell>
          <cell r="T132">
            <v>0</v>
          </cell>
        </row>
        <row r="133">
          <cell r="B133">
            <v>1120000</v>
          </cell>
          <cell r="C133" t="str">
            <v>Fertige Erz</v>
          </cell>
          <cell r="D133" t="str">
            <v>RHE1</v>
          </cell>
          <cell r="E133" t="str">
            <v>06331319</v>
          </cell>
          <cell r="G133" t="str">
            <v>m/p-Dichlorbenzol Gr</v>
          </cell>
          <cell r="H133" t="str">
            <v>RB00000685</v>
          </cell>
          <cell r="I133" t="str">
            <v>2201</v>
          </cell>
          <cell r="J133">
            <v>49000</v>
          </cell>
          <cell r="K133" t="str">
            <v>KG</v>
          </cell>
          <cell r="L133">
            <v>29792</v>
          </cell>
          <cell r="M133" t="str">
            <v>EUR</v>
          </cell>
          <cell r="N133">
            <v>32756.5</v>
          </cell>
          <cell r="P133">
            <v>32756.5</v>
          </cell>
          <cell r="Q133">
            <v>32756.5</v>
          </cell>
          <cell r="R133">
            <v>-2964.5</v>
          </cell>
          <cell r="S133">
            <v>-2964.5</v>
          </cell>
          <cell r="T133">
            <v>0</v>
          </cell>
        </row>
        <row r="134">
          <cell r="B134">
            <v>1120000</v>
          </cell>
          <cell r="C134" t="str">
            <v>Fertige Erz</v>
          </cell>
          <cell r="D134" t="str">
            <v>RHE1</v>
          </cell>
          <cell r="E134" t="str">
            <v>06230512</v>
          </cell>
          <cell r="G134" t="str">
            <v>m-Dichlorbenzol 99%</v>
          </cell>
          <cell r="H134" t="str">
            <v>RB00000685</v>
          </cell>
          <cell r="I134" t="str">
            <v>2201</v>
          </cell>
          <cell r="J134">
            <v>125000</v>
          </cell>
          <cell r="K134" t="str">
            <v>KG</v>
          </cell>
          <cell r="L134">
            <v>159887.5</v>
          </cell>
          <cell r="M134" t="str">
            <v>EUR</v>
          </cell>
          <cell r="N134">
            <v>162300</v>
          </cell>
          <cell r="P134">
            <v>162300</v>
          </cell>
          <cell r="Q134">
            <v>162300</v>
          </cell>
          <cell r="R134">
            <v>-2412.5</v>
          </cell>
          <cell r="S134">
            <v>-2412.5</v>
          </cell>
          <cell r="T134">
            <v>0</v>
          </cell>
        </row>
        <row r="135">
          <cell r="B135">
            <v>1120000</v>
          </cell>
          <cell r="C135" t="str">
            <v>Fertige Erz</v>
          </cell>
          <cell r="D135" t="str">
            <v>RHE1</v>
          </cell>
          <cell r="E135" t="str">
            <v>06186564</v>
          </cell>
          <cell r="G135" t="str">
            <v>m-Dichlorbenzol 99%</v>
          </cell>
          <cell r="H135" t="str">
            <v>RB00000685</v>
          </cell>
          <cell r="I135" t="str">
            <v>2201</v>
          </cell>
          <cell r="J135">
            <v>67435</v>
          </cell>
          <cell r="K135" t="str">
            <v>KG</v>
          </cell>
          <cell r="L135">
            <v>86256.11</v>
          </cell>
          <cell r="M135" t="str">
            <v>EUR</v>
          </cell>
          <cell r="N135">
            <v>87557.6</v>
          </cell>
          <cell r="P135">
            <v>87557.6</v>
          </cell>
          <cell r="Q135">
            <v>87557.6</v>
          </cell>
          <cell r="R135">
            <v>-1301.49</v>
          </cell>
          <cell r="S135">
            <v>-1301.49</v>
          </cell>
          <cell r="T135">
            <v>0</v>
          </cell>
        </row>
        <row r="136">
          <cell r="B136">
            <v>1120000</v>
          </cell>
          <cell r="C136" t="str">
            <v>Fertige Erz</v>
          </cell>
          <cell r="D136" t="str">
            <v>RHAC</v>
          </cell>
          <cell r="E136" t="str">
            <v>05882281</v>
          </cell>
          <cell r="G136" t="str">
            <v>Benzotrichlorid -Dis</v>
          </cell>
          <cell r="H136" t="str">
            <v>RB00000685</v>
          </cell>
          <cell r="I136" t="str">
            <v>2201</v>
          </cell>
          <cell r="J136">
            <v>95394</v>
          </cell>
          <cell r="K136" t="str">
            <v>KG</v>
          </cell>
          <cell r="L136">
            <v>43499.66</v>
          </cell>
          <cell r="M136" t="str">
            <v>EUR</v>
          </cell>
          <cell r="N136">
            <v>47992.72</v>
          </cell>
          <cell r="P136">
            <v>47992.72</v>
          </cell>
          <cell r="Q136">
            <v>47992.72</v>
          </cell>
          <cell r="R136">
            <v>-4493.0600000000004</v>
          </cell>
          <cell r="S136">
            <v>-4493.0600000000004</v>
          </cell>
          <cell r="T136">
            <v>0</v>
          </cell>
        </row>
        <row r="137">
          <cell r="B137">
            <v>1120000</v>
          </cell>
          <cell r="C137" t="str">
            <v>Fertige Erz</v>
          </cell>
          <cell r="D137" t="str">
            <v>RHJG</v>
          </cell>
          <cell r="E137" t="str">
            <v>05791421</v>
          </cell>
          <cell r="G137" t="str">
            <v>Nickel 37 T</v>
          </cell>
          <cell r="H137" t="str">
            <v>RB00000685</v>
          </cell>
          <cell r="I137" t="str">
            <v>2201</v>
          </cell>
          <cell r="J137">
            <v>2000</v>
          </cell>
          <cell r="K137" t="str">
            <v>KG</v>
          </cell>
          <cell r="L137">
            <v>67089</v>
          </cell>
          <cell r="M137" t="str">
            <v>EUR</v>
          </cell>
          <cell r="N137">
            <v>0.4</v>
          </cell>
          <cell r="P137">
            <v>67089</v>
          </cell>
          <cell r="Q137">
            <v>0.4</v>
          </cell>
          <cell r="R137">
            <v>67088.600000000006</v>
          </cell>
          <cell r="S137">
            <v>0</v>
          </cell>
          <cell r="T137">
            <v>67088.600000000006</v>
          </cell>
        </row>
        <row r="138">
          <cell r="B138">
            <v>1120000</v>
          </cell>
          <cell r="C138" t="str">
            <v>Fertige Erz</v>
          </cell>
          <cell r="D138" t="str">
            <v>RHD2</v>
          </cell>
          <cell r="E138" t="str">
            <v>05789826</v>
          </cell>
          <cell r="G138" t="str">
            <v>3,5-Dichl.phenylisoc</v>
          </cell>
          <cell r="H138" t="str">
            <v>RB00000685</v>
          </cell>
          <cell r="I138" t="str">
            <v>2201</v>
          </cell>
          <cell r="J138">
            <v>62660</v>
          </cell>
          <cell r="K138" t="str">
            <v>KG</v>
          </cell>
          <cell r="L138">
            <v>70260.66</v>
          </cell>
          <cell r="M138" t="str">
            <v>EUR</v>
          </cell>
          <cell r="N138">
            <v>72077.8</v>
          </cell>
          <cell r="P138">
            <v>72077.8</v>
          </cell>
          <cell r="Q138">
            <v>72077.8</v>
          </cell>
          <cell r="R138">
            <v>-1817.14</v>
          </cell>
          <cell r="S138">
            <v>-1817.14</v>
          </cell>
          <cell r="T138">
            <v>0</v>
          </cell>
        </row>
        <row r="139">
          <cell r="B139">
            <v>1120000</v>
          </cell>
          <cell r="C139" t="str">
            <v>Fertige Erz</v>
          </cell>
          <cell r="D139" t="str">
            <v>RHD2</v>
          </cell>
          <cell r="E139" t="str">
            <v>05732077</v>
          </cell>
          <cell r="G139" t="str">
            <v>P-TOLYLISOCYANAT</v>
          </cell>
          <cell r="H139" t="str">
            <v>RB00000685</v>
          </cell>
          <cell r="I139" t="str">
            <v>2201</v>
          </cell>
          <cell r="J139">
            <v>21480</v>
          </cell>
          <cell r="K139" t="str">
            <v>KG</v>
          </cell>
          <cell r="L139">
            <v>36997.15</v>
          </cell>
          <cell r="M139" t="str">
            <v>EUR</v>
          </cell>
          <cell r="N139">
            <v>40238.480000000003</v>
          </cell>
          <cell r="P139">
            <v>40238.480000000003</v>
          </cell>
          <cell r="Q139">
            <v>40238.480000000003</v>
          </cell>
          <cell r="R139">
            <v>-3241.33</v>
          </cell>
          <cell r="S139">
            <v>-3241.33</v>
          </cell>
          <cell r="T139">
            <v>0</v>
          </cell>
        </row>
        <row r="140">
          <cell r="B140">
            <v>1120000</v>
          </cell>
          <cell r="C140" t="str">
            <v>Fertige Erz</v>
          </cell>
          <cell r="D140" t="str">
            <v>RHD2</v>
          </cell>
          <cell r="E140" t="str">
            <v>05727375</v>
          </cell>
          <cell r="G140" t="str">
            <v>Isopropylisocyanat a</v>
          </cell>
          <cell r="H140" t="str">
            <v>RB00000685</v>
          </cell>
          <cell r="I140" t="str">
            <v>2201</v>
          </cell>
          <cell r="J140">
            <v>158340</v>
          </cell>
          <cell r="K140" t="str">
            <v>KG</v>
          </cell>
          <cell r="L140">
            <v>264981.99</v>
          </cell>
          <cell r="M140" t="str">
            <v>EUR</v>
          </cell>
          <cell r="N140">
            <v>274466.56</v>
          </cell>
          <cell r="P140">
            <v>274466.56</v>
          </cell>
          <cell r="Q140">
            <v>274466.56</v>
          </cell>
          <cell r="R140">
            <v>-9484.57</v>
          </cell>
          <cell r="S140">
            <v>-9484.57</v>
          </cell>
          <cell r="T140">
            <v>0</v>
          </cell>
        </row>
        <row r="141">
          <cell r="B141">
            <v>1120000</v>
          </cell>
          <cell r="C141" t="str">
            <v>Fertige Erz</v>
          </cell>
          <cell r="D141" t="str">
            <v>RHE1</v>
          </cell>
          <cell r="E141" t="str">
            <v>05690943</v>
          </cell>
          <cell r="G141" t="str">
            <v>p-Toluidin dest.</v>
          </cell>
          <cell r="H141" t="str">
            <v>RB00000685</v>
          </cell>
          <cell r="I141" t="str">
            <v>2201</v>
          </cell>
          <cell r="J141">
            <v>169140</v>
          </cell>
          <cell r="K141" t="str">
            <v>KG</v>
          </cell>
          <cell r="L141">
            <v>188117.5</v>
          </cell>
          <cell r="M141" t="str">
            <v>EUR</v>
          </cell>
          <cell r="N141">
            <v>211729.45</v>
          </cell>
          <cell r="P141">
            <v>211729.45</v>
          </cell>
          <cell r="Q141">
            <v>211729.45</v>
          </cell>
          <cell r="R141">
            <v>-23611.95</v>
          </cell>
          <cell r="S141">
            <v>-23611.95</v>
          </cell>
          <cell r="T141">
            <v>0</v>
          </cell>
        </row>
        <row r="142">
          <cell r="B142">
            <v>1120000</v>
          </cell>
          <cell r="C142" t="str">
            <v>Fertige Erz</v>
          </cell>
          <cell r="D142" t="str">
            <v>RHE1</v>
          </cell>
          <cell r="E142" t="str">
            <v>05690935</v>
          </cell>
          <cell r="G142" t="str">
            <v>m-Toluidin dest.</v>
          </cell>
          <cell r="H142" t="str">
            <v>RB00000685</v>
          </cell>
          <cell r="I142" t="str">
            <v>2201</v>
          </cell>
          <cell r="J142">
            <v>65060</v>
          </cell>
          <cell r="K142" t="str">
            <v>KG</v>
          </cell>
          <cell r="L142">
            <v>72086.48</v>
          </cell>
          <cell r="M142" t="str">
            <v>EUR</v>
          </cell>
          <cell r="N142">
            <v>80889.100000000006</v>
          </cell>
          <cell r="P142">
            <v>80889.100000000006</v>
          </cell>
          <cell r="Q142">
            <v>80889.100000000006</v>
          </cell>
          <cell r="R142">
            <v>-8802.6200000000008</v>
          </cell>
          <cell r="S142">
            <v>-8802.6200000000008</v>
          </cell>
          <cell r="T142">
            <v>0</v>
          </cell>
        </row>
        <row r="143">
          <cell r="B143">
            <v>1120000</v>
          </cell>
          <cell r="C143" t="str">
            <v>Fertige Erz</v>
          </cell>
          <cell r="D143" t="str">
            <v>RHE1</v>
          </cell>
          <cell r="E143" t="str">
            <v>05689074</v>
          </cell>
          <cell r="G143" t="str">
            <v>K 8628 N p.LV.</v>
          </cell>
          <cell r="H143" t="str">
            <v>RB00000685</v>
          </cell>
          <cell r="I143" t="str">
            <v>2201</v>
          </cell>
          <cell r="J143">
            <v>130</v>
          </cell>
          <cell r="K143" t="str">
            <v>KG</v>
          </cell>
          <cell r="L143">
            <v>28145.02</v>
          </cell>
          <cell r="M143" t="str">
            <v>EUR</v>
          </cell>
          <cell r="N143">
            <v>28145.02</v>
          </cell>
          <cell r="P143">
            <v>28331.84</v>
          </cell>
          <cell r="Q143">
            <v>28145.02</v>
          </cell>
          <cell r="R143">
            <v>0</v>
          </cell>
          <cell r="S143">
            <v>-186.82</v>
          </cell>
          <cell r="T143">
            <v>186.82</v>
          </cell>
        </row>
        <row r="144">
          <cell r="B144">
            <v>1120000</v>
          </cell>
          <cell r="C144" t="str">
            <v>Fertige Erz</v>
          </cell>
          <cell r="D144" t="str">
            <v>RHE1</v>
          </cell>
          <cell r="E144" t="str">
            <v>05685877</v>
          </cell>
          <cell r="G144" t="str">
            <v>1.5-Dihydroxynaphtha</v>
          </cell>
          <cell r="H144" t="str">
            <v>RB00000685</v>
          </cell>
          <cell r="I144" t="str">
            <v>2201</v>
          </cell>
          <cell r="J144">
            <v>9180</v>
          </cell>
          <cell r="K144" t="str">
            <v>KG</v>
          </cell>
          <cell r="L144">
            <v>36576.79</v>
          </cell>
          <cell r="M144" t="str">
            <v>EUR</v>
          </cell>
          <cell r="N144">
            <v>36411.550000000003</v>
          </cell>
          <cell r="P144">
            <v>36411.550000000003</v>
          </cell>
          <cell r="Q144">
            <v>36411.550000000003</v>
          </cell>
          <cell r="R144">
            <v>165.24</v>
          </cell>
          <cell r="S144">
            <v>165.24</v>
          </cell>
          <cell r="T144">
            <v>0</v>
          </cell>
        </row>
        <row r="145">
          <cell r="B145">
            <v>1120000</v>
          </cell>
          <cell r="C145" t="str">
            <v>Fertige Erz</v>
          </cell>
          <cell r="D145" t="str">
            <v>RHRP</v>
          </cell>
          <cell r="E145" t="str">
            <v>05650321</v>
          </cell>
          <cell r="G145" t="str">
            <v>o-Toluidin rn.BRU</v>
          </cell>
          <cell r="H145" t="str">
            <v>RB00000685</v>
          </cell>
          <cell r="I145" t="str">
            <v>2201</v>
          </cell>
          <cell r="J145">
            <v>300847</v>
          </cell>
          <cell r="K145" t="str">
            <v>KG</v>
          </cell>
          <cell r="L145">
            <v>307616.06</v>
          </cell>
          <cell r="M145" t="str">
            <v>EUR</v>
          </cell>
          <cell r="N145">
            <v>275275.01</v>
          </cell>
          <cell r="P145">
            <v>347177.44</v>
          </cell>
          <cell r="Q145">
            <v>275275.01</v>
          </cell>
          <cell r="R145">
            <v>32341.05</v>
          </cell>
          <cell r="S145">
            <v>-39561.379999999997</v>
          </cell>
          <cell r="T145">
            <v>71902.429999999993</v>
          </cell>
        </row>
        <row r="146">
          <cell r="B146">
            <v>1120000</v>
          </cell>
          <cell r="C146" t="str">
            <v>Fertige Erz</v>
          </cell>
          <cell r="D146" t="str">
            <v>RHJG</v>
          </cell>
          <cell r="E146" t="str">
            <v>05597277</v>
          </cell>
          <cell r="G146" t="str">
            <v>1.2-Propylendiamin t</v>
          </cell>
          <cell r="H146" t="str">
            <v>RB00000685</v>
          </cell>
          <cell r="I146" t="str">
            <v>2201</v>
          </cell>
          <cell r="J146">
            <v>30579.5</v>
          </cell>
          <cell r="K146" t="str">
            <v>KG</v>
          </cell>
          <cell r="L146">
            <v>60143.76</v>
          </cell>
          <cell r="M146" t="str">
            <v>EUR</v>
          </cell>
          <cell r="N146">
            <v>60629.97</v>
          </cell>
          <cell r="P146">
            <v>60629.97</v>
          </cell>
          <cell r="Q146">
            <v>60629.97</v>
          </cell>
          <cell r="R146">
            <v>-486.21</v>
          </cell>
          <cell r="S146">
            <v>-486.21</v>
          </cell>
          <cell r="T146">
            <v>0</v>
          </cell>
        </row>
        <row r="147">
          <cell r="B147">
            <v>1120000</v>
          </cell>
          <cell r="C147" t="str">
            <v>Fertige Erz</v>
          </cell>
          <cell r="D147" t="str">
            <v>RHE1</v>
          </cell>
          <cell r="E147" t="str">
            <v>05595533</v>
          </cell>
          <cell r="G147" t="str">
            <v>o-Toluidin rn. Gr.Ge</v>
          </cell>
          <cell r="H147" t="str">
            <v>RB00000685</v>
          </cell>
          <cell r="I147" t="str">
            <v>2201</v>
          </cell>
          <cell r="J147">
            <v>672114</v>
          </cell>
          <cell r="K147" t="str">
            <v>KG</v>
          </cell>
          <cell r="L147">
            <v>674331.98</v>
          </cell>
          <cell r="M147" t="str">
            <v>EUR</v>
          </cell>
          <cell r="N147">
            <v>473773.16</v>
          </cell>
          <cell r="P147">
            <v>761841.22</v>
          </cell>
          <cell r="Q147">
            <v>473773.16</v>
          </cell>
          <cell r="R147">
            <v>200558.82</v>
          </cell>
          <cell r="S147">
            <v>-87509.24</v>
          </cell>
          <cell r="T147">
            <v>288068.06</v>
          </cell>
        </row>
        <row r="148">
          <cell r="B148">
            <v>1120000</v>
          </cell>
          <cell r="C148" t="str">
            <v>Fertige Erz</v>
          </cell>
          <cell r="D148" t="str">
            <v>RHE1</v>
          </cell>
          <cell r="E148" t="str">
            <v>05455480</v>
          </cell>
          <cell r="G148" t="str">
            <v>SALZSAEURE TCH.DEST.</v>
          </cell>
          <cell r="H148" t="str">
            <v>RB00000685</v>
          </cell>
          <cell r="I148" t="str">
            <v>2201</v>
          </cell>
          <cell r="J148">
            <v>2</v>
          </cell>
          <cell r="K148" t="str">
            <v>KG</v>
          </cell>
          <cell r="L148">
            <v>0.01</v>
          </cell>
          <cell r="M148" t="str">
            <v>EUR</v>
          </cell>
          <cell r="N148">
            <v>0.01</v>
          </cell>
          <cell r="P148">
            <v>0.01</v>
          </cell>
          <cell r="Q148">
            <v>0.01</v>
          </cell>
          <cell r="R148">
            <v>0</v>
          </cell>
          <cell r="S148">
            <v>0</v>
          </cell>
          <cell r="T148">
            <v>0</v>
          </cell>
        </row>
        <row r="149">
          <cell r="B149">
            <v>1120000</v>
          </cell>
          <cell r="C149" t="str">
            <v>Fertige Erz</v>
          </cell>
          <cell r="D149" t="str">
            <v>RHHD</v>
          </cell>
          <cell r="E149" t="str">
            <v>05451914</v>
          </cell>
          <cell r="G149" t="str">
            <v>NA.BISULFIT 38-40%</v>
          </cell>
          <cell r="H149" t="str">
            <v>RB00000685</v>
          </cell>
          <cell r="I149" t="str">
            <v>2201</v>
          </cell>
          <cell r="J149">
            <v>39000</v>
          </cell>
          <cell r="K149" t="str">
            <v>KG</v>
          </cell>
          <cell r="L149">
            <v>2078.6999999999998</v>
          </cell>
          <cell r="M149" t="str">
            <v>EUR</v>
          </cell>
          <cell r="N149">
            <v>2991.3</v>
          </cell>
          <cell r="P149">
            <v>2991.3</v>
          </cell>
          <cell r="Q149">
            <v>2991.3</v>
          </cell>
          <cell r="R149">
            <v>-912.6</v>
          </cell>
          <cell r="S149">
            <v>-912.6</v>
          </cell>
          <cell r="T149">
            <v>0</v>
          </cell>
        </row>
        <row r="150">
          <cell r="B150">
            <v>1120000</v>
          </cell>
          <cell r="C150" t="str">
            <v>Fertige Erz</v>
          </cell>
          <cell r="D150" t="str">
            <v>RHRK</v>
          </cell>
          <cell r="E150" t="str">
            <v>05451914</v>
          </cell>
          <cell r="G150" t="str">
            <v>NA.BISULFIT 38-40%</v>
          </cell>
          <cell r="H150" t="str">
            <v>RB00000685</v>
          </cell>
          <cell r="I150" t="str">
            <v>2201</v>
          </cell>
          <cell r="J150">
            <v>191423.14</v>
          </cell>
          <cell r="K150" t="str">
            <v>KG</v>
          </cell>
          <cell r="L150">
            <v>2909.63</v>
          </cell>
          <cell r="M150" t="str">
            <v>EUR</v>
          </cell>
          <cell r="N150">
            <v>2909.63</v>
          </cell>
          <cell r="P150">
            <v>2909.63</v>
          </cell>
          <cell r="Q150">
            <v>2909.63</v>
          </cell>
          <cell r="R150">
            <v>0</v>
          </cell>
          <cell r="S150">
            <v>0</v>
          </cell>
          <cell r="T150">
            <v>0</v>
          </cell>
        </row>
        <row r="151">
          <cell r="B151">
            <v>1120000</v>
          </cell>
          <cell r="C151" t="str">
            <v>Fertige Erz</v>
          </cell>
          <cell r="D151" t="str">
            <v>RHNY</v>
          </cell>
          <cell r="E151" t="str">
            <v>05450926</v>
          </cell>
          <cell r="G151" t="str">
            <v>FLUSSSAEURE ARSENARM</v>
          </cell>
          <cell r="H151" t="str">
            <v>RB00000685</v>
          </cell>
          <cell r="I151" t="str">
            <v>2201</v>
          </cell>
          <cell r="J151">
            <v>303965</v>
          </cell>
          <cell r="K151" t="str">
            <v>KG</v>
          </cell>
          <cell r="L151">
            <v>235086.53</v>
          </cell>
          <cell r="M151" t="str">
            <v>EUR</v>
          </cell>
          <cell r="N151">
            <v>251591.83</v>
          </cell>
          <cell r="P151">
            <v>251591.83</v>
          </cell>
          <cell r="Q151">
            <v>251591.83</v>
          </cell>
          <cell r="R151">
            <v>-16505.3</v>
          </cell>
          <cell r="S151">
            <v>-16505.3</v>
          </cell>
          <cell r="T151">
            <v>0</v>
          </cell>
        </row>
        <row r="152">
          <cell r="B152">
            <v>1120000</v>
          </cell>
          <cell r="C152" t="str">
            <v>Fertige Erz</v>
          </cell>
          <cell r="D152" t="str">
            <v>RHNY</v>
          </cell>
          <cell r="E152" t="str">
            <v>05450829</v>
          </cell>
          <cell r="G152" t="str">
            <v>FLUSSSAEURE 81-85%</v>
          </cell>
          <cell r="H152" t="str">
            <v>RB00000685</v>
          </cell>
          <cell r="I152" t="str">
            <v>2201</v>
          </cell>
          <cell r="J152">
            <v>15677</v>
          </cell>
          <cell r="K152" t="str">
            <v>KG</v>
          </cell>
          <cell r="L152">
            <v>9832.61</v>
          </cell>
          <cell r="M152" t="str">
            <v>EUR</v>
          </cell>
          <cell r="N152">
            <v>10511.43</v>
          </cell>
          <cell r="P152">
            <v>10511.43</v>
          </cell>
          <cell r="Q152">
            <v>10511.43</v>
          </cell>
          <cell r="R152">
            <v>-678.82</v>
          </cell>
          <cell r="S152">
            <v>-678.82</v>
          </cell>
          <cell r="T152">
            <v>0</v>
          </cell>
        </row>
        <row r="153">
          <cell r="B153">
            <v>1120000</v>
          </cell>
          <cell r="C153" t="str">
            <v>Fertige Erz</v>
          </cell>
          <cell r="D153" t="str">
            <v>RHNY</v>
          </cell>
          <cell r="E153" t="str">
            <v>05450691</v>
          </cell>
          <cell r="G153" t="str">
            <v>FLUSSSAEURE 71-75%</v>
          </cell>
          <cell r="H153" t="str">
            <v>RB00000685</v>
          </cell>
          <cell r="I153" t="str">
            <v>2201</v>
          </cell>
          <cell r="J153">
            <v>179328</v>
          </cell>
          <cell r="K153" t="str">
            <v>KG</v>
          </cell>
          <cell r="L153">
            <v>99365.64</v>
          </cell>
          <cell r="M153" t="str">
            <v>EUR</v>
          </cell>
          <cell r="N153">
            <v>106287.71</v>
          </cell>
          <cell r="P153">
            <v>106287.71</v>
          </cell>
          <cell r="Q153">
            <v>106287.71</v>
          </cell>
          <cell r="R153">
            <v>-6922.07</v>
          </cell>
          <cell r="S153">
            <v>-6922.07</v>
          </cell>
          <cell r="T153">
            <v>0</v>
          </cell>
        </row>
        <row r="154">
          <cell r="B154">
            <v>1120000</v>
          </cell>
          <cell r="C154" t="str">
            <v>Fertige Erz</v>
          </cell>
          <cell r="D154" t="str">
            <v>RHNY</v>
          </cell>
          <cell r="E154" t="str">
            <v>05450217</v>
          </cell>
          <cell r="G154" t="str">
            <v>FLUSSSAEURE 40%</v>
          </cell>
          <cell r="H154" t="str">
            <v>RB00000685</v>
          </cell>
          <cell r="I154" t="str">
            <v>2201</v>
          </cell>
          <cell r="J154">
            <v>72303</v>
          </cell>
          <cell r="K154" t="str">
            <v>KG</v>
          </cell>
          <cell r="L154">
            <v>22616.37</v>
          </cell>
          <cell r="M154" t="str">
            <v>EUR</v>
          </cell>
          <cell r="N154">
            <v>24264.89</v>
          </cell>
          <cell r="P154">
            <v>24264.89</v>
          </cell>
          <cell r="Q154">
            <v>24264.89</v>
          </cell>
          <cell r="R154">
            <v>-1648.52</v>
          </cell>
          <cell r="S154">
            <v>-1648.52</v>
          </cell>
          <cell r="T154">
            <v>0</v>
          </cell>
        </row>
        <row r="155">
          <cell r="B155">
            <v>1120000</v>
          </cell>
          <cell r="C155" t="str">
            <v>Fertige Erz</v>
          </cell>
          <cell r="D155" t="str">
            <v>RHNY</v>
          </cell>
          <cell r="E155" t="str">
            <v>05450101</v>
          </cell>
          <cell r="G155" t="str">
            <v>FLUSSSAEURE REIN</v>
          </cell>
          <cell r="H155" t="str">
            <v>RB00000685</v>
          </cell>
          <cell r="I155" t="str">
            <v>2201</v>
          </cell>
          <cell r="J155">
            <v>762920</v>
          </cell>
          <cell r="K155" t="str">
            <v>KG</v>
          </cell>
          <cell r="L155">
            <v>557770.81000000006</v>
          </cell>
          <cell r="M155" t="str">
            <v>EUR</v>
          </cell>
          <cell r="N155">
            <v>594162.1</v>
          </cell>
          <cell r="P155">
            <v>594162.1</v>
          </cell>
          <cell r="Q155">
            <v>594162.1</v>
          </cell>
          <cell r="R155">
            <v>-36391.29</v>
          </cell>
          <cell r="S155">
            <v>-36391.29</v>
          </cell>
          <cell r="T155">
            <v>0</v>
          </cell>
        </row>
        <row r="156">
          <cell r="B156">
            <v>1120000</v>
          </cell>
          <cell r="C156" t="str">
            <v>Fertige Erz</v>
          </cell>
          <cell r="D156" t="str">
            <v>RHE1</v>
          </cell>
          <cell r="E156" t="str">
            <v>05433126</v>
          </cell>
          <cell r="G156" t="str">
            <v>2.6-Bis-dime.ethyl-4</v>
          </cell>
          <cell r="H156" t="str">
            <v>RB00000685</v>
          </cell>
          <cell r="I156" t="str">
            <v>2201</v>
          </cell>
          <cell r="J156">
            <v>2060</v>
          </cell>
          <cell r="K156" t="str">
            <v>KG</v>
          </cell>
          <cell r="L156">
            <v>2606.11</v>
          </cell>
          <cell r="M156" t="str">
            <v>EUR</v>
          </cell>
          <cell r="N156">
            <v>2817.87</v>
          </cell>
          <cell r="P156">
            <v>2817.87</v>
          </cell>
          <cell r="Q156">
            <v>2817.87</v>
          </cell>
          <cell r="R156">
            <v>-211.76</v>
          </cell>
          <cell r="S156">
            <v>-211.76</v>
          </cell>
          <cell r="T156">
            <v>0</v>
          </cell>
        </row>
        <row r="157">
          <cell r="B157">
            <v>1120000</v>
          </cell>
          <cell r="C157" t="str">
            <v>Fertige Erz</v>
          </cell>
          <cell r="D157" t="str">
            <v>RHE1</v>
          </cell>
          <cell r="E157" t="str">
            <v>05411378</v>
          </cell>
          <cell r="G157" t="str">
            <v>P-NITROCHLORBENZOL 9</v>
          </cell>
          <cell r="H157" t="str">
            <v>RB00000685</v>
          </cell>
          <cell r="I157" t="str">
            <v>2201</v>
          </cell>
          <cell r="J157">
            <v>617712.46799999999</v>
          </cell>
          <cell r="K157" t="str">
            <v>KG</v>
          </cell>
          <cell r="L157">
            <v>500161.79</v>
          </cell>
          <cell r="M157" t="str">
            <v>EUR</v>
          </cell>
          <cell r="N157">
            <v>478294.76</v>
          </cell>
          <cell r="P157">
            <v>538954.13</v>
          </cell>
          <cell r="Q157">
            <v>478294.76</v>
          </cell>
          <cell r="R157">
            <v>21867.03</v>
          </cell>
          <cell r="S157">
            <v>-38792.339999999997</v>
          </cell>
          <cell r="T157">
            <v>60659.37</v>
          </cell>
        </row>
        <row r="158">
          <cell r="B158">
            <v>1120000</v>
          </cell>
          <cell r="C158" t="str">
            <v>Fertige Erz</v>
          </cell>
          <cell r="D158" t="str">
            <v>RHE1</v>
          </cell>
          <cell r="E158" t="str">
            <v>05372828</v>
          </cell>
          <cell r="G158" t="str">
            <v>p-Dichlorbenzol rn.e</v>
          </cell>
          <cell r="H158" t="str">
            <v>RB00000685</v>
          </cell>
          <cell r="I158" t="str">
            <v>2201</v>
          </cell>
          <cell r="J158">
            <v>625087.4</v>
          </cell>
          <cell r="K158" t="str">
            <v>KG</v>
          </cell>
          <cell r="L158">
            <v>458314.08</v>
          </cell>
          <cell r="M158" t="str">
            <v>EUR</v>
          </cell>
          <cell r="N158">
            <v>393367.5</v>
          </cell>
          <cell r="P158">
            <v>492068.8</v>
          </cell>
          <cell r="Q158">
            <v>393367.5</v>
          </cell>
          <cell r="R158">
            <v>64946.58</v>
          </cell>
          <cell r="S158">
            <v>-33754.720000000001</v>
          </cell>
          <cell r="T158">
            <v>98701.3</v>
          </cell>
        </row>
        <row r="159">
          <cell r="B159">
            <v>1120000</v>
          </cell>
          <cell r="C159" t="str">
            <v>Fertige Erz</v>
          </cell>
          <cell r="D159" t="str">
            <v>RHE1</v>
          </cell>
          <cell r="E159" t="str">
            <v>05361079</v>
          </cell>
          <cell r="G159" t="str">
            <v>p-Nitrochlorbenzol 9</v>
          </cell>
          <cell r="H159" t="str">
            <v>RB00000685</v>
          </cell>
          <cell r="I159" t="str">
            <v>2201</v>
          </cell>
          <cell r="J159">
            <v>14000</v>
          </cell>
          <cell r="K159" t="str">
            <v>KG</v>
          </cell>
          <cell r="L159">
            <v>11335.8</v>
          </cell>
          <cell r="M159" t="str">
            <v>EUR</v>
          </cell>
          <cell r="N159">
            <v>10840.2</v>
          </cell>
          <cell r="P159">
            <v>12215</v>
          </cell>
          <cell r="Q159">
            <v>10840.2</v>
          </cell>
          <cell r="R159">
            <v>495.6</v>
          </cell>
          <cell r="S159">
            <v>-879.2</v>
          </cell>
          <cell r="T159">
            <v>1374.8</v>
          </cell>
        </row>
        <row r="160">
          <cell r="B160">
            <v>1120000</v>
          </cell>
          <cell r="C160" t="str">
            <v>Fertige Erz</v>
          </cell>
          <cell r="D160" t="str">
            <v>RHE1</v>
          </cell>
          <cell r="E160" t="str">
            <v>05352541</v>
          </cell>
          <cell r="G160" t="str">
            <v>3.4-Dichlornitrobenz</v>
          </cell>
          <cell r="H160" t="str">
            <v>RB00000685</v>
          </cell>
          <cell r="I160" t="str">
            <v>2201</v>
          </cell>
          <cell r="J160">
            <v>401117</v>
          </cell>
          <cell r="K160" t="str">
            <v>KG</v>
          </cell>
          <cell r="L160">
            <v>381702.94</v>
          </cell>
          <cell r="M160" t="str">
            <v>EUR</v>
          </cell>
          <cell r="N160">
            <v>394779.35</v>
          </cell>
          <cell r="P160">
            <v>394779.35</v>
          </cell>
          <cell r="Q160">
            <v>394779.35</v>
          </cell>
          <cell r="R160">
            <v>-13076.41</v>
          </cell>
          <cell r="S160">
            <v>-13076.41</v>
          </cell>
          <cell r="T160">
            <v>0</v>
          </cell>
        </row>
        <row r="161">
          <cell r="B161">
            <v>1120000</v>
          </cell>
          <cell r="C161" t="str">
            <v>Fertige Erz</v>
          </cell>
          <cell r="D161" t="str">
            <v>RHE1</v>
          </cell>
          <cell r="E161" t="str">
            <v>05256607</v>
          </cell>
          <cell r="G161" t="str">
            <v>Diphenyloxid Großgeb</v>
          </cell>
          <cell r="H161" t="str">
            <v>RB00000685</v>
          </cell>
          <cell r="I161" t="str">
            <v>2201</v>
          </cell>
          <cell r="J161">
            <v>5155</v>
          </cell>
          <cell r="K161" t="str">
            <v>KG</v>
          </cell>
          <cell r="L161">
            <v>8658.34</v>
          </cell>
          <cell r="M161" t="str">
            <v>EUR</v>
          </cell>
          <cell r="N161">
            <v>9464.58</v>
          </cell>
          <cell r="P161">
            <v>9464.58</v>
          </cell>
          <cell r="Q161">
            <v>9464.58</v>
          </cell>
          <cell r="R161">
            <v>-806.24</v>
          </cell>
          <cell r="S161">
            <v>-806.24</v>
          </cell>
          <cell r="T161">
            <v>0</v>
          </cell>
        </row>
        <row r="162">
          <cell r="B162">
            <v>1120000</v>
          </cell>
          <cell r="C162" t="str">
            <v>Fertige Erz</v>
          </cell>
          <cell r="D162" t="str">
            <v>RHJG</v>
          </cell>
          <cell r="E162" t="str">
            <v>05217636</v>
          </cell>
          <cell r="G162" t="str">
            <v>ALPHA-AMINOTOLUOL</v>
          </cell>
          <cell r="H162" t="str">
            <v>RB00000685</v>
          </cell>
          <cell r="I162" t="str">
            <v>2201</v>
          </cell>
          <cell r="J162">
            <v>82300</v>
          </cell>
          <cell r="K162" t="str">
            <v>KG</v>
          </cell>
          <cell r="L162">
            <v>128091.72</v>
          </cell>
          <cell r="M162" t="str">
            <v>EUR</v>
          </cell>
          <cell r="N162">
            <v>133778.65</v>
          </cell>
          <cell r="P162">
            <v>133778.65</v>
          </cell>
          <cell r="Q162">
            <v>133778.65</v>
          </cell>
          <cell r="R162">
            <v>-5686.93</v>
          </cell>
          <cell r="S162">
            <v>-5686.93</v>
          </cell>
          <cell r="T162">
            <v>0</v>
          </cell>
        </row>
        <row r="163">
          <cell r="B163">
            <v>1120000</v>
          </cell>
          <cell r="C163" t="str">
            <v>Fertige Erz</v>
          </cell>
          <cell r="D163" t="str">
            <v>RHE1</v>
          </cell>
          <cell r="E163" t="str">
            <v>05139880</v>
          </cell>
          <cell r="G163" t="str">
            <v>p-Dichlorbenzol rn.</v>
          </cell>
          <cell r="H163" t="str">
            <v>RB00000685</v>
          </cell>
          <cell r="I163" t="str">
            <v>2201</v>
          </cell>
          <cell r="J163">
            <v>7.65</v>
          </cell>
          <cell r="K163" t="str">
            <v>KG</v>
          </cell>
          <cell r="L163">
            <v>5.61</v>
          </cell>
          <cell r="M163" t="str">
            <v>EUR</v>
          </cell>
          <cell r="N163">
            <v>4.8099999999999996</v>
          </cell>
          <cell r="P163">
            <v>6.02</v>
          </cell>
          <cell r="Q163">
            <v>4.8099999999999996</v>
          </cell>
          <cell r="R163">
            <v>0.8</v>
          </cell>
          <cell r="S163">
            <v>-0.41</v>
          </cell>
          <cell r="T163">
            <v>1.21</v>
          </cell>
        </row>
        <row r="164">
          <cell r="B164">
            <v>1120000</v>
          </cell>
          <cell r="C164" t="str">
            <v>Fertige Erz</v>
          </cell>
          <cell r="D164" t="str">
            <v>RHNY</v>
          </cell>
          <cell r="E164" t="str">
            <v>04917200</v>
          </cell>
          <cell r="G164" t="str">
            <v>FLUSSSPATMEHL LS</v>
          </cell>
          <cell r="H164" t="str">
            <v>RB00000685</v>
          </cell>
          <cell r="I164" t="str">
            <v>2201</v>
          </cell>
          <cell r="J164">
            <v>595020</v>
          </cell>
          <cell r="K164" t="str">
            <v>KG</v>
          </cell>
          <cell r="L164">
            <v>130190.38</v>
          </cell>
          <cell r="M164" t="str">
            <v>EUR</v>
          </cell>
          <cell r="N164">
            <v>124240.18</v>
          </cell>
          <cell r="P164">
            <v>124240.18</v>
          </cell>
          <cell r="Q164">
            <v>124240.18</v>
          </cell>
          <cell r="R164">
            <v>5950.2</v>
          </cell>
          <cell r="S164">
            <v>5950.2</v>
          </cell>
          <cell r="T164">
            <v>0</v>
          </cell>
        </row>
        <row r="165">
          <cell r="B165">
            <v>1120000</v>
          </cell>
          <cell r="C165" t="str">
            <v>Fertige Erz</v>
          </cell>
          <cell r="D165" t="str">
            <v>RHD2</v>
          </cell>
          <cell r="E165" t="str">
            <v>04890620</v>
          </cell>
          <cell r="G165" t="str">
            <v>m-Trifluormethylphen</v>
          </cell>
          <cell r="H165" t="str">
            <v>RB00000685</v>
          </cell>
          <cell r="I165" t="str">
            <v>2201</v>
          </cell>
          <cell r="J165">
            <v>600</v>
          </cell>
          <cell r="K165" t="str">
            <v>KG</v>
          </cell>
          <cell r="L165">
            <v>598.26</v>
          </cell>
          <cell r="M165" t="str">
            <v>EUR</v>
          </cell>
          <cell r="N165">
            <v>609</v>
          </cell>
          <cell r="P165">
            <v>609</v>
          </cell>
          <cell r="Q165">
            <v>609</v>
          </cell>
          <cell r="R165">
            <v>-10.74</v>
          </cell>
          <cell r="S165">
            <v>-10.74</v>
          </cell>
          <cell r="T165">
            <v>0</v>
          </cell>
        </row>
        <row r="166">
          <cell r="B166">
            <v>1120000</v>
          </cell>
          <cell r="C166" t="str">
            <v>Fertige Erz</v>
          </cell>
          <cell r="D166" t="str">
            <v>RHRI</v>
          </cell>
          <cell r="E166" t="str">
            <v>04867432</v>
          </cell>
          <cell r="G166" t="str">
            <v>PHTHALSÄUREANHYDRID</v>
          </cell>
          <cell r="H166" t="str">
            <v>RB00000685</v>
          </cell>
          <cell r="I166" t="str">
            <v>2201</v>
          </cell>
          <cell r="J166">
            <v>308172</v>
          </cell>
          <cell r="K166" t="str">
            <v>KG</v>
          </cell>
          <cell r="L166">
            <v>237785.51</v>
          </cell>
          <cell r="M166" t="str">
            <v>EUR</v>
          </cell>
          <cell r="N166">
            <v>281854.11</v>
          </cell>
          <cell r="P166">
            <v>281854.11</v>
          </cell>
          <cell r="Q166">
            <v>281854.11</v>
          </cell>
          <cell r="R166">
            <v>-44068.6</v>
          </cell>
          <cell r="S166">
            <v>-44068.6</v>
          </cell>
          <cell r="T166">
            <v>0</v>
          </cell>
        </row>
        <row r="167">
          <cell r="B167">
            <v>1120000</v>
          </cell>
          <cell r="C167" t="str">
            <v>Fertige Erz</v>
          </cell>
          <cell r="D167" t="str">
            <v>RHE1</v>
          </cell>
          <cell r="E167" t="str">
            <v>04831454</v>
          </cell>
          <cell r="G167" t="str">
            <v>Chlortoluol roh 44-5</v>
          </cell>
          <cell r="H167" t="str">
            <v>RB00000685</v>
          </cell>
          <cell r="I167" t="str">
            <v>2201</v>
          </cell>
          <cell r="J167">
            <v>865086</v>
          </cell>
          <cell r="K167" t="str">
            <v>KG</v>
          </cell>
          <cell r="L167">
            <v>536353.31999999995</v>
          </cell>
          <cell r="M167" t="str">
            <v>EUR</v>
          </cell>
          <cell r="N167">
            <v>637395.36</v>
          </cell>
          <cell r="P167">
            <v>637395.36</v>
          </cell>
          <cell r="Q167">
            <v>637395.36</v>
          </cell>
          <cell r="R167">
            <v>-101042.04</v>
          </cell>
          <cell r="S167">
            <v>-101042.04</v>
          </cell>
          <cell r="T167">
            <v>0</v>
          </cell>
        </row>
        <row r="168">
          <cell r="B168">
            <v>1120000</v>
          </cell>
          <cell r="C168" t="str">
            <v>Fertige Erz</v>
          </cell>
          <cell r="D168" t="str">
            <v>RHE1</v>
          </cell>
          <cell r="E168" t="str">
            <v>04829794</v>
          </cell>
          <cell r="G168" t="str">
            <v>Diphyl Großgebinde</v>
          </cell>
          <cell r="H168" t="str">
            <v>RB00000685</v>
          </cell>
          <cell r="I168" t="str">
            <v>2201</v>
          </cell>
          <cell r="J168">
            <v>83313</v>
          </cell>
          <cell r="K168" t="str">
            <v>KG</v>
          </cell>
          <cell r="L168">
            <v>136599.99</v>
          </cell>
          <cell r="M168" t="str">
            <v>EUR</v>
          </cell>
          <cell r="N168">
            <v>144989.60999999999</v>
          </cell>
          <cell r="P168">
            <v>144989.60999999999</v>
          </cell>
          <cell r="Q168">
            <v>144989.60999999999</v>
          </cell>
          <cell r="R168">
            <v>-8389.6200000000008</v>
          </cell>
          <cell r="S168">
            <v>-8389.6200000000008</v>
          </cell>
          <cell r="T168">
            <v>0</v>
          </cell>
        </row>
        <row r="169">
          <cell r="B169">
            <v>1120000</v>
          </cell>
          <cell r="C169" t="str">
            <v>Fertige Erz</v>
          </cell>
          <cell r="D169" t="str">
            <v>RHE1</v>
          </cell>
          <cell r="E169" t="str">
            <v>04818342</v>
          </cell>
          <cell r="G169" t="str">
            <v>P-NITROTOLUOL RN.FL.</v>
          </cell>
          <cell r="H169" t="str">
            <v>RB00000685</v>
          </cell>
          <cell r="I169" t="str">
            <v>2201</v>
          </cell>
          <cell r="J169">
            <v>518570</v>
          </cell>
          <cell r="K169" t="str">
            <v>KG</v>
          </cell>
          <cell r="L169">
            <v>339974.49</v>
          </cell>
          <cell r="M169" t="str">
            <v>EUR</v>
          </cell>
          <cell r="N169">
            <v>291591.90999999997</v>
          </cell>
          <cell r="P169">
            <v>390690.64</v>
          </cell>
          <cell r="Q169">
            <v>291591.90999999997</v>
          </cell>
          <cell r="R169">
            <v>48382.58</v>
          </cell>
          <cell r="S169">
            <v>-50716.15</v>
          </cell>
          <cell r="T169">
            <v>99098.73</v>
          </cell>
        </row>
        <row r="170">
          <cell r="B170">
            <v>1120000</v>
          </cell>
          <cell r="C170" t="str">
            <v>Fertige Erz</v>
          </cell>
          <cell r="D170" t="str">
            <v>RHE1</v>
          </cell>
          <cell r="E170" t="str">
            <v>04817540</v>
          </cell>
          <cell r="G170" t="str">
            <v>O-NITROCHLORBENZOL R</v>
          </cell>
          <cell r="H170" t="str">
            <v>RB00000685</v>
          </cell>
          <cell r="I170" t="str">
            <v>2201</v>
          </cell>
          <cell r="J170">
            <v>279771.40000000002</v>
          </cell>
          <cell r="K170" t="str">
            <v>KG</v>
          </cell>
          <cell r="L170">
            <v>226530.9</v>
          </cell>
          <cell r="M170" t="str">
            <v>EUR</v>
          </cell>
          <cell r="N170">
            <v>244072.57</v>
          </cell>
          <cell r="P170">
            <v>244072.57</v>
          </cell>
          <cell r="Q170">
            <v>244072.57</v>
          </cell>
          <cell r="R170">
            <v>-17541.669999999998</v>
          </cell>
          <cell r="S170">
            <v>-17541.669999999998</v>
          </cell>
          <cell r="T170">
            <v>0</v>
          </cell>
        </row>
        <row r="171">
          <cell r="B171">
            <v>1120000</v>
          </cell>
          <cell r="C171" t="str">
            <v>Fertige Erz</v>
          </cell>
          <cell r="D171" t="str">
            <v>RHE1</v>
          </cell>
          <cell r="E171" t="str">
            <v>04808274</v>
          </cell>
          <cell r="G171" t="str">
            <v>O-CHLORTOLUOL 99% GR</v>
          </cell>
          <cell r="H171" t="str">
            <v>RB00000685</v>
          </cell>
          <cell r="I171" t="str">
            <v>2201</v>
          </cell>
          <cell r="J171">
            <v>146116.28</v>
          </cell>
          <cell r="K171" t="str">
            <v>KG</v>
          </cell>
          <cell r="L171">
            <v>108199.11</v>
          </cell>
          <cell r="M171" t="str">
            <v>EUR</v>
          </cell>
          <cell r="N171">
            <v>76170.42</v>
          </cell>
          <cell r="P171">
            <v>124841.75</v>
          </cell>
          <cell r="Q171">
            <v>76170.42</v>
          </cell>
          <cell r="R171">
            <v>32028.69</v>
          </cell>
          <cell r="S171">
            <v>-16642.64</v>
          </cell>
          <cell r="T171">
            <v>48671.33</v>
          </cell>
        </row>
        <row r="172">
          <cell r="B172">
            <v>1120000</v>
          </cell>
          <cell r="C172" t="str">
            <v>Fertige Erz</v>
          </cell>
          <cell r="D172" t="str">
            <v>RHE1</v>
          </cell>
          <cell r="E172" t="str">
            <v>04808266</v>
          </cell>
          <cell r="G172" t="str">
            <v>P-CHLORTOLUOL RN.EXT</v>
          </cell>
          <cell r="H172" t="str">
            <v>RB00000685</v>
          </cell>
          <cell r="I172" t="str">
            <v>2201</v>
          </cell>
          <cell r="J172">
            <v>63199.508999999998</v>
          </cell>
          <cell r="K172" t="str">
            <v>KG</v>
          </cell>
          <cell r="L172">
            <v>54294.7</v>
          </cell>
          <cell r="M172" t="str">
            <v>EUR</v>
          </cell>
          <cell r="N172">
            <v>60557.77</v>
          </cell>
          <cell r="P172">
            <v>60557.77</v>
          </cell>
          <cell r="Q172">
            <v>60557.77</v>
          </cell>
          <cell r="R172">
            <v>-6263.07</v>
          </cell>
          <cell r="S172">
            <v>-6263.07</v>
          </cell>
          <cell r="T172">
            <v>0</v>
          </cell>
        </row>
        <row r="173">
          <cell r="B173">
            <v>1120000</v>
          </cell>
          <cell r="C173" t="str">
            <v>Fertige Erz</v>
          </cell>
          <cell r="D173" t="str">
            <v>RHE1</v>
          </cell>
          <cell r="E173" t="str">
            <v>04808258</v>
          </cell>
          <cell r="G173" t="str">
            <v>P-CHLORTOLUOL REIN G</v>
          </cell>
          <cell r="H173" t="str">
            <v>RB00000685</v>
          </cell>
          <cell r="I173" t="str">
            <v>2201</v>
          </cell>
          <cell r="J173">
            <v>17149</v>
          </cell>
          <cell r="K173" t="str">
            <v>KG</v>
          </cell>
          <cell r="L173">
            <v>13573.43</v>
          </cell>
          <cell r="M173" t="str">
            <v>EUR</v>
          </cell>
          <cell r="N173">
            <v>15336.35</v>
          </cell>
          <cell r="P173">
            <v>15336.35</v>
          </cell>
          <cell r="Q173">
            <v>15336.35</v>
          </cell>
          <cell r="R173">
            <v>-1762.92</v>
          </cell>
          <cell r="S173">
            <v>-1762.92</v>
          </cell>
          <cell r="T173">
            <v>0</v>
          </cell>
        </row>
        <row r="174">
          <cell r="B174">
            <v>1120000</v>
          </cell>
          <cell r="C174" t="str">
            <v>Fertige Erz</v>
          </cell>
          <cell r="D174" t="str">
            <v>RHE1</v>
          </cell>
          <cell r="E174" t="str">
            <v>04808231</v>
          </cell>
          <cell r="G174" t="str">
            <v>1.2.4-TRICHLORBENZOL</v>
          </cell>
          <cell r="H174" t="str">
            <v>RB00000685</v>
          </cell>
          <cell r="I174" t="str">
            <v>2201</v>
          </cell>
          <cell r="J174">
            <v>35620</v>
          </cell>
          <cell r="K174" t="str">
            <v>KG</v>
          </cell>
          <cell r="L174">
            <v>7644.05</v>
          </cell>
          <cell r="M174" t="str">
            <v>EUR</v>
          </cell>
          <cell r="N174">
            <v>7626.24</v>
          </cell>
          <cell r="P174">
            <v>7626.24</v>
          </cell>
          <cell r="Q174">
            <v>7626.24</v>
          </cell>
          <cell r="R174">
            <v>17.809999999999999</v>
          </cell>
          <cell r="S174">
            <v>17.809999999999999</v>
          </cell>
          <cell r="T174">
            <v>0</v>
          </cell>
        </row>
        <row r="175">
          <cell r="B175">
            <v>1120000</v>
          </cell>
          <cell r="C175" t="str">
            <v>Fertige Erz</v>
          </cell>
          <cell r="D175" t="str">
            <v>RHE1</v>
          </cell>
          <cell r="E175" t="str">
            <v>04808223</v>
          </cell>
          <cell r="G175" t="str">
            <v>1.2.3-TRICHLORBENZOL</v>
          </cell>
          <cell r="H175" t="str">
            <v>RB00000685</v>
          </cell>
          <cell r="I175" t="str">
            <v>2201</v>
          </cell>
          <cell r="J175">
            <v>724850</v>
          </cell>
          <cell r="K175" t="str">
            <v>KG</v>
          </cell>
          <cell r="L175">
            <v>676647.48</v>
          </cell>
          <cell r="M175" t="str">
            <v>EUR</v>
          </cell>
          <cell r="N175">
            <v>736592.57</v>
          </cell>
          <cell r="P175">
            <v>736592.57</v>
          </cell>
          <cell r="Q175">
            <v>736592.57</v>
          </cell>
          <cell r="R175">
            <v>-59945.09</v>
          </cell>
          <cell r="S175">
            <v>-59945.09</v>
          </cell>
          <cell r="T175">
            <v>0</v>
          </cell>
        </row>
        <row r="176">
          <cell r="B176">
            <v>1120000</v>
          </cell>
          <cell r="C176" t="str">
            <v>Fertige Erz</v>
          </cell>
          <cell r="D176" t="str">
            <v>RHE1</v>
          </cell>
          <cell r="E176" t="str">
            <v>04808215</v>
          </cell>
          <cell r="G176" t="str">
            <v>o-Dichlorbenzol rn.G</v>
          </cell>
          <cell r="H176" t="str">
            <v>RB00000685</v>
          </cell>
          <cell r="I176" t="str">
            <v>2201</v>
          </cell>
          <cell r="J176">
            <v>1835961</v>
          </cell>
          <cell r="K176" t="str">
            <v>KG</v>
          </cell>
          <cell r="L176">
            <v>1462710.12</v>
          </cell>
          <cell r="M176" t="str">
            <v>EUR</v>
          </cell>
          <cell r="N176">
            <v>1521644.48</v>
          </cell>
          <cell r="P176">
            <v>1521644.48</v>
          </cell>
          <cell r="Q176">
            <v>1521644.48</v>
          </cell>
          <cell r="R176">
            <v>-58934.36</v>
          </cell>
          <cell r="S176">
            <v>-58934.36</v>
          </cell>
          <cell r="T176">
            <v>0</v>
          </cell>
        </row>
        <row r="177">
          <cell r="B177">
            <v>1120000</v>
          </cell>
          <cell r="C177" t="str">
            <v>Fertige Erz</v>
          </cell>
          <cell r="D177" t="str">
            <v>RHE1</v>
          </cell>
          <cell r="E177" t="str">
            <v>04808207</v>
          </cell>
          <cell r="G177" t="str">
            <v>p-Dichlorbenzol rn.f</v>
          </cell>
          <cell r="H177" t="str">
            <v>RB00000685</v>
          </cell>
          <cell r="I177" t="str">
            <v>2201</v>
          </cell>
          <cell r="J177">
            <v>59520</v>
          </cell>
          <cell r="K177" t="str">
            <v>KG</v>
          </cell>
          <cell r="L177">
            <v>40670.019999999997</v>
          </cell>
          <cell r="M177" t="str">
            <v>EUR</v>
          </cell>
          <cell r="N177">
            <v>36801.22</v>
          </cell>
          <cell r="P177">
            <v>43961.47</v>
          </cell>
          <cell r="Q177">
            <v>36801.22</v>
          </cell>
          <cell r="R177">
            <v>3868.8</v>
          </cell>
          <cell r="S177">
            <v>-3291.45</v>
          </cell>
          <cell r="T177">
            <v>7160.25</v>
          </cell>
        </row>
        <row r="178">
          <cell r="B178">
            <v>1120000</v>
          </cell>
          <cell r="C178" t="str">
            <v>Fertige Erz</v>
          </cell>
          <cell r="D178" t="str">
            <v>RHE1</v>
          </cell>
          <cell r="E178" t="str">
            <v>04808177</v>
          </cell>
          <cell r="G178" t="str">
            <v>P-NITROCHLORBENZOL R</v>
          </cell>
          <cell r="H178" t="str">
            <v>RB00000685</v>
          </cell>
          <cell r="I178" t="str">
            <v>2201</v>
          </cell>
          <cell r="J178">
            <v>414924.9</v>
          </cell>
          <cell r="K178" t="str">
            <v>KG</v>
          </cell>
          <cell r="L178">
            <v>409987.29</v>
          </cell>
          <cell r="M178" t="str">
            <v>EUR</v>
          </cell>
          <cell r="N178">
            <v>315467.40000000002</v>
          </cell>
          <cell r="P178">
            <v>413223.71</v>
          </cell>
          <cell r="Q178">
            <v>315467.40000000002</v>
          </cell>
          <cell r="R178">
            <v>94519.89</v>
          </cell>
          <cell r="S178">
            <v>-3236.42</v>
          </cell>
          <cell r="T178">
            <v>97756.31</v>
          </cell>
        </row>
        <row r="179">
          <cell r="B179">
            <v>1120000</v>
          </cell>
          <cell r="C179" t="str">
            <v>Fertige Erz</v>
          </cell>
          <cell r="D179" t="str">
            <v>RHE1</v>
          </cell>
          <cell r="E179" t="str">
            <v>04807979</v>
          </cell>
          <cell r="G179" t="str">
            <v>Methanol rein Großge</v>
          </cell>
          <cell r="H179" t="str">
            <v>RB00000685</v>
          </cell>
          <cell r="I179" t="str">
            <v>2201</v>
          </cell>
          <cell r="J179">
            <v>837208</v>
          </cell>
          <cell r="K179" t="str">
            <v>KG</v>
          </cell>
          <cell r="L179">
            <v>188371.8</v>
          </cell>
          <cell r="M179" t="str">
            <v>EUR</v>
          </cell>
          <cell r="N179">
            <v>229562.43</v>
          </cell>
          <cell r="P179">
            <v>229562.43</v>
          </cell>
          <cell r="Q179">
            <v>229562.43</v>
          </cell>
          <cell r="R179">
            <v>-41190.629999999997</v>
          </cell>
          <cell r="S179">
            <v>-41190.629999999997</v>
          </cell>
          <cell r="T179">
            <v>0</v>
          </cell>
        </row>
        <row r="180">
          <cell r="B180">
            <v>1120000</v>
          </cell>
          <cell r="C180" t="str">
            <v>Fertige Erz</v>
          </cell>
          <cell r="D180" t="str">
            <v>RHE1</v>
          </cell>
          <cell r="E180" t="str">
            <v>04807960</v>
          </cell>
          <cell r="G180" t="str">
            <v>TOLUOL RN.ZOLL/STEUE</v>
          </cell>
          <cell r="H180" t="str">
            <v>RB00000685</v>
          </cell>
          <cell r="I180" t="str">
            <v>2201</v>
          </cell>
          <cell r="J180">
            <v>1531288</v>
          </cell>
          <cell r="K180" t="str">
            <v>KG</v>
          </cell>
          <cell r="L180">
            <v>926429.24</v>
          </cell>
          <cell r="M180" t="str">
            <v>EUR</v>
          </cell>
          <cell r="N180">
            <v>1167300.8400000001</v>
          </cell>
          <cell r="P180">
            <v>1167300.8400000001</v>
          </cell>
          <cell r="Q180">
            <v>1167300.8400000001</v>
          </cell>
          <cell r="R180">
            <v>-240871.6</v>
          </cell>
          <cell r="S180">
            <v>-240871.6</v>
          </cell>
          <cell r="T180">
            <v>0</v>
          </cell>
        </row>
        <row r="181">
          <cell r="B181">
            <v>1120000</v>
          </cell>
          <cell r="C181" t="str">
            <v>Fertige Erz</v>
          </cell>
          <cell r="D181" t="str">
            <v>RHE1</v>
          </cell>
          <cell r="E181" t="str">
            <v>04807944</v>
          </cell>
          <cell r="G181" t="str">
            <v>BENZOL REIN  ZOLL/ST</v>
          </cell>
          <cell r="H181" t="str">
            <v>RB00000685</v>
          </cell>
          <cell r="I181" t="str">
            <v>2201</v>
          </cell>
          <cell r="J181">
            <v>1279836</v>
          </cell>
          <cell r="K181" t="str">
            <v>KG</v>
          </cell>
          <cell r="L181">
            <v>979074.54</v>
          </cell>
          <cell r="M181" t="str">
            <v>EUR</v>
          </cell>
          <cell r="N181">
            <v>1136238.3999999999</v>
          </cell>
          <cell r="P181">
            <v>1136238.3999999999</v>
          </cell>
          <cell r="Q181">
            <v>1136238.3999999999</v>
          </cell>
          <cell r="R181">
            <v>-157163.85999999999</v>
          </cell>
          <cell r="S181">
            <v>-157163.85999999999</v>
          </cell>
          <cell r="T181">
            <v>0</v>
          </cell>
        </row>
        <row r="182">
          <cell r="B182">
            <v>1120000</v>
          </cell>
          <cell r="C182" t="str">
            <v>Fertige Erz</v>
          </cell>
          <cell r="D182" t="str">
            <v>RHE1</v>
          </cell>
          <cell r="E182" t="str">
            <v>04807928</v>
          </cell>
          <cell r="G182" t="str">
            <v>FORMALDEHYD 30 GEW.%</v>
          </cell>
          <cell r="H182" t="str">
            <v>RB00000685</v>
          </cell>
          <cell r="I182" t="str">
            <v>2201</v>
          </cell>
          <cell r="J182">
            <v>1172000</v>
          </cell>
          <cell r="K182" t="str">
            <v>KG</v>
          </cell>
          <cell r="L182">
            <v>128802.79</v>
          </cell>
          <cell r="M182" t="str">
            <v>EUR</v>
          </cell>
          <cell r="N182">
            <v>160681.20000000001</v>
          </cell>
          <cell r="P182">
            <v>160681.20000000001</v>
          </cell>
          <cell r="Q182">
            <v>160681.20000000001</v>
          </cell>
          <cell r="R182">
            <v>-31878.41</v>
          </cell>
          <cell r="S182">
            <v>-31878.41</v>
          </cell>
          <cell r="T182">
            <v>0</v>
          </cell>
        </row>
        <row r="183">
          <cell r="B183">
            <v>1120000</v>
          </cell>
          <cell r="C183" t="str">
            <v>Fertige Erz</v>
          </cell>
          <cell r="D183" t="str">
            <v>RHE1</v>
          </cell>
          <cell r="E183" t="str">
            <v>04807766</v>
          </cell>
          <cell r="G183" t="str">
            <v>ETHANOL ENTW.TOLUOL</v>
          </cell>
          <cell r="H183" t="str">
            <v>RB00000685</v>
          </cell>
          <cell r="I183" t="str">
            <v>2201</v>
          </cell>
          <cell r="J183">
            <v>63531</v>
          </cell>
          <cell r="K183" t="str">
            <v>KG</v>
          </cell>
          <cell r="L183">
            <v>53435.92</v>
          </cell>
          <cell r="M183" t="str">
            <v>EUR</v>
          </cell>
          <cell r="N183">
            <v>65735.53</v>
          </cell>
          <cell r="P183">
            <v>65735.53</v>
          </cell>
          <cell r="Q183">
            <v>65735.53</v>
          </cell>
          <cell r="R183">
            <v>-12299.61</v>
          </cell>
          <cell r="S183">
            <v>-12299.61</v>
          </cell>
          <cell r="T183">
            <v>0</v>
          </cell>
        </row>
        <row r="184">
          <cell r="B184">
            <v>1120000</v>
          </cell>
          <cell r="C184" t="str">
            <v>Fertige Erz</v>
          </cell>
          <cell r="D184" t="str">
            <v>RHE1</v>
          </cell>
          <cell r="E184" t="str">
            <v>04807685</v>
          </cell>
          <cell r="G184" t="str">
            <v>1.6-Hexandiol rn.fl.</v>
          </cell>
          <cell r="H184" t="str">
            <v>RB00000685</v>
          </cell>
          <cell r="I184" t="str">
            <v>2201</v>
          </cell>
          <cell r="J184">
            <v>179791</v>
          </cell>
          <cell r="K184" t="str">
            <v>KG</v>
          </cell>
          <cell r="L184">
            <v>316701.84999999998</v>
          </cell>
          <cell r="M184" t="str">
            <v>EUR</v>
          </cell>
          <cell r="N184">
            <v>319470.63</v>
          </cell>
          <cell r="P184">
            <v>319470.63</v>
          </cell>
          <cell r="Q184">
            <v>319470.63</v>
          </cell>
          <cell r="R184">
            <v>-2768.78</v>
          </cell>
          <cell r="S184">
            <v>-2768.78</v>
          </cell>
          <cell r="T184">
            <v>0</v>
          </cell>
        </row>
        <row r="185">
          <cell r="B185">
            <v>1120000</v>
          </cell>
          <cell r="C185" t="str">
            <v>Fertige Erz</v>
          </cell>
          <cell r="D185" t="str">
            <v>RHE1</v>
          </cell>
          <cell r="E185" t="str">
            <v>04807561</v>
          </cell>
          <cell r="G185" t="str">
            <v>Diphenyl fl.Großgebi</v>
          </cell>
          <cell r="H185" t="str">
            <v>RB00000685</v>
          </cell>
          <cell r="I185" t="str">
            <v>2201</v>
          </cell>
          <cell r="J185">
            <v>26497</v>
          </cell>
          <cell r="K185" t="str">
            <v>KG</v>
          </cell>
          <cell r="L185">
            <v>31070.38</v>
          </cell>
          <cell r="M185" t="str">
            <v>EUR</v>
          </cell>
          <cell r="N185">
            <v>32061.37</v>
          </cell>
          <cell r="P185">
            <v>32061.37</v>
          </cell>
          <cell r="Q185">
            <v>32061.37</v>
          </cell>
          <cell r="R185">
            <v>-990.99</v>
          </cell>
          <cell r="S185">
            <v>-990.99</v>
          </cell>
          <cell r="T185">
            <v>0</v>
          </cell>
        </row>
        <row r="186">
          <cell r="B186">
            <v>1120000</v>
          </cell>
          <cell r="C186" t="str">
            <v>Fertige Erz</v>
          </cell>
          <cell r="D186" t="str">
            <v>RHE1</v>
          </cell>
          <cell r="E186" t="str">
            <v>04807405</v>
          </cell>
          <cell r="G186" t="str">
            <v>CHLORBENZOL REIN GRO</v>
          </cell>
          <cell r="H186" t="str">
            <v>RB00000685</v>
          </cell>
          <cell r="I186" t="str">
            <v>2201</v>
          </cell>
          <cell r="J186">
            <v>1105415.9939999999</v>
          </cell>
          <cell r="K186" t="str">
            <v>KG</v>
          </cell>
          <cell r="L186">
            <v>767821.94</v>
          </cell>
          <cell r="M186" t="str">
            <v>EUR</v>
          </cell>
          <cell r="N186">
            <v>859129.31</v>
          </cell>
          <cell r="P186">
            <v>859129.31</v>
          </cell>
          <cell r="Q186">
            <v>859129.31</v>
          </cell>
          <cell r="R186">
            <v>-91307.37</v>
          </cell>
          <cell r="S186">
            <v>-91307.37</v>
          </cell>
          <cell r="T186">
            <v>0</v>
          </cell>
        </row>
        <row r="187">
          <cell r="B187">
            <v>1120000</v>
          </cell>
          <cell r="C187" t="str">
            <v>Fertige Erz</v>
          </cell>
          <cell r="D187" t="str">
            <v>RHE1</v>
          </cell>
          <cell r="E187" t="str">
            <v>04806891</v>
          </cell>
          <cell r="G187" t="str">
            <v>O-NITROTOLUOL RN.GRO</v>
          </cell>
          <cell r="H187" t="str">
            <v>RB00000685</v>
          </cell>
          <cell r="I187" t="str">
            <v>2201</v>
          </cell>
          <cell r="J187">
            <v>995448</v>
          </cell>
          <cell r="K187" t="str">
            <v>KG</v>
          </cell>
          <cell r="L187">
            <v>652615.69999999995</v>
          </cell>
          <cell r="M187" t="str">
            <v>EUR</v>
          </cell>
          <cell r="N187">
            <v>513750.71</v>
          </cell>
          <cell r="P187">
            <v>749970.52</v>
          </cell>
          <cell r="Q187">
            <v>513750.71</v>
          </cell>
          <cell r="R187">
            <v>138864.99</v>
          </cell>
          <cell r="S187">
            <v>-97354.82</v>
          </cell>
          <cell r="T187">
            <v>236219.81</v>
          </cell>
        </row>
        <row r="188">
          <cell r="B188">
            <v>1120000</v>
          </cell>
          <cell r="C188" t="str">
            <v>Fertige Erz</v>
          </cell>
          <cell r="D188" t="str">
            <v>RHE1</v>
          </cell>
          <cell r="E188" t="str">
            <v>04806883</v>
          </cell>
          <cell r="G188" t="str">
            <v>M-NITROTOLUOL RN.NAB</v>
          </cell>
          <cell r="H188" t="str">
            <v>RB00000685</v>
          </cell>
          <cell r="I188" t="str">
            <v>2201</v>
          </cell>
          <cell r="J188">
            <v>293450</v>
          </cell>
          <cell r="K188" t="str">
            <v>KG</v>
          </cell>
          <cell r="L188">
            <v>192385.83</v>
          </cell>
          <cell r="M188" t="str">
            <v>EUR</v>
          </cell>
          <cell r="N188">
            <v>221085.23</v>
          </cell>
          <cell r="P188">
            <v>221085.23</v>
          </cell>
          <cell r="Q188">
            <v>221085.23</v>
          </cell>
          <cell r="R188">
            <v>-28699.4</v>
          </cell>
          <cell r="S188">
            <v>-28699.4</v>
          </cell>
          <cell r="T188">
            <v>0</v>
          </cell>
        </row>
        <row r="189">
          <cell r="B189">
            <v>1120000</v>
          </cell>
          <cell r="C189" t="str">
            <v>Fertige Erz</v>
          </cell>
          <cell r="D189" t="str">
            <v>RHE1</v>
          </cell>
          <cell r="E189" t="str">
            <v>04806611</v>
          </cell>
          <cell r="G189" t="str">
            <v>M-KRESOL REIN GROßGE</v>
          </cell>
          <cell r="H189" t="str">
            <v>RB00000685</v>
          </cell>
          <cell r="I189" t="str">
            <v>2201</v>
          </cell>
          <cell r="J189">
            <v>1081084</v>
          </cell>
          <cell r="K189" t="str">
            <v>KG</v>
          </cell>
          <cell r="L189">
            <v>2312762.9900000002</v>
          </cell>
          <cell r="M189" t="str">
            <v>EUR</v>
          </cell>
          <cell r="N189">
            <v>2439898.48</v>
          </cell>
          <cell r="P189">
            <v>2439898.48</v>
          </cell>
          <cell r="Q189">
            <v>2439898.48</v>
          </cell>
          <cell r="R189">
            <v>-127135.49</v>
          </cell>
          <cell r="S189">
            <v>-127135.49</v>
          </cell>
          <cell r="T189">
            <v>0</v>
          </cell>
        </row>
        <row r="190">
          <cell r="B190">
            <v>1120000</v>
          </cell>
          <cell r="C190" t="str">
            <v>Fertige Erz</v>
          </cell>
          <cell r="D190" t="str">
            <v>RHE1</v>
          </cell>
          <cell r="E190" t="str">
            <v>04481291</v>
          </cell>
          <cell r="G190" t="str">
            <v>VULKANOX BHT KRIST.</v>
          </cell>
          <cell r="H190" t="str">
            <v>RB00000685</v>
          </cell>
          <cell r="I190" t="str">
            <v>2201</v>
          </cell>
          <cell r="J190">
            <v>4993</v>
          </cell>
          <cell r="K190" t="str">
            <v>KG</v>
          </cell>
          <cell r="L190">
            <v>7355.19</v>
          </cell>
          <cell r="M190" t="str">
            <v>EUR</v>
          </cell>
          <cell r="N190">
            <v>7879.45</v>
          </cell>
          <cell r="P190">
            <v>7879.45</v>
          </cell>
          <cell r="Q190">
            <v>7879.45</v>
          </cell>
          <cell r="R190">
            <v>-524.26</v>
          </cell>
          <cell r="S190">
            <v>-524.26</v>
          </cell>
          <cell r="T190">
            <v>0</v>
          </cell>
        </row>
        <row r="191">
          <cell r="B191">
            <v>1120000</v>
          </cell>
          <cell r="C191" t="str">
            <v>Fertige Erz</v>
          </cell>
          <cell r="D191" t="str">
            <v>RHE1</v>
          </cell>
          <cell r="E191" t="str">
            <v>04424948</v>
          </cell>
          <cell r="G191" t="str">
            <v>3.4-Dichloranilin rn</v>
          </cell>
          <cell r="H191" t="str">
            <v>RB00000685</v>
          </cell>
          <cell r="I191" t="str">
            <v>2201</v>
          </cell>
          <cell r="J191">
            <v>61950</v>
          </cell>
          <cell r="K191" t="str">
            <v>KG</v>
          </cell>
          <cell r="L191">
            <v>93011.73</v>
          </cell>
          <cell r="M191" t="str">
            <v>EUR</v>
          </cell>
          <cell r="N191">
            <v>96796.88</v>
          </cell>
          <cell r="P191">
            <v>96796.88</v>
          </cell>
          <cell r="Q191">
            <v>96796.88</v>
          </cell>
          <cell r="R191">
            <v>-3785.15</v>
          </cell>
          <cell r="S191">
            <v>-3785.15</v>
          </cell>
          <cell r="T191">
            <v>0</v>
          </cell>
        </row>
        <row r="192">
          <cell r="B192">
            <v>1120000</v>
          </cell>
          <cell r="C192" t="str">
            <v>Fertige Erz</v>
          </cell>
          <cell r="D192" t="str">
            <v>RHE1</v>
          </cell>
          <cell r="E192" t="str">
            <v>04398092</v>
          </cell>
          <cell r="G192" t="str">
            <v>Phenol rn.</v>
          </cell>
          <cell r="H192" t="str">
            <v>RB00000685</v>
          </cell>
          <cell r="I192" t="str">
            <v>2201</v>
          </cell>
          <cell r="J192">
            <v>235310</v>
          </cell>
          <cell r="K192" t="str">
            <v>KG</v>
          </cell>
          <cell r="L192">
            <v>243239.95</v>
          </cell>
          <cell r="M192" t="str">
            <v>EUR</v>
          </cell>
          <cell r="N192">
            <v>272277.2</v>
          </cell>
          <cell r="P192">
            <v>272277.2</v>
          </cell>
          <cell r="Q192">
            <v>272277.2</v>
          </cell>
          <cell r="R192">
            <v>-29037.25</v>
          </cell>
          <cell r="S192">
            <v>-29037.25</v>
          </cell>
          <cell r="T192">
            <v>0</v>
          </cell>
        </row>
        <row r="193">
          <cell r="B193">
            <v>1120000</v>
          </cell>
          <cell r="C193" t="str">
            <v>Fertige Erz</v>
          </cell>
          <cell r="D193" t="str">
            <v>RHJG</v>
          </cell>
          <cell r="E193" t="str">
            <v>04363744</v>
          </cell>
          <cell r="G193" t="str">
            <v>Diisopropanolamin 85</v>
          </cell>
          <cell r="H193" t="str">
            <v>RB00000685</v>
          </cell>
          <cell r="I193" t="str">
            <v>2201</v>
          </cell>
          <cell r="J193">
            <v>7759</v>
          </cell>
          <cell r="K193" t="str">
            <v>KG</v>
          </cell>
          <cell r="L193">
            <v>14110.52</v>
          </cell>
          <cell r="M193" t="str">
            <v>EUR</v>
          </cell>
          <cell r="N193">
            <v>14875.55</v>
          </cell>
          <cell r="P193">
            <v>14875.55</v>
          </cell>
          <cell r="Q193">
            <v>14875.55</v>
          </cell>
          <cell r="R193">
            <v>-765.03</v>
          </cell>
          <cell r="S193">
            <v>-765.03</v>
          </cell>
          <cell r="T193">
            <v>0</v>
          </cell>
        </row>
        <row r="194">
          <cell r="B194">
            <v>1120000</v>
          </cell>
          <cell r="C194" t="str">
            <v>Fertige Erz</v>
          </cell>
          <cell r="D194" t="str">
            <v>RHE1</v>
          </cell>
          <cell r="E194" t="str">
            <v>04297377</v>
          </cell>
          <cell r="G194" t="str">
            <v>Ditolylether T (NAB)</v>
          </cell>
          <cell r="H194" t="str">
            <v>RB00000685</v>
          </cell>
          <cell r="I194" t="str">
            <v>2201</v>
          </cell>
          <cell r="J194">
            <v>20403</v>
          </cell>
          <cell r="K194" t="str">
            <v>KG</v>
          </cell>
          <cell r="L194">
            <v>22139.3</v>
          </cell>
          <cell r="M194" t="str">
            <v>EUR</v>
          </cell>
          <cell r="N194">
            <v>4631.4799999999996</v>
          </cell>
          <cell r="P194">
            <v>25638.41</v>
          </cell>
          <cell r="Q194">
            <v>4631.4799999999996</v>
          </cell>
          <cell r="R194">
            <v>17507.82</v>
          </cell>
          <cell r="S194">
            <v>-3499.11</v>
          </cell>
          <cell r="T194">
            <v>21006.93</v>
          </cell>
        </row>
        <row r="195">
          <cell r="B195">
            <v>1120000</v>
          </cell>
          <cell r="C195" t="str">
            <v>Fertige Erz</v>
          </cell>
          <cell r="D195" t="str">
            <v>RHD2</v>
          </cell>
          <cell r="E195" t="str">
            <v>04238524</v>
          </cell>
          <cell r="G195" t="str">
            <v>m-Trifluormethylphen</v>
          </cell>
          <cell r="H195" t="str">
            <v>RB00000685</v>
          </cell>
          <cell r="I195" t="str">
            <v>2201</v>
          </cell>
          <cell r="J195">
            <v>2870</v>
          </cell>
          <cell r="K195" t="str">
            <v>KG</v>
          </cell>
          <cell r="L195">
            <v>15171.11</v>
          </cell>
          <cell r="M195" t="str">
            <v>EUR</v>
          </cell>
          <cell r="N195">
            <v>15222.48</v>
          </cell>
          <cell r="P195">
            <v>15222.48</v>
          </cell>
          <cell r="Q195">
            <v>15222.48</v>
          </cell>
          <cell r="R195">
            <v>-51.37</v>
          </cell>
          <cell r="S195">
            <v>-51.37</v>
          </cell>
          <cell r="T195">
            <v>0</v>
          </cell>
        </row>
        <row r="196">
          <cell r="B196">
            <v>1120000</v>
          </cell>
          <cell r="C196" t="str">
            <v>Fertige Erz</v>
          </cell>
          <cell r="D196" t="str">
            <v>RHD2</v>
          </cell>
          <cell r="E196" t="str">
            <v>04215978</v>
          </cell>
          <cell r="G196" t="str">
            <v>m-Trifluormethylphen</v>
          </cell>
          <cell r="H196" t="str">
            <v>RB00000685</v>
          </cell>
          <cell r="I196" t="str">
            <v>2201</v>
          </cell>
          <cell r="J196">
            <v>10600</v>
          </cell>
          <cell r="K196" t="str">
            <v>KG</v>
          </cell>
          <cell r="L196">
            <v>10574.56</v>
          </cell>
          <cell r="M196" t="str">
            <v>EUR</v>
          </cell>
          <cell r="N196">
            <v>26138.54</v>
          </cell>
          <cell r="P196">
            <v>10763.24</v>
          </cell>
          <cell r="Q196">
            <v>10763.24</v>
          </cell>
          <cell r="R196">
            <v>-188.68</v>
          </cell>
          <cell r="S196">
            <v>-188.68</v>
          </cell>
          <cell r="T196">
            <v>0</v>
          </cell>
        </row>
        <row r="197">
          <cell r="B197">
            <v>1120000</v>
          </cell>
          <cell r="C197" t="str">
            <v>Fertige Erz</v>
          </cell>
          <cell r="D197" t="str">
            <v>RHE1</v>
          </cell>
          <cell r="E197" t="str">
            <v>04184355</v>
          </cell>
          <cell r="G197" t="str">
            <v>Cy-Mais Trommel</v>
          </cell>
          <cell r="H197" t="str">
            <v>RB00000685</v>
          </cell>
          <cell r="I197" t="str">
            <v>2201</v>
          </cell>
          <cell r="J197">
            <v>1715.5</v>
          </cell>
          <cell r="K197" t="str">
            <v>KG</v>
          </cell>
          <cell r="L197">
            <v>342397.5</v>
          </cell>
          <cell r="M197" t="str">
            <v>EUR</v>
          </cell>
          <cell r="N197">
            <v>0.34</v>
          </cell>
          <cell r="P197">
            <v>342397.5</v>
          </cell>
          <cell r="Q197">
            <v>0.34</v>
          </cell>
          <cell r="R197">
            <v>342397.16</v>
          </cell>
          <cell r="S197">
            <v>0</v>
          </cell>
          <cell r="T197">
            <v>342397.16</v>
          </cell>
        </row>
        <row r="198">
          <cell r="B198">
            <v>1120000</v>
          </cell>
          <cell r="C198" t="str">
            <v>Fertige Erz</v>
          </cell>
          <cell r="D198" t="str">
            <v>RHE1</v>
          </cell>
          <cell r="E198" t="str">
            <v>04178467</v>
          </cell>
          <cell r="G198" t="str">
            <v>m-Dichlorbenzol 72 V</v>
          </cell>
          <cell r="H198" t="str">
            <v>RB00000685</v>
          </cell>
          <cell r="I198" t="str">
            <v>2201</v>
          </cell>
          <cell r="J198">
            <v>450000</v>
          </cell>
          <cell r="K198" t="str">
            <v>KG</v>
          </cell>
          <cell r="L198">
            <v>273600</v>
          </cell>
          <cell r="M198" t="str">
            <v>EUR</v>
          </cell>
          <cell r="N198">
            <v>90</v>
          </cell>
          <cell r="P198">
            <v>300825</v>
          </cell>
          <cell r="Q198">
            <v>90</v>
          </cell>
          <cell r="R198">
            <v>273510</v>
          </cell>
          <cell r="S198">
            <v>-27225</v>
          </cell>
          <cell r="T198">
            <v>300735</v>
          </cell>
        </row>
        <row r="199">
          <cell r="B199">
            <v>1120000</v>
          </cell>
          <cell r="C199" t="str">
            <v>Fertige Erz</v>
          </cell>
          <cell r="D199" t="str">
            <v>RHE1</v>
          </cell>
          <cell r="E199" t="str">
            <v>04111788</v>
          </cell>
          <cell r="G199" t="str">
            <v>2.4-Dichlornitrobenz</v>
          </cell>
          <cell r="H199" t="str">
            <v>RB00000685</v>
          </cell>
          <cell r="I199" t="str">
            <v>2201</v>
          </cell>
          <cell r="J199">
            <v>38500</v>
          </cell>
          <cell r="K199" t="str">
            <v>KG</v>
          </cell>
          <cell r="L199">
            <v>59182.2</v>
          </cell>
          <cell r="M199" t="str">
            <v>EUR</v>
          </cell>
          <cell r="N199">
            <v>59116.75</v>
          </cell>
          <cell r="P199">
            <v>59116.75</v>
          </cell>
          <cell r="Q199">
            <v>59116.75</v>
          </cell>
          <cell r="R199">
            <v>65.45</v>
          </cell>
          <cell r="S199">
            <v>65.45</v>
          </cell>
          <cell r="T199">
            <v>0</v>
          </cell>
        </row>
        <row r="200">
          <cell r="B200">
            <v>1120000</v>
          </cell>
          <cell r="C200" t="str">
            <v>Fertige Erz</v>
          </cell>
          <cell r="D200" t="str">
            <v>RHE1</v>
          </cell>
          <cell r="E200" t="str">
            <v>04095081</v>
          </cell>
          <cell r="G200" t="str">
            <v>META-KB</v>
          </cell>
          <cell r="H200" t="str">
            <v>RB00000685</v>
          </cell>
          <cell r="I200" t="str">
            <v>2201</v>
          </cell>
          <cell r="J200">
            <v>4229</v>
          </cell>
          <cell r="K200" t="str">
            <v>KG</v>
          </cell>
          <cell r="L200">
            <v>5435.11</v>
          </cell>
          <cell r="M200" t="str">
            <v>EUR</v>
          </cell>
          <cell r="N200">
            <v>5880.85</v>
          </cell>
          <cell r="P200">
            <v>5880.85</v>
          </cell>
          <cell r="Q200">
            <v>5880.85</v>
          </cell>
          <cell r="R200">
            <v>-445.74</v>
          </cell>
          <cell r="S200">
            <v>-445.74</v>
          </cell>
          <cell r="T200">
            <v>0</v>
          </cell>
        </row>
        <row r="201">
          <cell r="B201">
            <v>1120000</v>
          </cell>
          <cell r="C201" t="str">
            <v>Fertige Erz</v>
          </cell>
          <cell r="D201" t="str">
            <v>RHE1</v>
          </cell>
          <cell r="E201" t="str">
            <v>04095073</v>
          </cell>
          <cell r="G201" t="str">
            <v>p-KB roh</v>
          </cell>
          <cell r="H201" t="str">
            <v>RB00000685</v>
          </cell>
          <cell r="I201" t="str">
            <v>2201</v>
          </cell>
          <cell r="J201">
            <v>22403</v>
          </cell>
          <cell r="K201" t="str">
            <v>KG</v>
          </cell>
          <cell r="L201">
            <v>28342.03</v>
          </cell>
          <cell r="M201" t="str">
            <v>EUR</v>
          </cell>
          <cell r="N201">
            <v>30645.06</v>
          </cell>
          <cell r="P201">
            <v>30645.06</v>
          </cell>
          <cell r="Q201">
            <v>30645.06</v>
          </cell>
          <cell r="R201">
            <v>-2303.0300000000002</v>
          </cell>
          <cell r="S201">
            <v>-2303.0300000000002</v>
          </cell>
          <cell r="T201">
            <v>0</v>
          </cell>
        </row>
        <row r="202">
          <cell r="B202">
            <v>1120000</v>
          </cell>
          <cell r="C202" t="str">
            <v>Fertige Erz</v>
          </cell>
          <cell r="D202" t="str">
            <v>RHHH</v>
          </cell>
          <cell r="E202" t="str">
            <v>03958446</v>
          </cell>
          <cell r="G202" t="str">
            <v>THIONYLCHLORID  RSF</v>
          </cell>
          <cell r="H202" t="str">
            <v>RB00000685</v>
          </cell>
          <cell r="I202" t="str">
            <v>2201</v>
          </cell>
          <cell r="J202">
            <v>168600</v>
          </cell>
          <cell r="K202" t="str">
            <v>KG</v>
          </cell>
          <cell r="L202">
            <v>68771.94</v>
          </cell>
          <cell r="M202" t="str">
            <v>EUR</v>
          </cell>
          <cell r="N202">
            <v>86458.08</v>
          </cell>
          <cell r="P202">
            <v>81568.679999999993</v>
          </cell>
          <cell r="Q202">
            <v>81568.679999999993</v>
          </cell>
          <cell r="R202">
            <v>-12796.74</v>
          </cell>
          <cell r="S202">
            <v>-12796.74</v>
          </cell>
          <cell r="T202">
            <v>0</v>
          </cell>
        </row>
        <row r="203">
          <cell r="B203">
            <v>1120000</v>
          </cell>
          <cell r="C203" t="str">
            <v>Fertige Erz</v>
          </cell>
          <cell r="D203" t="str">
            <v>RHNY</v>
          </cell>
          <cell r="E203" t="str">
            <v>03863186</v>
          </cell>
          <cell r="G203" t="str">
            <v>ANHYPLAST     25KG S</v>
          </cell>
          <cell r="H203" t="str">
            <v>RB00000685</v>
          </cell>
          <cell r="I203" t="str">
            <v>2201</v>
          </cell>
          <cell r="J203">
            <v>4050</v>
          </cell>
          <cell r="K203" t="str">
            <v>KG</v>
          </cell>
          <cell r="L203">
            <v>3931.74</v>
          </cell>
          <cell r="M203" t="str">
            <v>EUR</v>
          </cell>
          <cell r="N203">
            <v>8196.7999999999993</v>
          </cell>
          <cell r="P203">
            <v>3426.3</v>
          </cell>
          <cell r="Q203">
            <v>3426.3</v>
          </cell>
          <cell r="R203">
            <v>505.44</v>
          </cell>
          <cell r="S203">
            <v>505.44</v>
          </cell>
          <cell r="T203">
            <v>0</v>
          </cell>
        </row>
        <row r="204">
          <cell r="B204">
            <v>1120000</v>
          </cell>
          <cell r="C204" t="str">
            <v>Fertige Erz</v>
          </cell>
          <cell r="D204" t="str">
            <v>RHJG</v>
          </cell>
          <cell r="E204" t="str">
            <v>03846591</v>
          </cell>
          <cell r="G204" t="str">
            <v>Diethylentriamin des</v>
          </cell>
          <cell r="H204" t="str">
            <v>RB00000685</v>
          </cell>
          <cell r="I204" t="str">
            <v>2201</v>
          </cell>
          <cell r="J204">
            <v>28490</v>
          </cell>
          <cell r="K204" t="str">
            <v>KG</v>
          </cell>
          <cell r="L204">
            <v>58686.55</v>
          </cell>
          <cell r="M204" t="str">
            <v>EUR</v>
          </cell>
          <cell r="N204">
            <v>47310.49</v>
          </cell>
          <cell r="P204">
            <v>60130.99</v>
          </cell>
          <cell r="Q204">
            <v>47310.49</v>
          </cell>
          <cell r="R204">
            <v>11376.06</v>
          </cell>
          <cell r="S204">
            <v>-1444.44</v>
          </cell>
          <cell r="T204">
            <v>12820.5</v>
          </cell>
        </row>
        <row r="205">
          <cell r="B205">
            <v>1120000</v>
          </cell>
          <cell r="C205" t="str">
            <v>Fertige Erz</v>
          </cell>
          <cell r="D205" t="str">
            <v>RHD2</v>
          </cell>
          <cell r="E205" t="str">
            <v>03840240</v>
          </cell>
          <cell r="G205" t="str">
            <v>3,5-Dichl.ph.isocyan</v>
          </cell>
          <cell r="H205" t="str">
            <v>RB00000685</v>
          </cell>
          <cell r="I205" t="str">
            <v>2201</v>
          </cell>
          <cell r="J205">
            <v>250</v>
          </cell>
          <cell r="K205" t="str">
            <v>KG</v>
          </cell>
          <cell r="L205">
            <v>323.8</v>
          </cell>
          <cell r="M205" t="str">
            <v>EUR</v>
          </cell>
          <cell r="N205">
            <v>969.27</v>
          </cell>
          <cell r="P205">
            <v>329.1</v>
          </cell>
          <cell r="Q205">
            <v>329.1</v>
          </cell>
          <cell r="R205">
            <v>-5.3</v>
          </cell>
          <cell r="S205">
            <v>-5.3</v>
          </cell>
          <cell r="T205">
            <v>0</v>
          </cell>
        </row>
        <row r="206">
          <cell r="B206">
            <v>1120000</v>
          </cell>
          <cell r="C206" t="str">
            <v>Fertige Erz</v>
          </cell>
          <cell r="D206" t="str">
            <v>RHE1</v>
          </cell>
          <cell r="E206" t="str">
            <v>03779053</v>
          </cell>
          <cell r="G206" t="str">
            <v>Benzothiazepinon Tro</v>
          </cell>
          <cell r="H206" t="str">
            <v>RB00000685</v>
          </cell>
          <cell r="I206" t="str">
            <v>2201</v>
          </cell>
          <cell r="J206">
            <v>8500</v>
          </cell>
          <cell r="K206" t="str">
            <v>KG</v>
          </cell>
          <cell r="L206">
            <v>301540.05</v>
          </cell>
          <cell r="M206" t="str">
            <v>EUR</v>
          </cell>
          <cell r="N206">
            <v>301540.05</v>
          </cell>
          <cell r="P206">
            <v>301540.05</v>
          </cell>
          <cell r="Q206">
            <v>301540.05</v>
          </cell>
          <cell r="R206">
            <v>0</v>
          </cell>
          <cell r="S206">
            <v>0</v>
          </cell>
          <cell r="T206">
            <v>0</v>
          </cell>
        </row>
        <row r="207">
          <cell r="B207">
            <v>1120000</v>
          </cell>
          <cell r="C207" t="str">
            <v>Fertige Erz</v>
          </cell>
          <cell r="D207" t="str">
            <v>RHE1</v>
          </cell>
          <cell r="E207" t="str">
            <v>03755928</v>
          </cell>
          <cell r="G207" t="str">
            <v>p-Chloranilin techn.</v>
          </cell>
          <cell r="H207" t="str">
            <v>RB00000685</v>
          </cell>
          <cell r="I207" t="str">
            <v>2201</v>
          </cell>
          <cell r="J207">
            <v>265220</v>
          </cell>
          <cell r="K207" t="str">
            <v>KG</v>
          </cell>
          <cell r="L207">
            <v>504050.61</v>
          </cell>
          <cell r="M207" t="str">
            <v>EUR</v>
          </cell>
          <cell r="N207">
            <v>519857.72</v>
          </cell>
          <cell r="P207">
            <v>519857.72</v>
          </cell>
          <cell r="Q207">
            <v>519857.72</v>
          </cell>
          <cell r="R207">
            <v>-15807.11</v>
          </cell>
          <cell r="S207">
            <v>-15807.11</v>
          </cell>
          <cell r="T207">
            <v>0</v>
          </cell>
        </row>
        <row r="208">
          <cell r="B208">
            <v>1120000</v>
          </cell>
          <cell r="C208" t="str">
            <v>Fertige Erz</v>
          </cell>
          <cell r="D208" t="str">
            <v>RHE1</v>
          </cell>
          <cell r="E208" t="str">
            <v>03748808</v>
          </cell>
          <cell r="G208" t="str">
            <v>BAYNOX SOLUTION KL.-</v>
          </cell>
          <cell r="H208" t="str">
            <v>RB00000685</v>
          </cell>
          <cell r="I208" t="str">
            <v>2201</v>
          </cell>
          <cell r="J208">
            <v>610</v>
          </cell>
          <cell r="K208" t="str">
            <v>KG</v>
          </cell>
          <cell r="L208">
            <v>361.18</v>
          </cell>
          <cell r="M208" t="str">
            <v>EUR</v>
          </cell>
          <cell r="N208">
            <v>298.60000000000002</v>
          </cell>
          <cell r="P208">
            <v>298.60000000000002</v>
          </cell>
          <cell r="Q208">
            <v>298.60000000000002</v>
          </cell>
          <cell r="R208">
            <v>62.58</v>
          </cell>
          <cell r="S208">
            <v>62.58</v>
          </cell>
          <cell r="T208">
            <v>0</v>
          </cell>
        </row>
        <row r="209">
          <cell r="B209">
            <v>1120000</v>
          </cell>
          <cell r="C209" t="str">
            <v>Fertige Erz</v>
          </cell>
          <cell r="D209" t="str">
            <v>RHHD</v>
          </cell>
          <cell r="E209" t="str">
            <v>03714202</v>
          </cell>
          <cell r="G209" t="str">
            <v>SCHWEFELSÄURE 96% CH</v>
          </cell>
          <cell r="H209" t="str">
            <v>RB00000685</v>
          </cell>
          <cell r="I209" t="str">
            <v>2201</v>
          </cell>
          <cell r="J209">
            <v>10000</v>
          </cell>
          <cell r="K209" t="str">
            <v>KG</v>
          </cell>
          <cell r="L209">
            <v>5224</v>
          </cell>
          <cell r="M209" t="str">
            <v>EUR</v>
          </cell>
          <cell r="N209">
            <v>4436</v>
          </cell>
          <cell r="P209">
            <v>4741</v>
          </cell>
          <cell r="Q209">
            <v>4436</v>
          </cell>
          <cell r="R209">
            <v>788</v>
          </cell>
          <cell r="S209">
            <v>483</v>
          </cell>
          <cell r="T209">
            <v>305</v>
          </cell>
        </row>
        <row r="210">
          <cell r="B210">
            <v>1120000</v>
          </cell>
          <cell r="C210" t="str">
            <v>Fertige Erz</v>
          </cell>
          <cell r="D210" t="str">
            <v>RHU1</v>
          </cell>
          <cell r="E210" t="str">
            <v>03642074</v>
          </cell>
          <cell r="G210" t="str">
            <v>STEARYLISOCYANAT 65</v>
          </cell>
          <cell r="H210" t="str">
            <v>RB00000685</v>
          </cell>
          <cell r="I210" t="str">
            <v>2201</v>
          </cell>
          <cell r="J210">
            <v>32470</v>
          </cell>
          <cell r="K210" t="str">
            <v>KG</v>
          </cell>
          <cell r="L210">
            <v>165567.76999999999</v>
          </cell>
          <cell r="M210" t="str">
            <v>EUR</v>
          </cell>
          <cell r="N210">
            <v>301532.65999999997</v>
          </cell>
          <cell r="P210">
            <v>173967.77</v>
          </cell>
          <cell r="Q210">
            <v>173967.77</v>
          </cell>
          <cell r="R210">
            <v>-8400</v>
          </cell>
          <cell r="S210">
            <v>-8400</v>
          </cell>
          <cell r="T210">
            <v>0</v>
          </cell>
        </row>
        <row r="211">
          <cell r="B211">
            <v>1120000</v>
          </cell>
          <cell r="C211" t="str">
            <v>Fertige Erz</v>
          </cell>
          <cell r="D211" t="str">
            <v>RHE1</v>
          </cell>
          <cell r="E211" t="str">
            <v>03627989</v>
          </cell>
          <cell r="G211" t="str">
            <v>2-Chlor-4-toluidin r</v>
          </cell>
          <cell r="H211" t="str">
            <v>RB00000685</v>
          </cell>
          <cell r="I211" t="str">
            <v>2201</v>
          </cell>
          <cell r="J211">
            <v>29085</v>
          </cell>
          <cell r="K211" t="str">
            <v>KG</v>
          </cell>
          <cell r="L211">
            <v>36007.230000000003</v>
          </cell>
          <cell r="M211" t="str">
            <v>EUR</v>
          </cell>
          <cell r="N211">
            <v>41323.97</v>
          </cell>
          <cell r="P211">
            <v>41323.97</v>
          </cell>
          <cell r="Q211">
            <v>41323.97</v>
          </cell>
          <cell r="R211">
            <v>-5316.74</v>
          </cell>
          <cell r="S211">
            <v>-5316.74</v>
          </cell>
          <cell r="T211">
            <v>0</v>
          </cell>
        </row>
        <row r="212">
          <cell r="B212">
            <v>1120000</v>
          </cell>
          <cell r="C212" t="str">
            <v>Fertige Erz</v>
          </cell>
          <cell r="D212" t="str">
            <v>RHE1</v>
          </cell>
          <cell r="E212" t="str">
            <v>03627946</v>
          </cell>
          <cell r="G212" t="str">
            <v>o-Chloranilin roh</v>
          </cell>
          <cell r="H212" t="str">
            <v>RB00000685</v>
          </cell>
          <cell r="I212" t="str">
            <v>2201</v>
          </cell>
          <cell r="J212">
            <v>25000</v>
          </cell>
          <cell r="K212" t="str">
            <v>KG</v>
          </cell>
          <cell r="L212">
            <v>31732.5</v>
          </cell>
          <cell r="M212" t="str">
            <v>EUR</v>
          </cell>
          <cell r="N212">
            <v>34205</v>
          </cell>
          <cell r="P212">
            <v>34205</v>
          </cell>
          <cell r="Q212">
            <v>34205</v>
          </cell>
          <cell r="R212">
            <v>-2472.5</v>
          </cell>
          <cell r="S212">
            <v>-2472.5</v>
          </cell>
          <cell r="T212">
            <v>0</v>
          </cell>
        </row>
        <row r="213">
          <cell r="B213">
            <v>1120000</v>
          </cell>
          <cell r="C213" t="str">
            <v>Fertige Erz</v>
          </cell>
          <cell r="D213" t="str">
            <v>RHE1</v>
          </cell>
          <cell r="E213" t="str">
            <v>03613279</v>
          </cell>
          <cell r="G213" t="str">
            <v>p-Chloranilin roh Le</v>
          </cell>
          <cell r="H213" t="str">
            <v>RB00000685</v>
          </cell>
          <cell r="I213" t="str">
            <v>2201</v>
          </cell>
          <cell r="J213">
            <v>108629</v>
          </cell>
          <cell r="K213" t="str">
            <v>KG</v>
          </cell>
          <cell r="L213">
            <v>162226.54999999999</v>
          </cell>
          <cell r="M213" t="str">
            <v>EUR</v>
          </cell>
          <cell r="N213">
            <v>165735.26999999999</v>
          </cell>
          <cell r="P213">
            <v>165735.26999999999</v>
          </cell>
          <cell r="Q213">
            <v>165735.26999999999</v>
          </cell>
          <cell r="R213">
            <v>-3508.72</v>
          </cell>
          <cell r="S213">
            <v>-3508.72</v>
          </cell>
          <cell r="T213">
            <v>0</v>
          </cell>
        </row>
        <row r="214">
          <cell r="B214">
            <v>1120000</v>
          </cell>
          <cell r="C214" t="str">
            <v>Fertige Erz</v>
          </cell>
          <cell r="D214" t="str">
            <v>RHE1</v>
          </cell>
          <cell r="E214" t="str">
            <v>03423968</v>
          </cell>
          <cell r="G214" t="str">
            <v>2,3-Dichlornitrobenz</v>
          </cell>
          <cell r="H214" t="str">
            <v>RB00000685</v>
          </cell>
          <cell r="I214" t="str">
            <v>2201</v>
          </cell>
          <cell r="J214">
            <v>88830</v>
          </cell>
          <cell r="K214" t="str">
            <v>KG</v>
          </cell>
          <cell r="L214">
            <v>75674.28</v>
          </cell>
          <cell r="M214" t="str">
            <v>EUR</v>
          </cell>
          <cell r="N214">
            <v>37379.660000000003</v>
          </cell>
          <cell r="P214">
            <v>78294.759999999995</v>
          </cell>
          <cell r="Q214">
            <v>37379.660000000003</v>
          </cell>
          <cell r="R214">
            <v>38294.620000000003</v>
          </cell>
          <cell r="S214">
            <v>-2620.48</v>
          </cell>
          <cell r="T214">
            <v>40915.1</v>
          </cell>
        </row>
        <row r="215">
          <cell r="B215">
            <v>1120000</v>
          </cell>
          <cell r="C215" t="str">
            <v>Fertige Erz</v>
          </cell>
          <cell r="D215" t="str">
            <v>RHUV</v>
          </cell>
          <cell r="E215" t="str">
            <v>03405544</v>
          </cell>
          <cell r="G215" t="str">
            <v>EISENSULF.LSG BEIZER</v>
          </cell>
          <cell r="H215" t="str">
            <v>RB00000685</v>
          </cell>
          <cell r="I215" t="str">
            <v>2201</v>
          </cell>
          <cell r="J215">
            <v>2925</v>
          </cell>
          <cell r="K215" t="str">
            <v>KG</v>
          </cell>
          <cell r="L215">
            <v>331.41</v>
          </cell>
          <cell r="M215" t="str">
            <v>EUR</v>
          </cell>
          <cell r="N215">
            <v>261.79000000000002</v>
          </cell>
          <cell r="P215">
            <v>261.79000000000002</v>
          </cell>
          <cell r="Q215">
            <v>261.79000000000002</v>
          </cell>
          <cell r="R215">
            <v>69.62</v>
          </cell>
          <cell r="S215">
            <v>69.62</v>
          </cell>
          <cell r="T215">
            <v>0</v>
          </cell>
        </row>
        <row r="216">
          <cell r="B216">
            <v>1120000</v>
          </cell>
          <cell r="C216" t="str">
            <v>Fertige Erz</v>
          </cell>
          <cell r="D216" t="str">
            <v>RHJG</v>
          </cell>
          <cell r="E216" t="str">
            <v>03353838</v>
          </cell>
          <cell r="G216" t="str">
            <v>TRIETHYLENTETRAMIN W</v>
          </cell>
          <cell r="H216" t="str">
            <v>RB00000685</v>
          </cell>
          <cell r="I216" t="str">
            <v>2201</v>
          </cell>
          <cell r="J216">
            <v>20000</v>
          </cell>
          <cell r="K216" t="str">
            <v>KG</v>
          </cell>
          <cell r="L216">
            <v>39230</v>
          </cell>
          <cell r="M216" t="str">
            <v>EUR</v>
          </cell>
          <cell r="N216">
            <v>33208</v>
          </cell>
          <cell r="P216">
            <v>39856</v>
          </cell>
          <cell r="Q216">
            <v>33208</v>
          </cell>
          <cell r="R216">
            <v>6022</v>
          </cell>
          <cell r="S216">
            <v>-626</v>
          </cell>
          <cell r="T216">
            <v>6648</v>
          </cell>
        </row>
        <row r="217">
          <cell r="B217">
            <v>1120000</v>
          </cell>
          <cell r="C217" t="str">
            <v>Fertige Erz</v>
          </cell>
          <cell r="D217" t="str">
            <v>RHJG</v>
          </cell>
          <cell r="E217" t="str">
            <v>03353757</v>
          </cell>
          <cell r="G217" t="str">
            <v>Diethylentriamin des</v>
          </cell>
          <cell r="H217" t="str">
            <v>RB00000685</v>
          </cell>
          <cell r="I217" t="str">
            <v>2201</v>
          </cell>
          <cell r="J217">
            <v>7520</v>
          </cell>
          <cell r="K217" t="str">
            <v>KG</v>
          </cell>
          <cell r="L217">
            <v>15400.96</v>
          </cell>
          <cell r="M217" t="str">
            <v>EUR</v>
          </cell>
          <cell r="N217">
            <v>12767.46</v>
          </cell>
          <cell r="P217">
            <v>15648.37</v>
          </cell>
          <cell r="Q217">
            <v>12767.46</v>
          </cell>
          <cell r="R217">
            <v>2633.5</v>
          </cell>
          <cell r="S217">
            <v>-247.41</v>
          </cell>
          <cell r="T217">
            <v>2880.91</v>
          </cell>
        </row>
        <row r="218">
          <cell r="B218">
            <v>1120000</v>
          </cell>
          <cell r="C218" t="str">
            <v>Fertige Erz</v>
          </cell>
          <cell r="D218" t="str">
            <v>RHJG</v>
          </cell>
          <cell r="E218" t="str">
            <v>03353730</v>
          </cell>
          <cell r="G218" t="str">
            <v>POLYAMIN B CONTAINER</v>
          </cell>
          <cell r="H218" t="str">
            <v>RB00000685</v>
          </cell>
          <cell r="I218" t="str">
            <v>2201</v>
          </cell>
          <cell r="J218">
            <v>7000</v>
          </cell>
          <cell r="K218" t="str">
            <v>KG</v>
          </cell>
          <cell r="L218">
            <v>13730.5</v>
          </cell>
          <cell r="M218" t="str">
            <v>EUR</v>
          </cell>
          <cell r="N218">
            <v>1.4</v>
          </cell>
          <cell r="P218">
            <v>13949.6</v>
          </cell>
          <cell r="Q218">
            <v>1.4</v>
          </cell>
          <cell r="R218">
            <v>13729.1</v>
          </cell>
          <cell r="S218">
            <v>-219.1</v>
          </cell>
          <cell r="T218">
            <v>13948.2</v>
          </cell>
        </row>
        <row r="219">
          <cell r="B219">
            <v>1120000</v>
          </cell>
          <cell r="C219" t="str">
            <v>Fertige Erz</v>
          </cell>
          <cell r="D219" t="str">
            <v>RHE1</v>
          </cell>
          <cell r="E219" t="str">
            <v>03330676</v>
          </cell>
          <cell r="G219" t="str">
            <v>2,3/3,4-Toluylendiam</v>
          </cell>
          <cell r="H219" t="str">
            <v>RB00000685</v>
          </cell>
          <cell r="I219" t="str">
            <v>2201</v>
          </cell>
          <cell r="J219">
            <v>12500</v>
          </cell>
          <cell r="K219" t="str">
            <v>KG</v>
          </cell>
          <cell r="L219">
            <v>10937.5</v>
          </cell>
          <cell r="M219" t="str">
            <v>EUR</v>
          </cell>
          <cell r="N219">
            <v>42512.5</v>
          </cell>
          <cell r="P219">
            <v>10937.5</v>
          </cell>
          <cell r="Q219">
            <v>10937.5</v>
          </cell>
          <cell r="R219">
            <v>0</v>
          </cell>
          <cell r="S219">
            <v>0</v>
          </cell>
          <cell r="T219">
            <v>0</v>
          </cell>
        </row>
        <row r="220">
          <cell r="B220">
            <v>1120000</v>
          </cell>
          <cell r="C220" t="str">
            <v>Fertige Erz</v>
          </cell>
          <cell r="D220" t="str">
            <v>RHNY</v>
          </cell>
          <cell r="E220" t="str">
            <v>03107039</v>
          </cell>
          <cell r="G220" t="str">
            <v>SCHWEFELS. 96% TCH.R</v>
          </cell>
          <cell r="H220" t="str">
            <v>RB00000685</v>
          </cell>
          <cell r="I220" t="str">
            <v>2201</v>
          </cell>
          <cell r="J220">
            <v>63783</v>
          </cell>
          <cell r="K220" t="str">
            <v>KG</v>
          </cell>
          <cell r="L220">
            <v>2736.29</v>
          </cell>
          <cell r="M220" t="str">
            <v>EUR</v>
          </cell>
          <cell r="N220">
            <v>2940.4</v>
          </cell>
          <cell r="P220">
            <v>2940.4</v>
          </cell>
          <cell r="Q220">
            <v>2940.4</v>
          </cell>
          <cell r="R220">
            <v>-204.11</v>
          </cell>
          <cell r="S220">
            <v>-204.11</v>
          </cell>
          <cell r="T220">
            <v>0</v>
          </cell>
        </row>
        <row r="221">
          <cell r="B221">
            <v>1120000</v>
          </cell>
          <cell r="C221" t="str">
            <v>Fertige Erz</v>
          </cell>
          <cell r="D221" t="str">
            <v>RHE1</v>
          </cell>
          <cell r="E221" t="str">
            <v>03056345</v>
          </cell>
          <cell r="G221" t="str">
            <v>LEWATIT MonoPlus MP6</v>
          </cell>
          <cell r="H221" t="str">
            <v>RB00000685</v>
          </cell>
          <cell r="I221" t="str">
            <v>2201</v>
          </cell>
          <cell r="J221">
            <v>5000</v>
          </cell>
          <cell r="K221" t="str">
            <v>KG</v>
          </cell>
          <cell r="L221">
            <v>58799.5</v>
          </cell>
          <cell r="M221" t="str">
            <v>EUR</v>
          </cell>
          <cell r="N221">
            <v>63332.5</v>
          </cell>
          <cell r="P221">
            <v>63332.5</v>
          </cell>
          <cell r="Q221">
            <v>63332.5</v>
          </cell>
          <cell r="R221">
            <v>-4533</v>
          </cell>
          <cell r="S221">
            <v>-4533</v>
          </cell>
          <cell r="T221">
            <v>0</v>
          </cell>
        </row>
        <row r="222">
          <cell r="B222">
            <v>1120000</v>
          </cell>
          <cell r="C222" t="str">
            <v>Fertige Erz</v>
          </cell>
          <cell r="D222" t="str">
            <v>RHD2</v>
          </cell>
          <cell r="E222" t="str">
            <v>03025105</v>
          </cell>
          <cell r="G222" t="str">
            <v>p-Toluidin dest. fl.</v>
          </cell>
          <cell r="H222" t="str">
            <v>RB00000685</v>
          </cell>
          <cell r="I222" t="str">
            <v>2201</v>
          </cell>
          <cell r="J222">
            <v>11756</v>
          </cell>
          <cell r="K222" t="str">
            <v>KG</v>
          </cell>
          <cell r="L222">
            <v>13075.02</v>
          </cell>
          <cell r="M222" t="str">
            <v>EUR</v>
          </cell>
          <cell r="N222">
            <v>16981.310000000001</v>
          </cell>
          <cell r="P222">
            <v>14715.69</v>
          </cell>
          <cell r="Q222">
            <v>14715.69</v>
          </cell>
          <cell r="R222">
            <v>-1640.67</v>
          </cell>
          <cell r="S222">
            <v>-1640.67</v>
          </cell>
          <cell r="T222">
            <v>0</v>
          </cell>
        </row>
        <row r="223">
          <cell r="B223">
            <v>1120000</v>
          </cell>
          <cell r="C223" t="str">
            <v>Fertige Erz</v>
          </cell>
          <cell r="D223" t="str">
            <v>RHE1</v>
          </cell>
          <cell r="E223" t="str">
            <v>03025091</v>
          </cell>
          <cell r="G223" t="str">
            <v>m-Toluidin dest. Con</v>
          </cell>
          <cell r="H223" t="str">
            <v>RB00000685</v>
          </cell>
          <cell r="I223" t="str">
            <v>2201</v>
          </cell>
          <cell r="J223">
            <v>22400</v>
          </cell>
          <cell r="K223" t="str">
            <v>KG</v>
          </cell>
          <cell r="L223">
            <v>24819.200000000001</v>
          </cell>
          <cell r="M223" t="str">
            <v>EUR</v>
          </cell>
          <cell r="N223">
            <v>45740.800000000003</v>
          </cell>
          <cell r="P223">
            <v>27849.919999999998</v>
          </cell>
          <cell r="Q223">
            <v>27849.919999999998</v>
          </cell>
          <cell r="R223">
            <v>-3030.72</v>
          </cell>
          <cell r="S223">
            <v>-3030.72</v>
          </cell>
          <cell r="T223">
            <v>0</v>
          </cell>
        </row>
        <row r="224">
          <cell r="B224">
            <v>1120000</v>
          </cell>
          <cell r="C224" t="str">
            <v>Fertige Erz</v>
          </cell>
          <cell r="D224" t="str">
            <v>RHE1</v>
          </cell>
          <cell r="E224" t="str">
            <v>03025083</v>
          </cell>
          <cell r="G224" t="str">
            <v>m-Toluidin dest. Fas</v>
          </cell>
          <cell r="H224" t="str">
            <v>RB00000685</v>
          </cell>
          <cell r="I224" t="str">
            <v>2201</v>
          </cell>
          <cell r="J224">
            <v>49400</v>
          </cell>
          <cell r="K224" t="str">
            <v>KG</v>
          </cell>
          <cell r="L224">
            <v>62609.56</v>
          </cell>
          <cell r="M224" t="str">
            <v>EUR</v>
          </cell>
          <cell r="N224">
            <v>83663.839999999997</v>
          </cell>
          <cell r="P224">
            <v>68779.62</v>
          </cell>
          <cell r="Q224">
            <v>68779.62</v>
          </cell>
          <cell r="R224">
            <v>-6170.06</v>
          </cell>
          <cell r="S224">
            <v>-6170.06</v>
          </cell>
          <cell r="T224">
            <v>0</v>
          </cell>
        </row>
        <row r="225">
          <cell r="B225">
            <v>1120000</v>
          </cell>
          <cell r="C225" t="str">
            <v>Fertige Erz</v>
          </cell>
          <cell r="D225" t="str">
            <v>RHE1</v>
          </cell>
          <cell r="E225" t="str">
            <v>03025040</v>
          </cell>
          <cell r="G225" t="str">
            <v>p-Toluidin dest. eg.</v>
          </cell>
          <cell r="H225" t="str">
            <v>RB00000685</v>
          </cell>
          <cell r="I225" t="str">
            <v>2201</v>
          </cell>
          <cell r="J225">
            <v>56800</v>
          </cell>
          <cell r="K225" t="str">
            <v>KG</v>
          </cell>
          <cell r="L225">
            <v>72226.880000000005</v>
          </cell>
          <cell r="M225" t="str">
            <v>EUR</v>
          </cell>
          <cell r="N225">
            <v>168940.24</v>
          </cell>
          <cell r="P225">
            <v>80951.360000000001</v>
          </cell>
          <cell r="Q225">
            <v>80951.360000000001</v>
          </cell>
          <cell r="R225">
            <v>-8724.48</v>
          </cell>
          <cell r="S225">
            <v>-8724.48</v>
          </cell>
          <cell r="T225">
            <v>0</v>
          </cell>
        </row>
        <row r="226">
          <cell r="B226">
            <v>1120000</v>
          </cell>
          <cell r="C226" t="str">
            <v>Fertige Erz</v>
          </cell>
          <cell r="D226" t="str">
            <v>RHE1</v>
          </cell>
          <cell r="E226" t="str">
            <v>03025032</v>
          </cell>
          <cell r="G226" t="str">
            <v>p-Toluidin dest. eg.</v>
          </cell>
          <cell r="H226" t="str">
            <v>RB00000685</v>
          </cell>
          <cell r="I226" t="str">
            <v>2201</v>
          </cell>
          <cell r="J226">
            <v>24420</v>
          </cell>
          <cell r="K226" t="str">
            <v>KG</v>
          </cell>
          <cell r="L226">
            <v>31457.85</v>
          </cell>
          <cell r="M226" t="str">
            <v>EUR</v>
          </cell>
          <cell r="N226">
            <v>39274.69</v>
          </cell>
          <cell r="P226">
            <v>34009.730000000003</v>
          </cell>
          <cell r="Q226">
            <v>34009.730000000003</v>
          </cell>
          <cell r="R226">
            <v>-2551.88</v>
          </cell>
          <cell r="S226">
            <v>-2551.88</v>
          </cell>
          <cell r="T226">
            <v>0</v>
          </cell>
        </row>
        <row r="227">
          <cell r="B227">
            <v>1120000</v>
          </cell>
          <cell r="C227" t="str">
            <v>Fertige Erz</v>
          </cell>
          <cell r="D227" t="str">
            <v>RHE1</v>
          </cell>
          <cell r="E227" t="str">
            <v>03025024</v>
          </cell>
          <cell r="G227" t="str">
            <v>p-Toluidin dest. eg.</v>
          </cell>
          <cell r="H227" t="str">
            <v>RB00000685</v>
          </cell>
          <cell r="I227" t="str">
            <v>2201</v>
          </cell>
          <cell r="J227">
            <v>54020</v>
          </cell>
          <cell r="K227" t="str">
            <v>KG</v>
          </cell>
          <cell r="L227">
            <v>69588.55</v>
          </cell>
          <cell r="M227" t="str">
            <v>EUR</v>
          </cell>
          <cell r="N227">
            <v>95221.05</v>
          </cell>
          <cell r="P227">
            <v>77113.55</v>
          </cell>
          <cell r="Q227">
            <v>77113.55</v>
          </cell>
          <cell r="R227">
            <v>-7525</v>
          </cell>
          <cell r="S227">
            <v>-7525</v>
          </cell>
          <cell r="T227">
            <v>0</v>
          </cell>
        </row>
        <row r="228">
          <cell r="B228">
            <v>1120000</v>
          </cell>
          <cell r="C228" t="str">
            <v>Fertige Erz</v>
          </cell>
          <cell r="D228" t="str">
            <v>RHE1</v>
          </cell>
          <cell r="E228" t="str">
            <v>02977463</v>
          </cell>
          <cell r="G228" t="str">
            <v>AMMONIAK 20 BAR  LEI</v>
          </cell>
          <cell r="H228" t="str">
            <v>RB00000685</v>
          </cell>
          <cell r="I228" t="str">
            <v>2201</v>
          </cell>
          <cell r="J228">
            <v>39</v>
          </cell>
          <cell r="K228" t="str">
            <v>KG</v>
          </cell>
          <cell r="L228">
            <v>11.96</v>
          </cell>
          <cell r="M228" t="str">
            <v>EUR</v>
          </cell>
          <cell r="N228">
            <v>15.68</v>
          </cell>
          <cell r="P228">
            <v>15.47</v>
          </cell>
          <cell r="Q228">
            <v>15.47</v>
          </cell>
          <cell r="R228">
            <v>-3.51</v>
          </cell>
          <cell r="S228">
            <v>-3.51</v>
          </cell>
          <cell r="T228">
            <v>0</v>
          </cell>
        </row>
        <row r="229">
          <cell r="B229">
            <v>1120000</v>
          </cell>
          <cell r="C229" t="str">
            <v>Fertige Erz</v>
          </cell>
          <cell r="D229" t="str">
            <v>RHD2</v>
          </cell>
          <cell r="E229" t="str">
            <v>02934136</v>
          </cell>
          <cell r="G229" t="str">
            <v>TERT.-BUTYLISOCYANAT</v>
          </cell>
          <cell r="H229" t="str">
            <v>RB00000685</v>
          </cell>
          <cell r="I229" t="str">
            <v>2201</v>
          </cell>
          <cell r="J229">
            <v>170</v>
          </cell>
          <cell r="K229" t="str">
            <v>KG</v>
          </cell>
          <cell r="L229">
            <v>657.93</v>
          </cell>
          <cell r="M229" t="str">
            <v>EUR</v>
          </cell>
          <cell r="N229">
            <v>689.93</v>
          </cell>
          <cell r="P229">
            <v>666.64</v>
          </cell>
          <cell r="Q229">
            <v>666.64</v>
          </cell>
          <cell r="R229">
            <v>-8.7100000000000009</v>
          </cell>
          <cell r="S229">
            <v>-8.7100000000000009</v>
          </cell>
          <cell r="T229">
            <v>0</v>
          </cell>
        </row>
        <row r="230">
          <cell r="B230">
            <v>1120000</v>
          </cell>
          <cell r="C230" t="str">
            <v>Fertige Erz</v>
          </cell>
          <cell r="D230" t="str">
            <v>RHD2</v>
          </cell>
          <cell r="E230" t="str">
            <v>02925439</v>
          </cell>
          <cell r="G230" t="str">
            <v>3,5-Dichl.ph.isocyan</v>
          </cell>
          <cell r="H230" t="str">
            <v>RB00000685</v>
          </cell>
          <cell r="I230" t="str">
            <v>2201</v>
          </cell>
          <cell r="J230">
            <v>55340</v>
          </cell>
          <cell r="K230" t="str">
            <v>KG</v>
          </cell>
          <cell r="L230">
            <v>62329.440000000002</v>
          </cell>
          <cell r="M230" t="str">
            <v>EUR</v>
          </cell>
          <cell r="N230">
            <v>109069.61</v>
          </cell>
          <cell r="P230">
            <v>63873.43</v>
          </cell>
          <cell r="Q230">
            <v>63873.43</v>
          </cell>
          <cell r="R230">
            <v>-1543.99</v>
          </cell>
          <cell r="S230">
            <v>-1543.99</v>
          </cell>
          <cell r="T230">
            <v>0</v>
          </cell>
        </row>
        <row r="231">
          <cell r="B231">
            <v>1120000</v>
          </cell>
          <cell r="C231" t="str">
            <v>Fertige Erz</v>
          </cell>
          <cell r="D231" t="str">
            <v>RHE1</v>
          </cell>
          <cell r="E231" t="str">
            <v>02905179</v>
          </cell>
          <cell r="G231" t="str">
            <v>Vulkanox BKF (ungema</v>
          </cell>
          <cell r="H231" t="str">
            <v>RB00000685</v>
          </cell>
          <cell r="I231" t="str">
            <v>2201</v>
          </cell>
          <cell r="J231">
            <v>50154.127</v>
          </cell>
          <cell r="K231" t="str">
            <v>KG</v>
          </cell>
          <cell r="L231">
            <v>151500.57</v>
          </cell>
          <cell r="M231" t="str">
            <v>EUR</v>
          </cell>
          <cell r="N231">
            <v>181588.03</v>
          </cell>
          <cell r="P231">
            <v>154765.60999999999</v>
          </cell>
          <cell r="Q231">
            <v>154765.60999999999</v>
          </cell>
          <cell r="R231">
            <v>-3265.04</v>
          </cell>
          <cell r="S231">
            <v>-3265.04</v>
          </cell>
          <cell r="T231">
            <v>0</v>
          </cell>
        </row>
        <row r="232">
          <cell r="B232">
            <v>1120000</v>
          </cell>
          <cell r="C232" t="str">
            <v>Fertige Erz</v>
          </cell>
          <cell r="D232" t="str">
            <v>RHKF</v>
          </cell>
          <cell r="E232" t="str">
            <v>02905144</v>
          </cell>
          <cell r="G232" t="str">
            <v>Vulkanox BHT GMP Gra</v>
          </cell>
          <cell r="H232" t="str">
            <v>RB00000685</v>
          </cell>
          <cell r="I232" t="str">
            <v>2201</v>
          </cell>
          <cell r="J232">
            <v>15</v>
          </cell>
          <cell r="K232" t="str">
            <v>KG</v>
          </cell>
          <cell r="L232">
            <v>24.03</v>
          </cell>
          <cell r="M232" t="str">
            <v>EUR</v>
          </cell>
          <cell r="N232">
            <v>65.040000000000006</v>
          </cell>
          <cell r="P232">
            <v>25.46</v>
          </cell>
          <cell r="Q232">
            <v>25.46</v>
          </cell>
          <cell r="R232">
            <v>-1.43</v>
          </cell>
          <cell r="S232">
            <v>-1.43</v>
          </cell>
          <cell r="T232">
            <v>0</v>
          </cell>
        </row>
        <row r="233">
          <cell r="B233">
            <v>1120000</v>
          </cell>
          <cell r="C233" t="str">
            <v>Fertige Erz</v>
          </cell>
          <cell r="D233" t="str">
            <v>RHD2</v>
          </cell>
          <cell r="E233" t="str">
            <v>02886042</v>
          </cell>
          <cell r="G233" t="str">
            <v>2.4-Dichlorphenyliso</v>
          </cell>
          <cell r="H233" t="str">
            <v>RB00000685</v>
          </cell>
          <cell r="I233" t="str">
            <v>2201</v>
          </cell>
          <cell r="J233">
            <v>31250</v>
          </cell>
          <cell r="K233" t="str">
            <v>KG</v>
          </cell>
          <cell r="L233">
            <v>49040.62</v>
          </cell>
          <cell r="M233" t="str">
            <v>EUR</v>
          </cell>
          <cell r="N233">
            <v>152446.88</v>
          </cell>
          <cell r="P233">
            <v>50075</v>
          </cell>
          <cell r="Q233">
            <v>50075</v>
          </cell>
          <cell r="R233">
            <v>-1034.3800000000001</v>
          </cell>
          <cell r="S233">
            <v>-1034.3800000000001</v>
          </cell>
          <cell r="T233">
            <v>0</v>
          </cell>
        </row>
        <row r="234">
          <cell r="B234">
            <v>1120000</v>
          </cell>
          <cell r="C234" t="str">
            <v>Fertige Erz</v>
          </cell>
          <cell r="D234" t="str">
            <v>RHA1</v>
          </cell>
          <cell r="E234" t="str">
            <v>02830144</v>
          </cell>
          <cell r="G234" t="str">
            <v>3,5-Dichl.ph.isocyan</v>
          </cell>
          <cell r="H234" t="str">
            <v>RB00000685</v>
          </cell>
          <cell r="I234" t="str">
            <v>2201</v>
          </cell>
          <cell r="J234">
            <v>100</v>
          </cell>
          <cell r="K234" t="str">
            <v>KG</v>
          </cell>
          <cell r="L234">
            <v>112.63</v>
          </cell>
          <cell r="M234" t="str">
            <v>EUR</v>
          </cell>
          <cell r="N234">
            <v>207.65</v>
          </cell>
          <cell r="P234">
            <v>115.42</v>
          </cell>
          <cell r="Q234">
            <v>115.42</v>
          </cell>
          <cell r="R234">
            <v>-2.79</v>
          </cell>
          <cell r="S234">
            <v>-2.79</v>
          </cell>
          <cell r="T234">
            <v>0</v>
          </cell>
        </row>
        <row r="235">
          <cell r="B235">
            <v>1120000</v>
          </cell>
          <cell r="C235" t="str">
            <v>Fertige Erz</v>
          </cell>
          <cell r="D235" t="str">
            <v>RHD2</v>
          </cell>
          <cell r="E235" t="str">
            <v>02830144</v>
          </cell>
          <cell r="G235" t="str">
            <v>3,5-Dichl.ph.isocyan</v>
          </cell>
          <cell r="H235" t="str">
            <v>RB00000685</v>
          </cell>
          <cell r="I235" t="str">
            <v>2201</v>
          </cell>
          <cell r="J235">
            <v>157380</v>
          </cell>
          <cell r="K235" t="str">
            <v>KG</v>
          </cell>
          <cell r="L235">
            <v>177257.09</v>
          </cell>
          <cell r="M235" t="str">
            <v>EUR</v>
          </cell>
          <cell r="N235">
            <v>326799.57</v>
          </cell>
          <cell r="P235">
            <v>181648</v>
          </cell>
          <cell r="Q235">
            <v>181648</v>
          </cell>
          <cell r="R235">
            <v>-4390.91</v>
          </cell>
          <cell r="S235">
            <v>-4390.91</v>
          </cell>
          <cell r="T235">
            <v>0</v>
          </cell>
        </row>
        <row r="236">
          <cell r="B236">
            <v>1120000</v>
          </cell>
          <cell r="C236" t="str">
            <v>Fertige Erz</v>
          </cell>
          <cell r="D236" t="str">
            <v>RHD2</v>
          </cell>
          <cell r="E236" t="str">
            <v>02803937</v>
          </cell>
          <cell r="G236" t="str">
            <v>P-TOLYLISOCYANAT</v>
          </cell>
          <cell r="H236" t="str">
            <v>RB00000685</v>
          </cell>
          <cell r="I236" t="str">
            <v>2201</v>
          </cell>
          <cell r="J236">
            <v>181320</v>
          </cell>
          <cell r="K236" t="str">
            <v>KG</v>
          </cell>
          <cell r="L236">
            <v>312396.23</v>
          </cell>
          <cell r="M236" t="str">
            <v>EUR</v>
          </cell>
          <cell r="N236">
            <v>779349.62</v>
          </cell>
          <cell r="P236">
            <v>339739.28</v>
          </cell>
          <cell r="Q236">
            <v>339739.28</v>
          </cell>
          <cell r="R236">
            <v>-27343.05</v>
          </cell>
          <cell r="S236">
            <v>-27343.05</v>
          </cell>
          <cell r="T236">
            <v>0</v>
          </cell>
        </row>
        <row r="237">
          <cell r="B237">
            <v>1120000</v>
          </cell>
          <cell r="C237" t="str">
            <v>Fertige Erz</v>
          </cell>
          <cell r="D237" t="str">
            <v>RHJG</v>
          </cell>
          <cell r="E237" t="str">
            <v>02796620</v>
          </cell>
          <cell r="G237" t="str">
            <v>1.2-Propylendiamin t</v>
          </cell>
          <cell r="H237" t="str">
            <v>RB00000685</v>
          </cell>
          <cell r="I237" t="str">
            <v>2201</v>
          </cell>
          <cell r="J237">
            <v>81090</v>
          </cell>
          <cell r="K237" t="str">
            <v>KG</v>
          </cell>
          <cell r="L237">
            <v>174594.88</v>
          </cell>
          <cell r="M237" t="str">
            <v>EUR</v>
          </cell>
          <cell r="N237">
            <v>196772.99</v>
          </cell>
          <cell r="P237">
            <v>177157.32</v>
          </cell>
          <cell r="Q237">
            <v>177157.32</v>
          </cell>
          <cell r="R237">
            <v>-2562.44</v>
          </cell>
          <cell r="S237">
            <v>-2562.44</v>
          </cell>
          <cell r="T237">
            <v>0</v>
          </cell>
        </row>
        <row r="238">
          <cell r="B238">
            <v>1120000</v>
          </cell>
          <cell r="C238" t="str">
            <v>Fertige Erz</v>
          </cell>
          <cell r="D238" t="str">
            <v>RHE1</v>
          </cell>
          <cell r="E238" t="str">
            <v>02796205</v>
          </cell>
          <cell r="G238" t="str">
            <v>AZUROL FT. BIG BAG</v>
          </cell>
          <cell r="H238" t="str">
            <v>RB00000685</v>
          </cell>
          <cell r="I238" t="str">
            <v>2201</v>
          </cell>
          <cell r="J238">
            <v>118161</v>
          </cell>
          <cell r="K238" t="str">
            <v>KG</v>
          </cell>
          <cell r="L238">
            <v>474818.12</v>
          </cell>
          <cell r="M238" t="str">
            <v>EUR</v>
          </cell>
          <cell r="N238">
            <v>794065.55</v>
          </cell>
          <cell r="P238">
            <v>472762.16</v>
          </cell>
          <cell r="Q238">
            <v>472762.16</v>
          </cell>
          <cell r="R238">
            <v>2055.96</v>
          </cell>
          <cell r="S238">
            <v>2055.96</v>
          </cell>
          <cell r="T238">
            <v>0</v>
          </cell>
        </row>
        <row r="239">
          <cell r="B239">
            <v>1120000</v>
          </cell>
          <cell r="C239" t="str">
            <v>Fertige Erz</v>
          </cell>
          <cell r="D239" t="str">
            <v>RHE1</v>
          </cell>
          <cell r="E239" t="str">
            <v>02795713</v>
          </cell>
          <cell r="G239" t="str">
            <v>p-Toluidin rn.Pastil</v>
          </cell>
          <cell r="H239" t="str">
            <v>RB00000685</v>
          </cell>
          <cell r="I239" t="str">
            <v>2201</v>
          </cell>
          <cell r="J239">
            <v>18600</v>
          </cell>
          <cell r="K239" t="str">
            <v>KG</v>
          </cell>
          <cell r="L239">
            <v>31846.92</v>
          </cell>
          <cell r="M239" t="str">
            <v>EUR</v>
          </cell>
          <cell r="N239">
            <v>66089.52</v>
          </cell>
          <cell r="P239">
            <v>43375.199999999997</v>
          </cell>
          <cell r="Q239">
            <v>43375.199999999997</v>
          </cell>
          <cell r="R239">
            <v>-11528.28</v>
          </cell>
          <cell r="S239">
            <v>-11528.28</v>
          </cell>
          <cell r="T239">
            <v>0</v>
          </cell>
        </row>
        <row r="240">
          <cell r="B240">
            <v>1120000</v>
          </cell>
          <cell r="C240" t="str">
            <v>Fertige Erz</v>
          </cell>
          <cell r="D240" t="str">
            <v>RHD2</v>
          </cell>
          <cell r="E240" t="str">
            <v>02789373</v>
          </cell>
          <cell r="G240" t="str">
            <v>Isopropylisocyanat a</v>
          </cell>
          <cell r="H240" t="str">
            <v>RB00000685</v>
          </cell>
          <cell r="I240" t="str">
            <v>2201</v>
          </cell>
          <cell r="J240">
            <v>49980</v>
          </cell>
          <cell r="K240" t="str">
            <v>KG</v>
          </cell>
          <cell r="L240">
            <v>83666.52</v>
          </cell>
          <cell r="M240" t="str">
            <v>EUR</v>
          </cell>
          <cell r="N240">
            <v>148935.4</v>
          </cell>
          <cell r="P240">
            <v>86655.32</v>
          </cell>
          <cell r="Q240">
            <v>86655.32</v>
          </cell>
          <cell r="R240">
            <v>-2988.8</v>
          </cell>
          <cell r="S240">
            <v>-2988.8</v>
          </cell>
          <cell r="T240">
            <v>0</v>
          </cell>
        </row>
        <row r="241">
          <cell r="B241">
            <v>1120000</v>
          </cell>
          <cell r="C241" t="str">
            <v>Fertige Erz</v>
          </cell>
          <cell r="D241" t="str">
            <v>RHE1</v>
          </cell>
          <cell r="E241" t="str">
            <v>02770842</v>
          </cell>
          <cell r="G241" t="str">
            <v>o/p-Toluidin Gemisch</v>
          </cell>
          <cell r="H241" t="str">
            <v>RB00000685</v>
          </cell>
          <cell r="I241" t="str">
            <v>2201</v>
          </cell>
          <cell r="J241">
            <v>32400</v>
          </cell>
          <cell r="K241" t="str">
            <v>KG</v>
          </cell>
          <cell r="L241">
            <v>39518.28</v>
          </cell>
          <cell r="M241" t="str">
            <v>EUR</v>
          </cell>
          <cell r="N241">
            <v>42670.8</v>
          </cell>
          <cell r="P241">
            <v>44459.28</v>
          </cell>
          <cell r="Q241">
            <v>42670.8</v>
          </cell>
          <cell r="R241">
            <v>-3152.52</v>
          </cell>
          <cell r="S241">
            <v>-4941</v>
          </cell>
          <cell r="T241">
            <v>1788.48</v>
          </cell>
        </row>
        <row r="242">
          <cell r="B242">
            <v>1120000</v>
          </cell>
          <cell r="C242" t="str">
            <v>Fertige Erz</v>
          </cell>
          <cell r="D242" t="str">
            <v>RHD2</v>
          </cell>
          <cell r="E242" t="str">
            <v>02730026</v>
          </cell>
          <cell r="G242" t="str">
            <v>CHLORWASSERSTOFF (NA</v>
          </cell>
          <cell r="H242" t="str">
            <v>RB00000685</v>
          </cell>
          <cell r="I242" t="str">
            <v>2201</v>
          </cell>
          <cell r="J242">
            <v>469.8</v>
          </cell>
          <cell r="K242" t="str">
            <v>KG</v>
          </cell>
          <cell r="L242">
            <v>4.32</v>
          </cell>
          <cell r="M242" t="str">
            <v>EUR</v>
          </cell>
          <cell r="N242">
            <v>7.23</v>
          </cell>
          <cell r="P242">
            <v>4.32</v>
          </cell>
          <cell r="Q242">
            <v>4.32</v>
          </cell>
          <cell r="R242">
            <v>0</v>
          </cell>
          <cell r="S242">
            <v>0</v>
          </cell>
          <cell r="T242">
            <v>0</v>
          </cell>
        </row>
        <row r="243">
          <cell r="B243">
            <v>1120000</v>
          </cell>
          <cell r="C243" t="str">
            <v>Fertige Erz</v>
          </cell>
          <cell r="D243" t="str">
            <v>RHJG</v>
          </cell>
          <cell r="E243" t="str">
            <v>02726037</v>
          </cell>
          <cell r="G243" t="str">
            <v>1,4-Diaminocyclohexa</v>
          </cell>
          <cell r="H243" t="str">
            <v>RB00000685</v>
          </cell>
          <cell r="I243" t="str">
            <v>2201</v>
          </cell>
          <cell r="J243">
            <v>1080</v>
          </cell>
          <cell r="K243" t="str">
            <v>KG</v>
          </cell>
          <cell r="L243">
            <v>21960.83</v>
          </cell>
          <cell r="M243" t="str">
            <v>EUR</v>
          </cell>
          <cell r="N243">
            <v>0.22</v>
          </cell>
          <cell r="P243">
            <v>21264.34</v>
          </cell>
          <cell r="Q243">
            <v>0.22</v>
          </cell>
          <cell r="R243">
            <v>21960.61</v>
          </cell>
          <cell r="S243">
            <v>696.49</v>
          </cell>
          <cell r="T243">
            <v>21264.12</v>
          </cell>
        </row>
        <row r="244">
          <cell r="B244">
            <v>1120000</v>
          </cell>
          <cell r="C244" t="str">
            <v>Fertige Erz</v>
          </cell>
          <cell r="D244" t="str">
            <v>RHE1</v>
          </cell>
          <cell r="E244" t="str">
            <v>02723828</v>
          </cell>
          <cell r="G244" t="str">
            <v>1.5-Naphthylendiamin</v>
          </cell>
          <cell r="H244" t="str">
            <v>RB00000685</v>
          </cell>
          <cell r="I244" t="str">
            <v>2201</v>
          </cell>
          <cell r="J244">
            <v>12900</v>
          </cell>
          <cell r="K244" t="str">
            <v>KG</v>
          </cell>
          <cell r="L244">
            <v>115645.92</v>
          </cell>
          <cell r="M244" t="str">
            <v>EUR</v>
          </cell>
          <cell r="N244">
            <v>2.58</v>
          </cell>
          <cell r="P244">
            <v>114839.67</v>
          </cell>
          <cell r="Q244">
            <v>2.58</v>
          </cell>
          <cell r="R244">
            <v>115643.34</v>
          </cell>
          <cell r="S244">
            <v>806.25</v>
          </cell>
          <cell r="T244">
            <v>114837.09</v>
          </cell>
        </row>
        <row r="245">
          <cell r="B245">
            <v>1120000</v>
          </cell>
          <cell r="C245" t="str">
            <v>Fertige Erz</v>
          </cell>
          <cell r="D245" t="str">
            <v>RHE1</v>
          </cell>
          <cell r="E245" t="str">
            <v>02652025</v>
          </cell>
          <cell r="G245" t="str">
            <v>2-Chlor-4-nitrotoluo</v>
          </cell>
          <cell r="H245" t="str">
            <v>RB00000685</v>
          </cell>
          <cell r="I245" t="str">
            <v>2201</v>
          </cell>
          <cell r="J245">
            <v>23395</v>
          </cell>
          <cell r="K245" t="str">
            <v>KG</v>
          </cell>
          <cell r="L245">
            <v>18928.89</v>
          </cell>
          <cell r="M245" t="str">
            <v>EUR</v>
          </cell>
          <cell r="N245">
            <v>22052.13</v>
          </cell>
          <cell r="P245">
            <v>22052.13</v>
          </cell>
          <cell r="Q245">
            <v>22052.13</v>
          </cell>
          <cell r="R245">
            <v>-3123.24</v>
          </cell>
          <cell r="S245">
            <v>-3123.24</v>
          </cell>
          <cell r="T245">
            <v>0</v>
          </cell>
        </row>
        <row r="246">
          <cell r="B246">
            <v>1120000</v>
          </cell>
          <cell r="C246" t="str">
            <v>Fertige Erz</v>
          </cell>
          <cell r="D246" t="str">
            <v>RHE1</v>
          </cell>
          <cell r="E246" t="str">
            <v>02631249</v>
          </cell>
          <cell r="G246" t="str">
            <v>VULKANOX BKF     Big</v>
          </cell>
          <cell r="H246" t="str">
            <v>RB00000685</v>
          </cell>
          <cell r="I246" t="str">
            <v>2201</v>
          </cell>
          <cell r="J246">
            <v>1089</v>
          </cell>
          <cell r="K246" t="str">
            <v>KG</v>
          </cell>
          <cell r="L246">
            <v>3298.8</v>
          </cell>
          <cell r="M246" t="str">
            <v>EUR</v>
          </cell>
          <cell r="N246">
            <v>3356.95</v>
          </cell>
          <cell r="P246">
            <v>3356.19</v>
          </cell>
          <cell r="Q246">
            <v>3356.19</v>
          </cell>
          <cell r="R246">
            <v>-57.39</v>
          </cell>
          <cell r="S246">
            <v>-57.39</v>
          </cell>
          <cell r="T246">
            <v>0</v>
          </cell>
        </row>
        <row r="247">
          <cell r="B247">
            <v>1120000</v>
          </cell>
          <cell r="C247" t="str">
            <v>Fertige Erz</v>
          </cell>
          <cell r="D247" t="str">
            <v>RHE1</v>
          </cell>
          <cell r="E247" t="str">
            <v>02619478</v>
          </cell>
          <cell r="G247" t="str">
            <v>Pentaethylenhexamin</v>
          </cell>
          <cell r="H247" t="str">
            <v>RB00000685</v>
          </cell>
          <cell r="I247" t="str">
            <v>2201</v>
          </cell>
          <cell r="J247">
            <v>600</v>
          </cell>
          <cell r="K247" t="str">
            <v>KG</v>
          </cell>
          <cell r="L247">
            <v>1176.9000000000001</v>
          </cell>
          <cell r="M247" t="str">
            <v>EUR</v>
          </cell>
          <cell r="N247">
            <v>1049.46</v>
          </cell>
          <cell r="P247">
            <v>1195.68</v>
          </cell>
          <cell r="Q247">
            <v>1049.46</v>
          </cell>
          <cell r="R247">
            <v>127.44</v>
          </cell>
          <cell r="S247">
            <v>-18.78</v>
          </cell>
          <cell r="T247">
            <v>146.22</v>
          </cell>
        </row>
        <row r="248">
          <cell r="B248">
            <v>1120000</v>
          </cell>
          <cell r="C248" t="str">
            <v>Fertige Erz</v>
          </cell>
          <cell r="D248" t="str">
            <v>RHA2</v>
          </cell>
          <cell r="E248" t="str">
            <v>02554112</v>
          </cell>
          <cell r="G248" t="str">
            <v>o-Toluidin rn. BKW</v>
          </cell>
          <cell r="H248" t="str">
            <v>RB00000685</v>
          </cell>
          <cell r="I248" t="str">
            <v>2201</v>
          </cell>
          <cell r="J248">
            <v>1286850</v>
          </cell>
          <cell r="K248" t="str">
            <v>KG</v>
          </cell>
          <cell r="L248">
            <v>1312587</v>
          </cell>
          <cell r="M248" t="str">
            <v>EUR</v>
          </cell>
          <cell r="N248">
            <v>1377701.61</v>
          </cell>
          <cell r="P248">
            <v>1482965.94</v>
          </cell>
          <cell r="Q248">
            <v>1377701.61</v>
          </cell>
          <cell r="R248">
            <v>-65114.61</v>
          </cell>
          <cell r="S248">
            <v>-170378.94</v>
          </cell>
          <cell r="T248">
            <v>105264.33</v>
          </cell>
        </row>
        <row r="249">
          <cell r="B249">
            <v>1120000</v>
          </cell>
          <cell r="C249" t="str">
            <v>Fertige Erz</v>
          </cell>
          <cell r="D249" t="str">
            <v>RHRP</v>
          </cell>
          <cell r="E249" t="str">
            <v>02554112</v>
          </cell>
          <cell r="G249" t="str">
            <v>o-Toluidin rn. BKW</v>
          </cell>
          <cell r="H249" t="str">
            <v>RB00000685</v>
          </cell>
          <cell r="I249" t="str">
            <v>2201</v>
          </cell>
          <cell r="J249">
            <v>193340</v>
          </cell>
          <cell r="K249" t="str">
            <v>KG</v>
          </cell>
          <cell r="L249">
            <v>197206.8</v>
          </cell>
          <cell r="M249" t="str">
            <v>EUR</v>
          </cell>
          <cell r="N249">
            <v>176906.1</v>
          </cell>
          <cell r="P249">
            <v>222805.02</v>
          </cell>
          <cell r="Q249">
            <v>176906.1</v>
          </cell>
          <cell r="R249">
            <v>20300.7</v>
          </cell>
          <cell r="S249">
            <v>-25598.22</v>
          </cell>
          <cell r="T249">
            <v>45898.92</v>
          </cell>
        </row>
        <row r="250">
          <cell r="B250">
            <v>1120000</v>
          </cell>
          <cell r="C250" t="str">
            <v>Fertige Erz</v>
          </cell>
          <cell r="D250" t="str">
            <v>RHE1</v>
          </cell>
          <cell r="E250" t="str">
            <v>02554104</v>
          </cell>
          <cell r="G250" t="str">
            <v>o-Toluidin rn.     F</v>
          </cell>
          <cell r="H250" t="str">
            <v>RB00000685</v>
          </cell>
          <cell r="I250" t="str">
            <v>2201</v>
          </cell>
          <cell r="J250">
            <v>341040</v>
          </cell>
          <cell r="K250" t="str">
            <v>KG</v>
          </cell>
          <cell r="L250">
            <v>389160.74</v>
          </cell>
          <cell r="M250" t="str">
            <v>EUR</v>
          </cell>
          <cell r="N250">
            <v>290668.39</v>
          </cell>
          <cell r="P250">
            <v>445978.01</v>
          </cell>
          <cell r="Q250">
            <v>290668.39</v>
          </cell>
          <cell r="R250">
            <v>98492.35</v>
          </cell>
          <cell r="S250">
            <v>-56817.27</v>
          </cell>
          <cell r="T250">
            <v>155309.62</v>
          </cell>
        </row>
        <row r="251">
          <cell r="B251">
            <v>1120000</v>
          </cell>
          <cell r="C251" t="str">
            <v>Fertige Erz</v>
          </cell>
          <cell r="D251" t="str">
            <v>RHA2</v>
          </cell>
          <cell r="E251" t="str">
            <v>02533638</v>
          </cell>
          <cell r="G251" t="str">
            <v>o-Toluidin rn. Cont.</v>
          </cell>
          <cell r="H251" t="str">
            <v>RB00000685</v>
          </cell>
          <cell r="I251" t="str">
            <v>2201</v>
          </cell>
          <cell r="J251">
            <v>344340</v>
          </cell>
          <cell r="K251" t="str">
            <v>KG</v>
          </cell>
          <cell r="L251">
            <v>351467.85</v>
          </cell>
          <cell r="M251" t="str">
            <v>EUR</v>
          </cell>
          <cell r="N251">
            <v>380530.13</v>
          </cell>
          <cell r="P251">
            <v>397092.89</v>
          </cell>
          <cell r="Q251">
            <v>380530.13</v>
          </cell>
          <cell r="R251">
            <v>-29062.28</v>
          </cell>
          <cell r="S251">
            <v>-45625.04</v>
          </cell>
          <cell r="T251">
            <v>16562.759999999998</v>
          </cell>
        </row>
        <row r="252">
          <cell r="B252">
            <v>1120000</v>
          </cell>
          <cell r="C252" t="str">
            <v>Fertige Erz</v>
          </cell>
          <cell r="D252" t="str">
            <v>RHE1</v>
          </cell>
          <cell r="E252" t="str">
            <v>02517632</v>
          </cell>
          <cell r="G252" t="str">
            <v>p-Chlortoluol rein C</v>
          </cell>
          <cell r="H252" t="str">
            <v>RB00000685</v>
          </cell>
          <cell r="I252" t="str">
            <v>2201</v>
          </cell>
          <cell r="J252">
            <v>-3860</v>
          </cell>
          <cell r="K252" t="str">
            <v>KG</v>
          </cell>
          <cell r="L252">
            <v>-3121.97</v>
          </cell>
          <cell r="M252" t="str">
            <v>EUR</v>
          </cell>
          <cell r="N252">
            <v>-3925.23</v>
          </cell>
          <cell r="P252">
            <v>-3527.65</v>
          </cell>
          <cell r="Q252">
            <v>-3925.23</v>
          </cell>
          <cell r="R252">
            <v>803.26</v>
          </cell>
          <cell r="S252">
            <v>405.68</v>
          </cell>
          <cell r="T252">
            <v>397.58</v>
          </cell>
        </row>
        <row r="253">
          <cell r="B253">
            <v>1120000</v>
          </cell>
          <cell r="C253" t="str">
            <v>Fertige Erz</v>
          </cell>
          <cell r="D253" t="str">
            <v>RHD2</v>
          </cell>
          <cell r="E253" t="str">
            <v>02517624</v>
          </cell>
          <cell r="G253" t="str">
            <v>CHLORBENZOL REIN CON</v>
          </cell>
          <cell r="H253" t="str">
            <v>RB00000685</v>
          </cell>
          <cell r="I253" t="str">
            <v>2201</v>
          </cell>
          <cell r="J253">
            <v>2447</v>
          </cell>
          <cell r="K253" t="str">
            <v>KG</v>
          </cell>
          <cell r="L253">
            <v>1742.02</v>
          </cell>
          <cell r="M253" t="str">
            <v>EUR</v>
          </cell>
          <cell r="N253">
            <v>2218.94</v>
          </cell>
          <cell r="P253">
            <v>1949.77</v>
          </cell>
          <cell r="Q253">
            <v>1949.77</v>
          </cell>
          <cell r="R253">
            <v>-207.75</v>
          </cell>
          <cell r="S253">
            <v>-207.75</v>
          </cell>
          <cell r="T253">
            <v>0</v>
          </cell>
        </row>
        <row r="254">
          <cell r="B254">
            <v>1120000</v>
          </cell>
          <cell r="C254" t="str">
            <v>Fertige Erz</v>
          </cell>
          <cell r="D254" t="str">
            <v>RHE1</v>
          </cell>
          <cell r="E254" t="str">
            <v>02517594</v>
          </cell>
          <cell r="G254" t="str">
            <v>p-Dichlorbenzol rein</v>
          </cell>
          <cell r="H254" t="str">
            <v>RB00000685</v>
          </cell>
          <cell r="I254" t="str">
            <v>2201</v>
          </cell>
          <cell r="J254">
            <v>660</v>
          </cell>
          <cell r="K254" t="str">
            <v>KG</v>
          </cell>
          <cell r="L254">
            <v>469.52</v>
          </cell>
          <cell r="M254" t="str">
            <v>EUR</v>
          </cell>
          <cell r="N254">
            <v>474.14</v>
          </cell>
          <cell r="P254">
            <v>499.75</v>
          </cell>
          <cell r="Q254">
            <v>474.14</v>
          </cell>
          <cell r="R254">
            <v>-4.62</v>
          </cell>
          <cell r="S254">
            <v>-30.23</v>
          </cell>
          <cell r="T254">
            <v>25.61</v>
          </cell>
        </row>
        <row r="255">
          <cell r="B255">
            <v>1120000</v>
          </cell>
          <cell r="C255" t="str">
            <v>Fertige Erz</v>
          </cell>
          <cell r="D255" t="str">
            <v>RHE1</v>
          </cell>
          <cell r="E255" t="str">
            <v>02498441</v>
          </cell>
          <cell r="G255" t="str">
            <v>LEWATIT K 2649</v>
          </cell>
          <cell r="H255" t="str">
            <v>RB00000685</v>
          </cell>
          <cell r="I255" t="str">
            <v>2201</v>
          </cell>
          <cell r="J255">
            <v>810</v>
          </cell>
          <cell r="K255" t="str">
            <v>KG</v>
          </cell>
          <cell r="L255">
            <v>4700.75</v>
          </cell>
          <cell r="M255" t="str">
            <v>EUR</v>
          </cell>
          <cell r="N255">
            <v>5237.95</v>
          </cell>
          <cell r="P255">
            <v>5237.95</v>
          </cell>
          <cell r="Q255">
            <v>5237.95</v>
          </cell>
          <cell r="R255">
            <v>-537.20000000000005</v>
          </cell>
          <cell r="S255">
            <v>-537.20000000000005</v>
          </cell>
          <cell r="T255">
            <v>0</v>
          </cell>
        </row>
        <row r="256">
          <cell r="B256">
            <v>1120000</v>
          </cell>
          <cell r="C256" t="str">
            <v>Fertige Erz</v>
          </cell>
          <cell r="D256" t="str">
            <v>RHE1</v>
          </cell>
          <cell r="E256" t="str">
            <v>02479358</v>
          </cell>
          <cell r="G256" t="str">
            <v>VULKANOX BKF 15Kg PP</v>
          </cell>
          <cell r="H256" t="str">
            <v>RB00000685</v>
          </cell>
          <cell r="I256" t="str">
            <v>2201</v>
          </cell>
          <cell r="J256">
            <v>54375</v>
          </cell>
          <cell r="K256" t="str">
            <v>KG</v>
          </cell>
          <cell r="L256">
            <v>168752.83</v>
          </cell>
          <cell r="M256" t="str">
            <v>EUR</v>
          </cell>
          <cell r="N256">
            <v>202226.06</v>
          </cell>
          <cell r="P256">
            <v>169437.94</v>
          </cell>
          <cell r="Q256">
            <v>169437.94</v>
          </cell>
          <cell r="R256">
            <v>-685.11</v>
          </cell>
          <cell r="S256">
            <v>-685.11</v>
          </cell>
          <cell r="T256">
            <v>0</v>
          </cell>
        </row>
        <row r="257">
          <cell r="B257">
            <v>1120000</v>
          </cell>
          <cell r="C257" t="str">
            <v>Fertige Erz</v>
          </cell>
          <cell r="D257" t="str">
            <v>RHE1</v>
          </cell>
          <cell r="E257" t="str">
            <v>02435369</v>
          </cell>
          <cell r="G257" t="str">
            <v>HYHYDRAT 100%</v>
          </cell>
          <cell r="H257" t="str">
            <v>RB00000685</v>
          </cell>
          <cell r="I257" t="str">
            <v>2201</v>
          </cell>
          <cell r="J257">
            <v>1000</v>
          </cell>
          <cell r="K257" t="str">
            <v>KG</v>
          </cell>
          <cell r="L257">
            <v>2465.4</v>
          </cell>
          <cell r="M257" t="str">
            <v>EUR</v>
          </cell>
          <cell r="N257">
            <v>2359.6999999999998</v>
          </cell>
          <cell r="P257">
            <v>2359.6999999999998</v>
          </cell>
          <cell r="Q257">
            <v>2359.6999999999998</v>
          </cell>
          <cell r="R257">
            <v>105.7</v>
          </cell>
          <cell r="S257">
            <v>105.7</v>
          </cell>
          <cell r="T257">
            <v>0</v>
          </cell>
        </row>
        <row r="258">
          <cell r="B258">
            <v>1120000</v>
          </cell>
          <cell r="C258" t="str">
            <v>Fertige Erz</v>
          </cell>
          <cell r="D258" t="str">
            <v>RHNY</v>
          </cell>
          <cell r="E258" t="str">
            <v>02397386</v>
          </cell>
          <cell r="G258" t="str">
            <v>ANHYMIX SACK</v>
          </cell>
          <cell r="H258" t="str">
            <v>RB00000685</v>
          </cell>
          <cell r="I258" t="str">
            <v>2201</v>
          </cell>
          <cell r="J258">
            <v>1675</v>
          </cell>
          <cell r="K258" t="str">
            <v>KG</v>
          </cell>
          <cell r="L258">
            <v>603.66999999999996</v>
          </cell>
          <cell r="M258" t="str">
            <v>EUR</v>
          </cell>
          <cell r="N258">
            <v>1171.33</v>
          </cell>
          <cell r="P258">
            <v>610.03</v>
          </cell>
          <cell r="Q258">
            <v>610.03</v>
          </cell>
          <cell r="R258">
            <v>-6.36</v>
          </cell>
          <cell r="S258">
            <v>-6.36</v>
          </cell>
          <cell r="T258">
            <v>0</v>
          </cell>
        </row>
        <row r="259">
          <cell r="B259">
            <v>1120000</v>
          </cell>
          <cell r="C259" t="str">
            <v>Fertige Erz</v>
          </cell>
          <cell r="D259" t="str">
            <v>RHNY</v>
          </cell>
          <cell r="E259" t="str">
            <v>02363708</v>
          </cell>
          <cell r="G259" t="str">
            <v>OLEUM  27%..........</v>
          </cell>
          <cell r="H259" t="str">
            <v>RB00000685</v>
          </cell>
          <cell r="I259" t="str">
            <v>2201</v>
          </cell>
          <cell r="J259">
            <v>61354</v>
          </cell>
          <cell r="K259" t="str">
            <v>KG</v>
          </cell>
          <cell r="L259">
            <v>3718.05</v>
          </cell>
          <cell r="M259" t="str">
            <v>EUR</v>
          </cell>
          <cell r="N259">
            <v>7890.12</v>
          </cell>
          <cell r="P259">
            <v>7890.12</v>
          </cell>
          <cell r="Q259">
            <v>7890.12</v>
          </cell>
          <cell r="R259">
            <v>-4172.07</v>
          </cell>
          <cell r="S259">
            <v>-4172.07</v>
          </cell>
          <cell r="T259">
            <v>0</v>
          </cell>
        </row>
        <row r="260">
          <cell r="B260">
            <v>1120000</v>
          </cell>
          <cell r="C260" t="str">
            <v>Fertige Erz</v>
          </cell>
          <cell r="D260" t="str">
            <v>RHJG</v>
          </cell>
          <cell r="E260" t="str">
            <v>02333957</v>
          </cell>
          <cell r="G260" t="str">
            <v>N-(2-Aminoethyl)-pip</v>
          </cell>
          <cell r="H260" t="str">
            <v>RB00000685</v>
          </cell>
          <cell r="I260" t="str">
            <v>2201</v>
          </cell>
          <cell r="J260">
            <v>1000</v>
          </cell>
          <cell r="K260" t="str">
            <v>KG</v>
          </cell>
          <cell r="L260">
            <v>1961.5</v>
          </cell>
          <cell r="M260" t="str">
            <v>EUR</v>
          </cell>
          <cell r="N260">
            <v>1667.9</v>
          </cell>
          <cell r="P260">
            <v>1992.8</v>
          </cell>
          <cell r="Q260">
            <v>1667.9</v>
          </cell>
          <cell r="R260">
            <v>293.60000000000002</v>
          </cell>
          <cell r="S260">
            <v>-31.3</v>
          </cell>
          <cell r="T260">
            <v>324.89999999999998</v>
          </cell>
        </row>
        <row r="261">
          <cell r="B261">
            <v>1120000</v>
          </cell>
          <cell r="C261" t="str">
            <v>Fertige Erz</v>
          </cell>
          <cell r="D261" t="str">
            <v>RHE1</v>
          </cell>
          <cell r="E261" t="str">
            <v>02329461</v>
          </cell>
          <cell r="G261" t="str">
            <v>Dimethyldiphenyleth.</v>
          </cell>
          <cell r="H261" t="str">
            <v>RB00000685</v>
          </cell>
          <cell r="I261" t="str">
            <v>2201</v>
          </cell>
          <cell r="J261">
            <v>396000</v>
          </cell>
          <cell r="K261" t="str">
            <v>KG</v>
          </cell>
          <cell r="L261">
            <v>475160.4</v>
          </cell>
          <cell r="M261" t="str">
            <v>EUR</v>
          </cell>
          <cell r="N261">
            <v>99000</v>
          </cell>
          <cell r="P261">
            <v>544618.80000000005</v>
          </cell>
          <cell r="Q261">
            <v>99000</v>
          </cell>
          <cell r="R261">
            <v>376160.4</v>
          </cell>
          <cell r="S261">
            <v>-69458.399999999994</v>
          </cell>
          <cell r="T261">
            <v>445618.8</v>
          </cell>
        </row>
        <row r="262">
          <cell r="B262">
            <v>1120000</v>
          </cell>
          <cell r="C262" t="str">
            <v>Fertige Erz</v>
          </cell>
          <cell r="D262" t="str">
            <v>RHE1</v>
          </cell>
          <cell r="E262" t="str">
            <v>02327175</v>
          </cell>
          <cell r="G262" t="str">
            <v>2.3-Dichlornitrobenz</v>
          </cell>
          <cell r="H262" t="str">
            <v>RB00000685</v>
          </cell>
          <cell r="I262" t="str">
            <v>2201</v>
          </cell>
          <cell r="J262">
            <v>51880</v>
          </cell>
          <cell r="K262" t="str">
            <v>KG</v>
          </cell>
          <cell r="L262">
            <v>115168.41</v>
          </cell>
          <cell r="M262" t="str">
            <v>EUR</v>
          </cell>
          <cell r="N262">
            <v>123905</v>
          </cell>
          <cell r="P262">
            <v>116864.89</v>
          </cell>
          <cell r="Q262">
            <v>116864.89</v>
          </cell>
          <cell r="R262">
            <v>-1696.48</v>
          </cell>
          <cell r="S262">
            <v>-1696.48</v>
          </cell>
          <cell r="T262">
            <v>0</v>
          </cell>
        </row>
        <row r="263">
          <cell r="B263">
            <v>1120000</v>
          </cell>
          <cell r="C263" t="str">
            <v>Fertige Erz</v>
          </cell>
          <cell r="D263" t="str">
            <v>RHJG</v>
          </cell>
          <cell r="E263" t="str">
            <v>02319830</v>
          </cell>
          <cell r="G263" t="str">
            <v>Tetraethylenpentamin</v>
          </cell>
          <cell r="H263" t="str">
            <v>RB00000685</v>
          </cell>
          <cell r="I263" t="str">
            <v>2201</v>
          </cell>
          <cell r="J263">
            <v>10000</v>
          </cell>
          <cell r="K263" t="str">
            <v>KG</v>
          </cell>
          <cell r="L263">
            <v>19615</v>
          </cell>
          <cell r="M263" t="str">
            <v>EUR</v>
          </cell>
          <cell r="N263">
            <v>17254</v>
          </cell>
          <cell r="P263">
            <v>19928</v>
          </cell>
          <cell r="Q263">
            <v>17254</v>
          </cell>
          <cell r="R263">
            <v>2361</v>
          </cell>
          <cell r="S263">
            <v>-313</v>
          </cell>
          <cell r="T263">
            <v>2674</v>
          </cell>
        </row>
        <row r="264">
          <cell r="B264">
            <v>1120000</v>
          </cell>
          <cell r="C264" t="str">
            <v>Fertige Erz</v>
          </cell>
          <cell r="D264" t="str">
            <v>RHHD</v>
          </cell>
          <cell r="E264" t="str">
            <v>02313115</v>
          </cell>
          <cell r="G264" t="str">
            <v>NA.BISULFIT 38-40%(L</v>
          </cell>
          <cell r="H264" t="str">
            <v>RB00000685</v>
          </cell>
          <cell r="I264" t="str">
            <v>2201</v>
          </cell>
          <cell r="J264">
            <v>23720</v>
          </cell>
          <cell r="K264" t="str">
            <v>KG</v>
          </cell>
          <cell r="L264">
            <v>1311.72</v>
          </cell>
          <cell r="M264" t="str">
            <v>EUR</v>
          </cell>
          <cell r="N264">
            <v>2507.1999999999998</v>
          </cell>
          <cell r="P264">
            <v>1857.28</v>
          </cell>
          <cell r="Q264">
            <v>1857.28</v>
          </cell>
          <cell r="R264">
            <v>-545.55999999999995</v>
          </cell>
          <cell r="S264">
            <v>-545.55999999999995</v>
          </cell>
          <cell r="T264">
            <v>0</v>
          </cell>
        </row>
        <row r="265">
          <cell r="B265">
            <v>1120000</v>
          </cell>
          <cell r="C265" t="str">
            <v>Fertige Erz</v>
          </cell>
          <cell r="D265" t="str">
            <v>RHNY</v>
          </cell>
          <cell r="E265" t="str">
            <v>02311430</v>
          </cell>
          <cell r="G265" t="str">
            <v>FLUSSSAEURE 81-85%..</v>
          </cell>
          <cell r="H265" t="str">
            <v>RB00000685</v>
          </cell>
          <cell r="I265" t="str">
            <v>2201</v>
          </cell>
          <cell r="J265">
            <v>6400</v>
          </cell>
          <cell r="K265" t="str">
            <v>KG</v>
          </cell>
          <cell r="L265">
            <v>7150.08</v>
          </cell>
          <cell r="M265" t="str">
            <v>EUR</v>
          </cell>
          <cell r="N265">
            <v>7556.48</v>
          </cell>
          <cell r="P265">
            <v>7384.32</v>
          </cell>
          <cell r="Q265">
            <v>7384.32</v>
          </cell>
          <cell r="R265">
            <v>-234.24</v>
          </cell>
          <cell r="S265">
            <v>-234.24</v>
          </cell>
          <cell r="T265">
            <v>0</v>
          </cell>
        </row>
        <row r="266">
          <cell r="B266">
            <v>1120000</v>
          </cell>
          <cell r="C266" t="str">
            <v>Fertige Erz</v>
          </cell>
          <cell r="D266" t="str">
            <v>RHE1</v>
          </cell>
          <cell r="E266" t="str">
            <v>01801299</v>
          </cell>
          <cell r="G266" t="str">
            <v>2.6-Bis-dime.ethyl-4</v>
          </cell>
          <cell r="H266" t="str">
            <v>RB00000685</v>
          </cell>
          <cell r="I266" t="str">
            <v>2201</v>
          </cell>
          <cell r="J266">
            <v>340</v>
          </cell>
          <cell r="K266" t="str">
            <v>KG</v>
          </cell>
          <cell r="L266">
            <v>566.71</v>
          </cell>
          <cell r="M266" t="str">
            <v>EUR</v>
          </cell>
          <cell r="N266">
            <v>532</v>
          </cell>
          <cell r="P266">
            <v>532</v>
          </cell>
          <cell r="Q266">
            <v>532</v>
          </cell>
          <cell r="R266">
            <v>34.71</v>
          </cell>
          <cell r="S266">
            <v>34.71</v>
          </cell>
          <cell r="T266">
            <v>0</v>
          </cell>
        </row>
        <row r="267">
          <cell r="B267">
            <v>1120000</v>
          </cell>
          <cell r="C267" t="str">
            <v>Fertige Erz</v>
          </cell>
          <cell r="D267" t="str">
            <v>RHKF</v>
          </cell>
          <cell r="E267" t="str">
            <v>01787059</v>
          </cell>
          <cell r="G267" t="str">
            <v>Vulkanox BHT Food Gr</v>
          </cell>
          <cell r="H267" t="str">
            <v>RB00000685</v>
          </cell>
          <cell r="I267" t="str">
            <v>2201</v>
          </cell>
          <cell r="J267">
            <v>20</v>
          </cell>
          <cell r="K267" t="str">
            <v>KG</v>
          </cell>
          <cell r="L267">
            <v>31.54</v>
          </cell>
          <cell r="M267" t="str">
            <v>EUR</v>
          </cell>
          <cell r="N267">
            <v>47.13</v>
          </cell>
          <cell r="P267">
            <v>33.47</v>
          </cell>
          <cell r="Q267">
            <v>33.47</v>
          </cell>
          <cell r="R267">
            <v>-1.93</v>
          </cell>
          <cell r="S267">
            <v>-1.93</v>
          </cell>
          <cell r="T267">
            <v>0</v>
          </cell>
        </row>
        <row r="268">
          <cell r="B268">
            <v>1120000</v>
          </cell>
          <cell r="C268" t="str">
            <v>Fertige Erz</v>
          </cell>
          <cell r="D268" t="str">
            <v>RHE1</v>
          </cell>
          <cell r="E268" t="str">
            <v>01787008</v>
          </cell>
          <cell r="G268" t="str">
            <v>Vulkanox BHT / RCR</v>
          </cell>
          <cell r="H268" t="str">
            <v>RB00000685</v>
          </cell>
          <cell r="I268" t="str">
            <v>2201</v>
          </cell>
          <cell r="J268">
            <v>15000</v>
          </cell>
          <cell r="K268" t="str">
            <v>KG</v>
          </cell>
          <cell r="L268">
            <v>23299.5</v>
          </cell>
          <cell r="M268" t="str">
            <v>EUR</v>
          </cell>
          <cell r="N268">
            <v>30543</v>
          </cell>
          <cell r="P268">
            <v>24706.5</v>
          </cell>
          <cell r="Q268">
            <v>24706.5</v>
          </cell>
          <cell r="R268">
            <v>-1407</v>
          </cell>
          <cell r="S268">
            <v>-1407</v>
          </cell>
          <cell r="T268">
            <v>0</v>
          </cell>
        </row>
        <row r="269">
          <cell r="B269">
            <v>1120000</v>
          </cell>
          <cell r="C269" t="str">
            <v>Fertige Erz</v>
          </cell>
          <cell r="D269" t="str">
            <v>RHA2</v>
          </cell>
          <cell r="E269" t="str">
            <v>01782073</v>
          </cell>
          <cell r="G269" t="str">
            <v>p-Dichlorbenzol rn.e</v>
          </cell>
          <cell r="H269" t="str">
            <v>RB00000685</v>
          </cell>
          <cell r="I269" t="str">
            <v>2201</v>
          </cell>
          <cell r="J269">
            <v>71620</v>
          </cell>
          <cell r="K269" t="str">
            <v>KG</v>
          </cell>
          <cell r="L269">
            <v>53822.43</v>
          </cell>
          <cell r="M269" t="str">
            <v>EUR</v>
          </cell>
          <cell r="N269">
            <v>57854.64</v>
          </cell>
          <cell r="P269">
            <v>57854.64</v>
          </cell>
          <cell r="Q269">
            <v>57854.64</v>
          </cell>
          <cell r="R269">
            <v>-4032.21</v>
          </cell>
          <cell r="S269">
            <v>-4032.21</v>
          </cell>
          <cell r="T269">
            <v>0</v>
          </cell>
        </row>
        <row r="270">
          <cell r="B270">
            <v>1120000</v>
          </cell>
          <cell r="C270" t="str">
            <v>Fertige Erz</v>
          </cell>
          <cell r="D270" t="str">
            <v>RHA2</v>
          </cell>
          <cell r="E270" t="str">
            <v>01782057</v>
          </cell>
          <cell r="G270" t="str">
            <v>p-Dichlorbenzol rn.e</v>
          </cell>
          <cell r="H270" t="str">
            <v>RB00000685</v>
          </cell>
          <cell r="I270" t="str">
            <v>2201</v>
          </cell>
          <cell r="J270">
            <v>1156707</v>
          </cell>
          <cell r="K270" t="str">
            <v>KG</v>
          </cell>
          <cell r="L270">
            <v>869265.31</v>
          </cell>
          <cell r="M270" t="str">
            <v>EUR</v>
          </cell>
          <cell r="N270">
            <v>794657.71</v>
          </cell>
          <cell r="P270">
            <v>934387.91</v>
          </cell>
          <cell r="Q270">
            <v>794657.71</v>
          </cell>
          <cell r="R270">
            <v>74607.600000000006</v>
          </cell>
          <cell r="S270">
            <v>-65122.6</v>
          </cell>
          <cell r="T270">
            <v>139730.20000000001</v>
          </cell>
        </row>
        <row r="271">
          <cell r="B271">
            <v>1120000</v>
          </cell>
          <cell r="C271" t="str">
            <v>Fertige Erz</v>
          </cell>
          <cell r="D271" t="str">
            <v>RHAC</v>
          </cell>
          <cell r="E271" t="str">
            <v>01761637</v>
          </cell>
          <cell r="G271" t="str">
            <v>Benzoylchlorid rn.PE</v>
          </cell>
          <cell r="H271" t="str">
            <v>RB00000685</v>
          </cell>
          <cell r="I271" t="str">
            <v>2201</v>
          </cell>
          <cell r="J271">
            <v>15360</v>
          </cell>
          <cell r="K271" t="str">
            <v>KG</v>
          </cell>
          <cell r="L271">
            <v>14842.37</v>
          </cell>
          <cell r="M271" t="str">
            <v>EUR</v>
          </cell>
          <cell r="N271">
            <v>17264.64</v>
          </cell>
          <cell r="P271">
            <v>15922.18</v>
          </cell>
          <cell r="Q271">
            <v>15922.18</v>
          </cell>
          <cell r="R271">
            <v>-1079.81</v>
          </cell>
          <cell r="S271">
            <v>-1079.81</v>
          </cell>
          <cell r="T271">
            <v>0</v>
          </cell>
        </row>
        <row r="272">
          <cell r="B272">
            <v>1120000</v>
          </cell>
          <cell r="C272" t="str">
            <v>Fertige Erz</v>
          </cell>
          <cell r="D272" t="str">
            <v>RHAC</v>
          </cell>
          <cell r="E272" t="str">
            <v>01739569</v>
          </cell>
          <cell r="G272" t="str">
            <v>Benzylchlorid rn.Cap</v>
          </cell>
          <cell r="H272" t="str">
            <v>RB00000685</v>
          </cell>
          <cell r="I272" t="str">
            <v>2201</v>
          </cell>
          <cell r="J272">
            <v>25200</v>
          </cell>
          <cell r="K272" t="str">
            <v>KG</v>
          </cell>
          <cell r="L272">
            <v>21026.880000000001</v>
          </cell>
          <cell r="M272" t="str">
            <v>EUR</v>
          </cell>
          <cell r="N272">
            <v>25711.56</v>
          </cell>
          <cell r="P272">
            <v>24050.880000000001</v>
          </cell>
          <cell r="Q272">
            <v>24050.880000000001</v>
          </cell>
          <cell r="R272">
            <v>-3024</v>
          </cell>
          <cell r="S272">
            <v>-3024</v>
          </cell>
          <cell r="T272">
            <v>0</v>
          </cell>
        </row>
        <row r="273">
          <cell r="B273">
            <v>1120000</v>
          </cell>
          <cell r="C273" t="str">
            <v>Fertige Erz</v>
          </cell>
          <cell r="D273" t="str">
            <v>RHNY</v>
          </cell>
          <cell r="E273" t="str">
            <v>01722909</v>
          </cell>
          <cell r="G273" t="str">
            <v>TANIGAN BN   500KG</v>
          </cell>
          <cell r="H273" t="str">
            <v>RB00000685</v>
          </cell>
          <cell r="I273" t="str">
            <v>2201</v>
          </cell>
          <cell r="J273">
            <v>21500</v>
          </cell>
          <cell r="K273" t="str">
            <v>KG</v>
          </cell>
          <cell r="L273">
            <v>19096.3</v>
          </cell>
          <cell r="M273" t="str">
            <v>EUR</v>
          </cell>
          <cell r="N273">
            <v>20053.05</v>
          </cell>
          <cell r="P273">
            <v>20053.05</v>
          </cell>
          <cell r="Q273">
            <v>20053.05</v>
          </cell>
          <cell r="R273">
            <v>-956.75</v>
          </cell>
          <cell r="S273">
            <v>-956.75</v>
          </cell>
          <cell r="T273">
            <v>0</v>
          </cell>
        </row>
        <row r="274">
          <cell r="B274">
            <v>1120000</v>
          </cell>
          <cell r="C274" t="str">
            <v>Fertige Erz</v>
          </cell>
          <cell r="D274" t="str">
            <v>RHD2</v>
          </cell>
          <cell r="E274" t="str">
            <v>01690667</v>
          </cell>
          <cell r="G274" t="str">
            <v>O-CHLORPHENYLISOCYAN</v>
          </cell>
          <cell r="H274" t="str">
            <v>RB00000685</v>
          </cell>
          <cell r="I274" t="str">
            <v>2201</v>
          </cell>
          <cell r="J274">
            <v>2000</v>
          </cell>
          <cell r="K274" t="str">
            <v>KG</v>
          </cell>
          <cell r="L274">
            <v>5849.8</v>
          </cell>
          <cell r="M274" t="str">
            <v>EUR</v>
          </cell>
          <cell r="N274">
            <v>11103.8</v>
          </cell>
          <cell r="P274">
            <v>6115.2</v>
          </cell>
          <cell r="Q274">
            <v>6115.2</v>
          </cell>
          <cell r="R274">
            <v>-265.39999999999998</v>
          </cell>
          <cell r="S274">
            <v>-265.39999999999998</v>
          </cell>
          <cell r="T274">
            <v>0</v>
          </cell>
        </row>
        <row r="275">
          <cell r="B275">
            <v>1120000</v>
          </cell>
          <cell r="C275" t="str">
            <v>Fertige Erz</v>
          </cell>
          <cell r="D275" t="str">
            <v>RHNY</v>
          </cell>
          <cell r="E275" t="str">
            <v>01659417</v>
          </cell>
          <cell r="G275" t="str">
            <v>BAYOWET C4 ..GEB:25K</v>
          </cell>
          <cell r="H275" t="str">
            <v>RB00000685</v>
          </cell>
          <cell r="I275" t="str">
            <v>2201</v>
          </cell>
          <cell r="J275">
            <v>4175</v>
          </cell>
          <cell r="K275" t="str">
            <v>KG</v>
          </cell>
          <cell r="L275">
            <v>172664.24</v>
          </cell>
          <cell r="M275" t="str">
            <v>EUR</v>
          </cell>
          <cell r="N275">
            <v>460285.82</v>
          </cell>
          <cell r="P275">
            <v>188741.73</v>
          </cell>
          <cell r="Q275">
            <v>188741.73</v>
          </cell>
          <cell r="R275">
            <v>-16077.49</v>
          </cell>
          <cell r="S275">
            <v>-16077.49</v>
          </cell>
          <cell r="T275">
            <v>0</v>
          </cell>
        </row>
        <row r="276">
          <cell r="B276">
            <v>1120000</v>
          </cell>
          <cell r="C276" t="str">
            <v>Fertige Erz</v>
          </cell>
          <cell r="D276" t="str">
            <v>RHE1</v>
          </cell>
          <cell r="E276" t="str">
            <v>01642441</v>
          </cell>
          <cell r="G276" t="str">
            <v>Methanol rein ABS au</v>
          </cell>
          <cell r="H276" t="str">
            <v>RB00000685</v>
          </cell>
          <cell r="I276" t="str">
            <v>2201</v>
          </cell>
          <cell r="J276">
            <v>454930</v>
          </cell>
          <cell r="K276" t="str">
            <v>KG</v>
          </cell>
          <cell r="L276">
            <v>9508.0300000000007</v>
          </cell>
          <cell r="M276" t="str">
            <v>EUR</v>
          </cell>
          <cell r="N276">
            <v>10372.4</v>
          </cell>
          <cell r="P276">
            <v>10372.4</v>
          </cell>
          <cell r="Q276">
            <v>10372.4</v>
          </cell>
          <cell r="R276">
            <v>-864.37</v>
          </cell>
          <cell r="S276">
            <v>-864.37</v>
          </cell>
          <cell r="T276">
            <v>0</v>
          </cell>
        </row>
        <row r="277">
          <cell r="B277">
            <v>1120000</v>
          </cell>
          <cell r="C277" t="str">
            <v>Fertige Erz</v>
          </cell>
          <cell r="D277" t="str">
            <v>RHJG</v>
          </cell>
          <cell r="E277" t="str">
            <v>01547392</v>
          </cell>
          <cell r="G277" t="str">
            <v>POLYAMIN B 433 FASS</v>
          </cell>
          <cell r="H277" t="str">
            <v>RB00000685</v>
          </cell>
          <cell r="I277" t="str">
            <v>2201</v>
          </cell>
          <cell r="J277">
            <v>4800</v>
          </cell>
          <cell r="K277" t="str">
            <v>KG</v>
          </cell>
          <cell r="L277">
            <v>9452.64</v>
          </cell>
          <cell r="M277" t="str">
            <v>EUR</v>
          </cell>
          <cell r="N277">
            <v>0.96</v>
          </cell>
          <cell r="P277">
            <v>9670.56</v>
          </cell>
          <cell r="Q277">
            <v>0.96</v>
          </cell>
          <cell r="R277">
            <v>9451.68</v>
          </cell>
          <cell r="S277">
            <v>-217.92</v>
          </cell>
          <cell r="T277">
            <v>9669.6</v>
          </cell>
        </row>
        <row r="278">
          <cell r="B278">
            <v>1120000</v>
          </cell>
          <cell r="C278" t="str">
            <v>Fertige Erz</v>
          </cell>
          <cell r="D278" t="str">
            <v>RHE1</v>
          </cell>
          <cell r="E278" t="str">
            <v>01508230</v>
          </cell>
          <cell r="G278" t="str">
            <v>Vulkanox BHT 25KG PP</v>
          </cell>
          <cell r="H278" t="str">
            <v>RB00000685</v>
          </cell>
          <cell r="I278" t="str">
            <v>2201</v>
          </cell>
          <cell r="J278">
            <v>8250</v>
          </cell>
          <cell r="K278" t="str">
            <v>KG</v>
          </cell>
          <cell r="L278">
            <v>12859.28</v>
          </cell>
          <cell r="M278" t="str">
            <v>EUR</v>
          </cell>
          <cell r="N278">
            <v>15479.48</v>
          </cell>
          <cell r="P278">
            <v>13631.48</v>
          </cell>
          <cell r="Q278">
            <v>13631.48</v>
          </cell>
          <cell r="R278">
            <v>-772.2</v>
          </cell>
          <cell r="S278">
            <v>-772.2</v>
          </cell>
          <cell r="T278">
            <v>0</v>
          </cell>
        </row>
        <row r="279">
          <cell r="B279">
            <v>1120000</v>
          </cell>
          <cell r="C279" t="str">
            <v>Fertige Erz</v>
          </cell>
          <cell r="D279" t="str">
            <v>RHE1</v>
          </cell>
          <cell r="E279" t="str">
            <v>01396696</v>
          </cell>
          <cell r="G279" t="str">
            <v>P-CHLORANILIN DEST.</v>
          </cell>
          <cell r="H279" t="str">
            <v>RB00000685</v>
          </cell>
          <cell r="I279" t="str">
            <v>2201</v>
          </cell>
          <cell r="J279">
            <v>4640</v>
          </cell>
          <cell r="K279" t="str">
            <v>KG</v>
          </cell>
          <cell r="L279">
            <v>9095.33</v>
          </cell>
          <cell r="M279" t="str">
            <v>EUR</v>
          </cell>
          <cell r="N279">
            <v>9377.9</v>
          </cell>
          <cell r="P279">
            <v>9377.9</v>
          </cell>
          <cell r="Q279">
            <v>9377.9</v>
          </cell>
          <cell r="R279">
            <v>-282.57</v>
          </cell>
          <cell r="S279">
            <v>-282.57</v>
          </cell>
          <cell r="T279">
            <v>0</v>
          </cell>
        </row>
        <row r="280">
          <cell r="B280">
            <v>1120000</v>
          </cell>
          <cell r="C280" t="str">
            <v>Fertige Erz</v>
          </cell>
          <cell r="D280" t="str">
            <v>RHNY</v>
          </cell>
          <cell r="E280" t="str">
            <v>01385155</v>
          </cell>
          <cell r="G280" t="str">
            <v>CALCIUMSULFATBINDER</v>
          </cell>
          <cell r="H280" t="str">
            <v>RB00000685</v>
          </cell>
          <cell r="I280" t="str">
            <v>2201</v>
          </cell>
          <cell r="J280">
            <v>7341457</v>
          </cell>
          <cell r="K280" t="str">
            <v>KG</v>
          </cell>
          <cell r="L280">
            <v>426538.65</v>
          </cell>
          <cell r="M280" t="str">
            <v>EUR</v>
          </cell>
          <cell r="N280">
            <v>579240.95999999996</v>
          </cell>
          <cell r="P280">
            <v>472789.83</v>
          </cell>
          <cell r="Q280">
            <v>472789.83</v>
          </cell>
          <cell r="R280">
            <v>-46251.18</v>
          </cell>
          <cell r="S280">
            <v>-46251.18</v>
          </cell>
          <cell r="T280">
            <v>0</v>
          </cell>
        </row>
        <row r="281">
          <cell r="B281">
            <v>1120000</v>
          </cell>
          <cell r="C281" t="str">
            <v>Fertige Erz</v>
          </cell>
          <cell r="D281" t="str">
            <v>RHNY</v>
          </cell>
          <cell r="E281" t="str">
            <v>01382512</v>
          </cell>
          <cell r="G281" t="str">
            <v>MEBORAPID...........</v>
          </cell>
          <cell r="H281" t="str">
            <v>RB00000685</v>
          </cell>
          <cell r="I281" t="str">
            <v>2201</v>
          </cell>
          <cell r="J281">
            <v>9175</v>
          </cell>
          <cell r="K281" t="str">
            <v>KG</v>
          </cell>
          <cell r="L281">
            <v>12770.68</v>
          </cell>
          <cell r="M281" t="str">
            <v>EUR</v>
          </cell>
          <cell r="N281">
            <v>22041.1</v>
          </cell>
          <cell r="P281">
            <v>13708.37</v>
          </cell>
          <cell r="Q281">
            <v>13708.37</v>
          </cell>
          <cell r="R281">
            <v>-937.69</v>
          </cell>
          <cell r="S281">
            <v>-937.69</v>
          </cell>
          <cell r="T281">
            <v>0</v>
          </cell>
        </row>
        <row r="282">
          <cell r="B282">
            <v>1120000</v>
          </cell>
          <cell r="C282" t="str">
            <v>Fertige Erz</v>
          </cell>
          <cell r="D282" t="str">
            <v>RHNY</v>
          </cell>
          <cell r="E282" t="str">
            <v>01382350</v>
          </cell>
          <cell r="G282" t="str">
            <v>MEBODUR.............</v>
          </cell>
          <cell r="H282" t="str">
            <v>RB00000685</v>
          </cell>
          <cell r="I282" t="str">
            <v>2201</v>
          </cell>
          <cell r="J282">
            <v>6775</v>
          </cell>
          <cell r="K282" t="str">
            <v>KG</v>
          </cell>
          <cell r="L282">
            <v>7969.44</v>
          </cell>
          <cell r="M282" t="str">
            <v>EUR</v>
          </cell>
          <cell r="N282">
            <v>16509.32</v>
          </cell>
          <cell r="P282">
            <v>8669.2900000000009</v>
          </cell>
          <cell r="Q282">
            <v>8669.2900000000009</v>
          </cell>
          <cell r="R282">
            <v>-699.85</v>
          </cell>
          <cell r="S282">
            <v>-699.85</v>
          </cell>
          <cell r="T282">
            <v>0</v>
          </cell>
        </row>
        <row r="283">
          <cell r="B283">
            <v>1120000</v>
          </cell>
          <cell r="C283" t="str">
            <v>Fertige Erz</v>
          </cell>
          <cell r="D283" t="str">
            <v>RHNY</v>
          </cell>
          <cell r="E283" t="str">
            <v>01381842</v>
          </cell>
          <cell r="G283" t="str">
            <v>MEBONIT P...........</v>
          </cell>
          <cell r="H283" t="str">
            <v>RB00000685</v>
          </cell>
          <cell r="I283" t="str">
            <v>2201</v>
          </cell>
          <cell r="J283">
            <v>2125</v>
          </cell>
          <cell r="K283" t="str">
            <v>KG</v>
          </cell>
          <cell r="L283">
            <v>861.05</v>
          </cell>
          <cell r="M283" t="str">
            <v>EUR</v>
          </cell>
          <cell r="N283">
            <v>2371.29</v>
          </cell>
          <cell r="P283">
            <v>876.35</v>
          </cell>
          <cell r="Q283">
            <v>876.35</v>
          </cell>
          <cell r="R283">
            <v>-15.3</v>
          </cell>
          <cell r="S283">
            <v>-15.3</v>
          </cell>
          <cell r="T283">
            <v>0</v>
          </cell>
        </row>
        <row r="284">
          <cell r="B284">
            <v>1120000</v>
          </cell>
          <cell r="C284" t="str">
            <v>Fertige Erz</v>
          </cell>
          <cell r="D284" t="str">
            <v>RHNY</v>
          </cell>
          <cell r="E284" t="str">
            <v>01380935</v>
          </cell>
          <cell r="G284" t="str">
            <v>ANHYDUR BN..........</v>
          </cell>
          <cell r="H284" t="str">
            <v>RB00000685</v>
          </cell>
          <cell r="I284" t="str">
            <v>2201</v>
          </cell>
          <cell r="J284">
            <v>1900</v>
          </cell>
          <cell r="K284" t="str">
            <v>KG</v>
          </cell>
          <cell r="L284">
            <v>2162.77</v>
          </cell>
          <cell r="M284" t="str">
            <v>EUR</v>
          </cell>
          <cell r="N284">
            <v>4546.51</v>
          </cell>
          <cell r="P284">
            <v>2361.6999999999998</v>
          </cell>
          <cell r="Q284">
            <v>2361.6999999999998</v>
          </cell>
          <cell r="R284">
            <v>-198.93</v>
          </cell>
          <cell r="S284">
            <v>-198.93</v>
          </cell>
          <cell r="T284">
            <v>0</v>
          </cell>
        </row>
        <row r="285">
          <cell r="B285">
            <v>1120000</v>
          </cell>
          <cell r="C285" t="str">
            <v>Fertige Erz</v>
          </cell>
          <cell r="D285" t="str">
            <v>RHNY</v>
          </cell>
          <cell r="E285" t="str">
            <v>01380854</v>
          </cell>
          <cell r="G285" t="str">
            <v>ANHYDUR SA..........</v>
          </cell>
          <cell r="H285" t="str">
            <v>RB00000685</v>
          </cell>
          <cell r="I285" t="str">
            <v>2201</v>
          </cell>
          <cell r="J285">
            <v>16740</v>
          </cell>
          <cell r="K285" t="str">
            <v>KG</v>
          </cell>
          <cell r="L285">
            <v>17168.55</v>
          </cell>
          <cell r="M285" t="str">
            <v>EUR</v>
          </cell>
          <cell r="N285">
            <v>46555.61</v>
          </cell>
          <cell r="P285">
            <v>17618.849999999999</v>
          </cell>
          <cell r="Q285">
            <v>17618.849999999999</v>
          </cell>
          <cell r="R285">
            <v>-450.3</v>
          </cell>
          <cell r="S285">
            <v>-450.3</v>
          </cell>
          <cell r="T285">
            <v>0</v>
          </cell>
        </row>
        <row r="286">
          <cell r="B286">
            <v>1120000</v>
          </cell>
          <cell r="C286" t="str">
            <v>Fertige Erz</v>
          </cell>
          <cell r="D286" t="str">
            <v>RHD2</v>
          </cell>
          <cell r="E286" t="str">
            <v>01379511</v>
          </cell>
          <cell r="G286" t="str">
            <v>3.4-DICHLORPHENYLISO</v>
          </cell>
          <cell r="H286" t="str">
            <v>RB00000685</v>
          </cell>
          <cell r="I286" t="str">
            <v>2201</v>
          </cell>
          <cell r="J286">
            <v>128820</v>
          </cell>
          <cell r="K286" t="str">
            <v>KG</v>
          </cell>
          <cell r="L286">
            <v>247038.12</v>
          </cell>
          <cell r="M286" t="str">
            <v>EUR</v>
          </cell>
          <cell r="N286">
            <v>300227.89</v>
          </cell>
          <cell r="P286">
            <v>242091.43</v>
          </cell>
          <cell r="Q286">
            <v>242091.43</v>
          </cell>
          <cell r="R286">
            <v>4946.6899999999996</v>
          </cell>
          <cell r="S286">
            <v>4946.6899999999996</v>
          </cell>
          <cell r="T286">
            <v>0</v>
          </cell>
        </row>
        <row r="287">
          <cell r="B287">
            <v>1120000</v>
          </cell>
          <cell r="C287" t="str">
            <v>Fertige Erz</v>
          </cell>
          <cell r="D287" t="str">
            <v>RHA1</v>
          </cell>
          <cell r="E287" t="str">
            <v>01365723</v>
          </cell>
          <cell r="G287" t="str">
            <v>M-TOLYLISOCYANAT,TC</v>
          </cell>
          <cell r="H287" t="str">
            <v>RB00000685</v>
          </cell>
          <cell r="I287" t="str">
            <v>2201</v>
          </cell>
          <cell r="J287">
            <v>19960</v>
          </cell>
          <cell r="K287" t="str">
            <v>KG</v>
          </cell>
          <cell r="L287">
            <v>40514.81</v>
          </cell>
          <cell r="M287" t="str">
            <v>EUR</v>
          </cell>
          <cell r="N287">
            <v>89628.38</v>
          </cell>
          <cell r="O287" t="str">
            <v>x</v>
          </cell>
          <cell r="P287">
            <v>40514.81</v>
          </cell>
          <cell r="Q287">
            <v>40514.81</v>
          </cell>
          <cell r="R287">
            <v>0</v>
          </cell>
          <cell r="S287">
            <v>0</v>
          </cell>
          <cell r="T287">
            <v>0</v>
          </cell>
        </row>
        <row r="288">
          <cell r="B288">
            <v>1120000</v>
          </cell>
          <cell r="C288" t="str">
            <v>Fertige Erz</v>
          </cell>
          <cell r="D288" t="str">
            <v>RHD2</v>
          </cell>
          <cell r="E288" t="str">
            <v>01365723</v>
          </cell>
          <cell r="G288" t="str">
            <v>M-TOLYLISOCYANAT,TC</v>
          </cell>
          <cell r="H288" t="str">
            <v>RB00000685</v>
          </cell>
          <cell r="I288" t="str">
            <v>2201</v>
          </cell>
          <cell r="J288">
            <v>7440</v>
          </cell>
          <cell r="K288" t="str">
            <v>KG</v>
          </cell>
          <cell r="L288">
            <v>15101.71</v>
          </cell>
          <cell r="M288" t="str">
            <v>EUR</v>
          </cell>
          <cell r="N288">
            <v>33408.58</v>
          </cell>
          <cell r="P288">
            <v>14630.76</v>
          </cell>
          <cell r="Q288">
            <v>14630.76</v>
          </cell>
          <cell r="R288">
            <v>470.95</v>
          </cell>
          <cell r="S288">
            <v>470.95</v>
          </cell>
          <cell r="T288">
            <v>0</v>
          </cell>
        </row>
        <row r="289">
          <cell r="B289">
            <v>1120000</v>
          </cell>
          <cell r="C289" t="str">
            <v>Fertige Erz</v>
          </cell>
          <cell r="D289" t="str">
            <v>RHE1</v>
          </cell>
          <cell r="E289" t="str">
            <v>01230259</v>
          </cell>
          <cell r="G289" t="str">
            <v>m-Kresol 70 Pipeline</v>
          </cell>
          <cell r="H289" t="str">
            <v>RB00000685</v>
          </cell>
          <cell r="I289" t="str">
            <v>2201</v>
          </cell>
          <cell r="J289">
            <v>88931</v>
          </cell>
          <cell r="K289" t="str">
            <v>KG</v>
          </cell>
          <cell r="L289">
            <v>143152.23000000001</v>
          </cell>
          <cell r="M289" t="str">
            <v>EUR</v>
          </cell>
          <cell r="N289">
            <v>152703.42000000001</v>
          </cell>
          <cell r="P289">
            <v>152703.42000000001</v>
          </cell>
          <cell r="Q289">
            <v>152703.42000000001</v>
          </cell>
          <cell r="R289">
            <v>-9551.19</v>
          </cell>
          <cell r="S289">
            <v>-9551.19</v>
          </cell>
          <cell r="T289">
            <v>0</v>
          </cell>
        </row>
        <row r="290">
          <cell r="B290">
            <v>1120000</v>
          </cell>
          <cell r="C290" t="str">
            <v>Fertige Erz</v>
          </cell>
          <cell r="D290" t="str">
            <v>RHE1</v>
          </cell>
          <cell r="E290" t="str">
            <v>01230100</v>
          </cell>
          <cell r="G290" t="str">
            <v>O-CHLORANILIN FASS L</v>
          </cell>
          <cell r="H290" t="str">
            <v>RB00000685</v>
          </cell>
          <cell r="I290" t="str">
            <v>2201</v>
          </cell>
          <cell r="J290">
            <v>13453</v>
          </cell>
          <cell r="K290" t="str">
            <v>KG</v>
          </cell>
          <cell r="L290">
            <v>24978.19</v>
          </cell>
          <cell r="M290" t="str">
            <v>EUR</v>
          </cell>
          <cell r="N290">
            <v>28013.18</v>
          </cell>
          <cell r="P290">
            <v>26784.92</v>
          </cell>
          <cell r="Q290">
            <v>26784.92</v>
          </cell>
          <cell r="R290">
            <v>-1806.73</v>
          </cell>
          <cell r="S290">
            <v>-1806.73</v>
          </cell>
          <cell r="T290">
            <v>0</v>
          </cell>
        </row>
        <row r="291">
          <cell r="B291">
            <v>1120000</v>
          </cell>
          <cell r="C291" t="str">
            <v>Fertige Erz</v>
          </cell>
          <cell r="D291" t="str">
            <v>RHD2</v>
          </cell>
          <cell r="E291" t="str">
            <v>01141426</v>
          </cell>
          <cell r="G291" t="str">
            <v>3-Chlor-4-methylphen</v>
          </cell>
          <cell r="H291" t="str">
            <v>RB00000685</v>
          </cell>
          <cell r="I291" t="str">
            <v>2201</v>
          </cell>
          <cell r="J291">
            <v>47620</v>
          </cell>
          <cell r="K291" t="str">
            <v>KG</v>
          </cell>
          <cell r="L291">
            <v>122050.06</v>
          </cell>
          <cell r="M291" t="str">
            <v>EUR</v>
          </cell>
          <cell r="N291">
            <v>192584.8</v>
          </cell>
          <cell r="P291">
            <v>193451.49</v>
          </cell>
          <cell r="Q291">
            <v>192584.8</v>
          </cell>
          <cell r="R291">
            <v>-70534.740000000005</v>
          </cell>
          <cell r="S291">
            <v>-71401.429999999993</v>
          </cell>
          <cell r="T291">
            <v>866.69</v>
          </cell>
        </row>
        <row r="292">
          <cell r="B292">
            <v>1120000</v>
          </cell>
          <cell r="C292" t="str">
            <v>Fertige Erz</v>
          </cell>
          <cell r="D292" t="str">
            <v>RHNY</v>
          </cell>
          <cell r="E292" t="str">
            <v>01126745</v>
          </cell>
          <cell r="G292" t="str">
            <v>Perfluorbutansulfony</v>
          </cell>
          <cell r="H292" t="str">
            <v>RB00000685</v>
          </cell>
          <cell r="I292" t="str">
            <v>2201</v>
          </cell>
          <cell r="J292">
            <v>4624.5</v>
          </cell>
          <cell r="K292" t="str">
            <v>KG</v>
          </cell>
          <cell r="L292">
            <v>128459.37</v>
          </cell>
          <cell r="M292" t="str">
            <v>EUR</v>
          </cell>
          <cell r="N292">
            <v>123981.46</v>
          </cell>
          <cell r="P292">
            <v>148970.41</v>
          </cell>
          <cell r="Q292">
            <v>123981.46</v>
          </cell>
          <cell r="R292">
            <v>4477.91</v>
          </cell>
          <cell r="S292">
            <v>-20511.04</v>
          </cell>
          <cell r="T292">
            <v>24988.95</v>
          </cell>
        </row>
        <row r="293">
          <cell r="B293">
            <v>1120000</v>
          </cell>
          <cell r="C293" t="str">
            <v>Fertige Erz</v>
          </cell>
          <cell r="D293" t="str">
            <v>RHE1</v>
          </cell>
          <cell r="E293" t="str">
            <v>01092328</v>
          </cell>
          <cell r="G293" t="str">
            <v>O-KRESOL RN. FASS</v>
          </cell>
          <cell r="H293" t="str">
            <v>RB00000685</v>
          </cell>
          <cell r="I293" t="str">
            <v>2201</v>
          </cell>
          <cell r="J293">
            <v>211200</v>
          </cell>
          <cell r="K293" t="str">
            <v>KG</v>
          </cell>
          <cell r="L293">
            <v>376886.4</v>
          </cell>
          <cell r="M293" t="str">
            <v>EUR</v>
          </cell>
          <cell r="N293">
            <v>301741.44</v>
          </cell>
          <cell r="P293">
            <v>406327.68</v>
          </cell>
          <cell r="Q293">
            <v>301741.44</v>
          </cell>
          <cell r="R293">
            <v>75144.960000000006</v>
          </cell>
          <cell r="S293">
            <v>-29441.279999999999</v>
          </cell>
          <cell r="T293">
            <v>104586.24000000001</v>
          </cell>
        </row>
        <row r="294">
          <cell r="B294">
            <v>1120000</v>
          </cell>
          <cell r="C294" t="str">
            <v>Fertige Erz</v>
          </cell>
          <cell r="D294" t="str">
            <v>RHKF</v>
          </cell>
          <cell r="E294" t="str">
            <v>01092328</v>
          </cell>
          <cell r="G294" t="str">
            <v>O-KRESOL RN. FASS</v>
          </cell>
          <cell r="H294" t="str">
            <v>RB00000685</v>
          </cell>
          <cell r="I294" t="str">
            <v>2201</v>
          </cell>
          <cell r="J294">
            <v>120</v>
          </cell>
          <cell r="K294" t="str">
            <v>KG</v>
          </cell>
          <cell r="L294">
            <v>214.13</v>
          </cell>
          <cell r="M294" t="str">
            <v>EUR</v>
          </cell>
          <cell r="N294">
            <v>171.44</v>
          </cell>
          <cell r="P294">
            <v>230.87</v>
          </cell>
          <cell r="Q294">
            <v>171.44</v>
          </cell>
          <cell r="R294">
            <v>42.69</v>
          </cell>
          <cell r="S294">
            <v>-16.739999999999998</v>
          </cell>
          <cell r="T294">
            <v>59.43</v>
          </cell>
        </row>
        <row r="295">
          <cell r="B295">
            <v>1120000</v>
          </cell>
          <cell r="C295" t="str">
            <v>Fertige Erz</v>
          </cell>
          <cell r="D295" t="str">
            <v>RHD2</v>
          </cell>
          <cell r="E295" t="str">
            <v>01049759</v>
          </cell>
          <cell r="G295" t="str">
            <v>PHENYLISOCYANAT ISO-</v>
          </cell>
          <cell r="H295" t="str">
            <v>RB00000685</v>
          </cell>
          <cell r="I295" t="str">
            <v>2201</v>
          </cell>
          <cell r="J295">
            <v>173500</v>
          </cell>
          <cell r="K295" t="str">
            <v>KG</v>
          </cell>
          <cell r="L295">
            <v>277270.34999999998</v>
          </cell>
          <cell r="M295" t="str">
            <v>EUR</v>
          </cell>
          <cell r="N295">
            <v>559901.85</v>
          </cell>
          <cell r="P295">
            <v>296511.5</v>
          </cell>
          <cell r="Q295">
            <v>296511.5</v>
          </cell>
          <cell r="R295">
            <v>-19241.150000000001</v>
          </cell>
          <cell r="S295">
            <v>-19241.150000000001</v>
          </cell>
          <cell r="T295">
            <v>0</v>
          </cell>
        </row>
        <row r="296">
          <cell r="B296">
            <v>1120000</v>
          </cell>
          <cell r="C296" t="str">
            <v>Fertige Erz</v>
          </cell>
          <cell r="D296" t="str">
            <v>RHJG</v>
          </cell>
          <cell r="E296" t="str">
            <v>01007215</v>
          </cell>
          <cell r="G296" t="str">
            <v>Triisopropanolamin t</v>
          </cell>
          <cell r="H296" t="str">
            <v>RB00000685</v>
          </cell>
          <cell r="I296" t="str">
            <v>2201</v>
          </cell>
          <cell r="J296">
            <v>200</v>
          </cell>
          <cell r="K296" t="str">
            <v>KG</v>
          </cell>
          <cell r="L296">
            <v>67.88</v>
          </cell>
          <cell r="M296" t="str">
            <v>EUR</v>
          </cell>
          <cell r="N296">
            <v>68.16</v>
          </cell>
          <cell r="P296">
            <v>68.16</v>
          </cell>
          <cell r="Q296">
            <v>68.16</v>
          </cell>
          <cell r="R296">
            <v>-0.28000000000000003</v>
          </cell>
          <cell r="S296">
            <v>-0.28000000000000003</v>
          </cell>
          <cell r="T296">
            <v>0</v>
          </cell>
        </row>
        <row r="297">
          <cell r="B297">
            <v>1120000</v>
          </cell>
          <cell r="C297" t="str">
            <v>Fertige Erz</v>
          </cell>
          <cell r="D297" t="str">
            <v>RHJG</v>
          </cell>
          <cell r="E297" t="str">
            <v>01007169</v>
          </cell>
          <cell r="G297" t="str">
            <v>TRIETHYLENTETRAMIN W</v>
          </cell>
          <cell r="H297" t="str">
            <v>RB00000685</v>
          </cell>
          <cell r="I297" t="str">
            <v>2201</v>
          </cell>
          <cell r="J297">
            <v>54800</v>
          </cell>
          <cell r="K297" t="str">
            <v>KG</v>
          </cell>
          <cell r="L297">
            <v>107917.64</v>
          </cell>
          <cell r="M297" t="str">
            <v>EUR</v>
          </cell>
          <cell r="N297">
            <v>91368.04</v>
          </cell>
          <cell r="P297">
            <v>110405.56</v>
          </cell>
          <cell r="Q297">
            <v>91368.04</v>
          </cell>
          <cell r="R297">
            <v>16549.599999999999</v>
          </cell>
          <cell r="S297">
            <v>-2487.92</v>
          </cell>
          <cell r="T297">
            <v>19037.52</v>
          </cell>
        </row>
        <row r="298">
          <cell r="B298">
            <v>1120000</v>
          </cell>
          <cell r="C298" t="str">
            <v>Fertige Erz</v>
          </cell>
          <cell r="D298" t="str">
            <v>RHJG</v>
          </cell>
          <cell r="E298" t="str">
            <v>01007061</v>
          </cell>
          <cell r="G298" t="str">
            <v>Tetraethylenpentamin</v>
          </cell>
          <cell r="H298" t="str">
            <v>RB00000685</v>
          </cell>
          <cell r="I298" t="str">
            <v>2201</v>
          </cell>
          <cell r="J298">
            <v>12800</v>
          </cell>
          <cell r="K298" t="str">
            <v>KG</v>
          </cell>
          <cell r="L298">
            <v>25207.040000000001</v>
          </cell>
          <cell r="M298" t="str">
            <v>EUR</v>
          </cell>
          <cell r="N298">
            <v>21854.720000000001</v>
          </cell>
          <cell r="P298">
            <v>25788.16</v>
          </cell>
          <cell r="Q298">
            <v>21854.720000000001</v>
          </cell>
          <cell r="R298">
            <v>3352.32</v>
          </cell>
          <cell r="S298">
            <v>-581.12</v>
          </cell>
          <cell r="T298">
            <v>3933.44</v>
          </cell>
        </row>
        <row r="299">
          <cell r="B299">
            <v>1120000</v>
          </cell>
          <cell r="C299" t="str">
            <v>Fertige Erz</v>
          </cell>
          <cell r="D299" t="str">
            <v>RHJG</v>
          </cell>
          <cell r="E299" t="str">
            <v>01007045</v>
          </cell>
          <cell r="G299" t="str">
            <v>POLYAMIN B 20 FASS 2</v>
          </cell>
          <cell r="H299" t="str">
            <v>RB00000685</v>
          </cell>
          <cell r="I299" t="str">
            <v>2201</v>
          </cell>
          <cell r="J299">
            <v>4800</v>
          </cell>
          <cell r="K299" t="str">
            <v>KG</v>
          </cell>
          <cell r="L299">
            <v>9452.64</v>
          </cell>
          <cell r="M299" t="str">
            <v>EUR</v>
          </cell>
          <cell r="N299">
            <v>7012.32</v>
          </cell>
          <cell r="P299">
            <v>9670.56</v>
          </cell>
          <cell r="Q299">
            <v>7012.32</v>
          </cell>
          <cell r="R299">
            <v>2440.3200000000002</v>
          </cell>
          <cell r="S299">
            <v>-217.92</v>
          </cell>
          <cell r="T299">
            <v>2658.24</v>
          </cell>
        </row>
        <row r="300">
          <cell r="B300">
            <v>1120000</v>
          </cell>
          <cell r="C300" t="str">
            <v>Fertige Erz</v>
          </cell>
          <cell r="D300" t="str">
            <v>RHJG</v>
          </cell>
          <cell r="E300" t="str">
            <v>01006928</v>
          </cell>
          <cell r="G300" t="str">
            <v>Pentaethylenhexamin</v>
          </cell>
          <cell r="H300" t="str">
            <v>RB00000685</v>
          </cell>
          <cell r="I300" t="str">
            <v>2201</v>
          </cell>
          <cell r="J300">
            <v>7200</v>
          </cell>
          <cell r="K300" t="str">
            <v>KG</v>
          </cell>
          <cell r="L300">
            <v>14178.96</v>
          </cell>
          <cell r="M300" t="str">
            <v>EUR</v>
          </cell>
          <cell r="N300">
            <v>11696.4</v>
          </cell>
          <cell r="P300">
            <v>14505.84</v>
          </cell>
          <cell r="Q300">
            <v>11696.4</v>
          </cell>
          <cell r="R300">
            <v>2482.56</v>
          </cell>
          <cell r="S300">
            <v>-326.88</v>
          </cell>
          <cell r="T300">
            <v>2809.44</v>
          </cell>
        </row>
        <row r="301">
          <cell r="B301">
            <v>1120000</v>
          </cell>
          <cell r="C301" t="str">
            <v>Fertige Erz</v>
          </cell>
          <cell r="D301" t="str">
            <v>RHMV</v>
          </cell>
          <cell r="E301" t="str">
            <v>01006502</v>
          </cell>
          <cell r="G301" t="str">
            <v>N-Methyldiisopropano</v>
          </cell>
          <cell r="H301" t="str">
            <v>RB00000685</v>
          </cell>
          <cell r="I301" t="str">
            <v>2201</v>
          </cell>
          <cell r="J301">
            <v>1</v>
          </cell>
          <cell r="K301" t="str">
            <v>KG</v>
          </cell>
          <cell r="L301">
            <v>0.7</v>
          </cell>
          <cell r="M301" t="str">
            <v>EUR</v>
          </cell>
          <cell r="N301">
            <v>0.7</v>
          </cell>
          <cell r="P301">
            <v>0.7</v>
          </cell>
          <cell r="Q301">
            <v>0.7</v>
          </cell>
          <cell r="R301">
            <v>0</v>
          </cell>
          <cell r="S301">
            <v>0</v>
          </cell>
          <cell r="T301">
            <v>0</v>
          </cell>
        </row>
        <row r="302">
          <cell r="B302">
            <v>1120000</v>
          </cell>
          <cell r="C302" t="str">
            <v>Fertige Erz</v>
          </cell>
          <cell r="D302" t="str">
            <v>RHJG</v>
          </cell>
          <cell r="E302" t="str">
            <v>01006499</v>
          </cell>
          <cell r="G302" t="str">
            <v>N-Methyldiisopropano</v>
          </cell>
          <cell r="H302" t="str">
            <v>RB00000685</v>
          </cell>
          <cell r="I302" t="str">
            <v>2201</v>
          </cell>
          <cell r="J302">
            <v>5400</v>
          </cell>
          <cell r="K302" t="str">
            <v>KG</v>
          </cell>
          <cell r="L302">
            <v>10383.66</v>
          </cell>
          <cell r="M302" t="str">
            <v>EUR</v>
          </cell>
          <cell r="N302">
            <v>18814.68</v>
          </cell>
          <cell r="P302">
            <v>10921.5</v>
          </cell>
          <cell r="Q302">
            <v>10921.5</v>
          </cell>
          <cell r="R302">
            <v>-537.84</v>
          </cell>
          <cell r="S302">
            <v>-537.84</v>
          </cell>
          <cell r="T302">
            <v>0</v>
          </cell>
        </row>
        <row r="303">
          <cell r="B303">
            <v>1120000</v>
          </cell>
          <cell r="C303" t="str">
            <v>Fertige Erz</v>
          </cell>
          <cell r="D303" t="str">
            <v>RHJG</v>
          </cell>
          <cell r="E303" t="str">
            <v>01005883</v>
          </cell>
          <cell r="G303" t="str">
            <v>Ethylendiamin dest.</v>
          </cell>
          <cell r="H303" t="str">
            <v>RB00000685</v>
          </cell>
          <cell r="I303" t="str">
            <v>2201</v>
          </cell>
          <cell r="J303">
            <v>10260</v>
          </cell>
          <cell r="K303" t="str">
            <v>KG</v>
          </cell>
          <cell r="L303">
            <v>15789.11</v>
          </cell>
          <cell r="M303" t="str">
            <v>EUR</v>
          </cell>
          <cell r="N303">
            <v>17062.38</v>
          </cell>
          <cell r="P303">
            <v>16076.39</v>
          </cell>
          <cell r="Q303">
            <v>16076.39</v>
          </cell>
          <cell r="R303">
            <v>-287.27999999999997</v>
          </cell>
          <cell r="S303">
            <v>-287.27999999999997</v>
          </cell>
          <cell r="T303">
            <v>0</v>
          </cell>
        </row>
        <row r="304">
          <cell r="B304">
            <v>1120000</v>
          </cell>
          <cell r="C304" t="str">
            <v>Fertige Erz</v>
          </cell>
          <cell r="D304" t="str">
            <v>RHE1</v>
          </cell>
          <cell r="E304" t="str">
            <v>01005484</v>
          </cell>
          <cell r="G304" t="str">
            <v>Diphyl DT Fass</v>
          </cell>
          <cell r="H304" t="str">
            <v>RB00000685</v>
          </cell>
          <cell r="I304" t="str">
            <v>2201</v>
          </cell>
          <cell r="J304">
            <v>856240</v>
          </cell>
          <cell r="K304" t="str">
            <v>KG</v>
          </cell>
          <cell r="L304">
            <v>1075779.94</v>
          </cell>
          <cell r="M304" t="str">
            <v>EUR</v>
          </cell>
          <cell r="N304">
            <v>214060</v>
          </cell>
          <cell r="P304">
            <v>1248055.42</v>
          </cell>
          <cell r="Q304">
            <v>214060</v>
          </cell>
          <cell r="R304">
            <v>861719.94</v>
          </cell>
          <cell r="S304">
            <v>-172275.48</v>
          </cell>
          <cell r="T304">
            <v>1033995.42</v>
          </cell>
        </row>
        <row r="305">
          <cell r="B305">
            <v>1120000</v>
          </cell>
          <cell r="C305" t="str">
            <v>Fertige Erz</v>
          </cell>
          <cell r="D305" t="str">
            <v>RHJG</v>
          </cell>
          <cell r="E305" t="str">
            <v>01005263</v>
          </cell>
          <cell r="G305" t="str">
            <v>N-(2-Aminoethyl)-pip</v>
          </cell>
          <cell r="H305" t="str">
            <v>RB00000685</v>
          </cell>
          <cell r="I305" t="str">
            <v>2201</v>
          </cell>
          <cell r="J305">
            <v>800</v>
          </cell>
          <cell r="K305" t="str">
            <v>KG</v>
          </cell>
          <cell r="L305">
            <v>1575.44</v>
          </cell>
          <cell r="M305" t="str">
            <v>EUR</v>
          </cell>
          <cell r="N305">
            <v>1383.36</v>
          </cell>
          <cell r="P305">
            <v>1611.76</v>
          </cell>
          <cell r="Q305">
            <v>1383.36</v>
          </cell>
          <cell r="R305">
            <v>192.08</v>
          </cell>
          <cell r="S305">
            <v>-36.32</v>
          </cell>
          <cell r="T305">
            <v>228.4</v>
          </cell>
        </row>
        <row r="306">
          <cell r="B306">
            <v>1120000</v>
          </cell>
          <cell r="C306" t="str">
            <v>Fertige Erz</v>
          </cell>
          <cell r="D306" t="str">
            <v>RHRI</v>
          </cell>
          <cell r="E306" t="str">
            <v>00999877</v>
          </cell>
          <cell r="G306" t="str">
            <v>Phthalimid tch.Schup</v>
          </cell>
          <cell r="H306" t="str">
            <v>RB00000685</v>
          </cell>
          <cell r="I306" t="str">
            <v>2201</v>
          </cell>
          <cell r="J306">
            <v>36750</v>
          </cell>
          <cell r="K306" t="str">
            <v>KG</v>
          </cell>
          <cell r="L306">
            <v>41193.120000000003</v>
          </cell>
          <cell r="M306" t="str">
            <v>EUR</v>
          </cell>
          <cell r="N306">
            <v>51703.57</v>
          </cell>
          <cell r="P306">
            <v>45077.55</v>
          </cell>
          <cell r="Q306">
            <v>45077.55</v>
          </cell>
          <cell r="R306">
            <v>-3884.43</v>
          </cell>
          <cell r="S306">
            <v>-3884.43</v>
          </cell>
          <cell r="T306">
            <v>0</v>
          </cell>
        </row>
        <row r="307">
          <cell r="B307">
            <v>1120000</v>
          </cell>
          <cell r="C307" t="str">
            <v>Fertige Erz</v>
          </cell>
          <cell r="D307" t="str">
            <v>RHRI</v>
          </cell>
          <cell r="E307" t="str">
            <v>00999869</v>
          </cell>
          <cell r="G307" t="str">
            <v>Phthalimid tch.Schup</v>
          </cell>
          <cell r="H307" t="str">
            <v>RB00000685</v>
          </cell>
          <cell r="I307" t="str">
            <v>2201</v>
          </cell>
          <cell r="J307">
            <v>309500</v>
          </cell>
          <cell r="K307" t="str">
            <v>KG</v>
          </cell>
          <cell r="L307">
            <v>349673.1</v>
          </cell>
          <cell r="M307" t="str">
            <v>EUR</v>
          </cell>
          <cell r="N307">
            <v>413368.2</v>
          </cell>
          <cell r="P307">
            <v>382789.6</v>
          </cell>
          <cell r="Q307">
            <v>382789.6</v>
          </cell>
          <cell r="R307">
            <v>-33116.5</v>
          </cell>
          <cell r="S307">
            <v>-33116.5</v>
          </cell>
          <cell r="T307">
            <v>0</v>
          </cell>
        </row>
        <row r="308">
          <cell r="B308">
            <v>1120000</v>
          </cell>
          <cell r="C308" t="str">
            <v>Fertige Erz</v>
          </cell>
          <cell r="D308" t="str">
            <v>RHE1</v>
          </cell>
          <cell r="E308" t="str">
            <v>00999672</v>
          </cell>
          <cell r="G308" t="str">
            <v>Dichlortoluol-Gemisc</v>
          </cell>
          <cell r="H308" t="str">
            <v>RB00000685</v>
          </cell>
          <cell r="I308" t="str">
            <v>2201</v>
          </cell>
          <cell r="J308">
            <v>115200</v>
          </cell>
          <cell r="K308" t="str">
            <v>KG</v>
          </cell>
          <cell r="L308">
            <v>45388.800000000003</v>
          </cell>
          <cell r="M308" t="str">
            <v>EUR</v>
          </cell>
          <cell r="N308">
            <v>24526.080000000002</v>
          </cell>
          <cell r="P308">
            <v>46126.080000000002</v>
          </cell>
          <cell r="Q308">
            <v>24526.080000000002</v>
          </cell>
          <cell r="R308">
            <v>20862.72</v>
          </cell>
          <cell r="S308">
            <v>-737.28</v>
          </cell>
          <cell r="T308">
            <v>21600</v>
          </cell>
        </row>
        <row r="309">
          <cell r="B309">
            <v>1120000</v>
          </cell>
          <cell r="C309" t="str">
            <v>Fertige Erz</v>
          </cell>
          <cell r="D309" t="str">
            <v>RHE1</v>
          </cell>
          <cell r="E309" t="str">
            <v>00999354</v>
          </cell>
          <cell r="G309" t="str">
            <v>O-CHLORTOLUOL TECHN.</v>
          </cell>
          <cell r="H309" t="str">
            <v>RB00000685</v>
          </cell>
          <cell r="I309" t="str">
            <v>2201</v>
          </cell>
          <cell r="J309">
            <v>19200</v>
          </cell>
          <cell r="K309" t="str">
            <v>KG</v>
          </cell>
          <cell r="L309">
            <v>21496.32</v>
          </cell>
          <cell r="M309" t="str">
            <v>EUR</v>
          </cell>
          <cell r="N309">
            <v>13534.08</v>
          </cell>
          <cell r="P309">
            <v>20496</v>
          </cell>
          <cell r="Q309">
            <v>13534.08</v>
          </cell>
          <cell r="R309">
            <v>7962.24</v>
          </cell>
          <cell r="S309">
            <v>1000.32</v>
          </cell>
          <cell r="T309">
            <v>6961.92</v>
          </cell>
        </row>
        <row r="310">
          <cell r="B310">
            <v>1120000</v>
          </cell>
          <cell r="C310" t="str">
            <v>Fertige Erz</v>
          </cell>
          <cell r="D310" t="str">
            <v>RHA2</v>
          </cell>
          <cell r="E310" t="str">
            <v>00998978</v>
          </cell>
          <cell r="G310" t="str">
            <v>2-Methyl-6-ethylanil</v>
          </cell>
          <cell r="H310" t="str">
            <v>RB00000685</v>
          </cell>
          <cell r="I310" t="str">
            <v>2201</v>
          </cell>
          <cell r="J310">
            <v>2865</v>
          </cell>
          <cell r="K310" t="str">
            <v>KG</v>
          </cell>
          <cell r="L310">
            <v>4147.37</v>
          </cell>
          <cell r="M310" t="str">
            <v>EUR</v>
          </cell>
          <cell r="N310">
            <v>3628.52</v>
          </cell>
          <cell r="P310">
            <v>4407.8</v>
          </cell>
          <cell r="Q310">
            <v>3628.52</v>
          </cell>
          <cell r="R310">
            <v>518.85</v>
          </cell>
          <cell r="S310">
            <v>-260.43</v>
          </cell>
          <cell r="T310">
            <v>779.28</v>
          </cell>
        </row>
        <row r="311">
          <cell r="B311">
            <v>1120000</v>
          </cell>
          <cell r="C311" t="str">
            <v>Fertige Erz</v>
          </cell>
          <cell r="D311" t="str">
            <v>RHUV</v>
          </cell>
          <cell r="E311" t="str">
            <v>00996223</v>
          </cell>
          <cell r="G311" t="str">
            <v>LATIBON 25KG SACK</v>
          </cell>
          <cell r="H311" t="str">
            <v>RB00000685</v>
          </cell>
          <cell r="I311" t="str">
            <v>2201</v>
          </cell>
          <cell r="J311">
            <v>185000</v>
          </cell>
          <cell r="K311" t="str">
            <v>KG</v>
          </cell>
          <cell r="L311">
            <v>73093.5</v>
          </cell>
          <cell r="M311" t="str">
            <v>EUR</v>
          </cell>
          <cell r="N311">
            <v>74869.5</v>
          </cell>
          <cell r="P311">
            <v>73260</v>
          </cell>
          <cell r="Q311">
            <v>73260</v>
          </cell>
          <cell r="R311">
            <v>-166.5</v>
          </cell>
          <cell r="S311">
            <v>-166.5</v>
          </cell>
          <cell r="T311">
            <v>0</v>
          </cell>
        </row>
        <row r="312">
          <cell r="B312">
            <v>1120000</v>
          </cell>
          <cell r="C312" t="str">
            <v>Fertige Erz</v>
          </cell>
          <cell r="D312" t="str">
            <v>RHJG</v>
          </cell>
          <cell r="E312" t="str">
            <v>00991124</v>
          </cell>
          <cell r="G312" t="str">
            <v>N,N-Dimethylbenzylam</v>
          </cell>
          <cell r="H312" t="str">
            <v>RB00000685</v>
          </cell>
          <cell r="I312" t="str">
            <v>2201</v>
          </cell>
          <cell r="J312">
            <v>33840</v>
          </cell>
          <cell r="K312" t="str">
            <v>KG</v>
          </cell>
          <cell r="L312">
            <v>78593.399999999994</v>
          </cell>
          <cell r="M312" t="str">
            <v>EUR</v>
          </cell>
          <cell r="N312">
            <v>84816.58</v>
          </cell>
          <cell r="P312">
            <v>84143.16</v>
          </cell>
          <cell r="Q312">
            <v>84143.16</v>
          </cell>
          <cell r="R312">
            <v>-5549.76</v>
          </cell>
          <cell r="S312">
            <v>-5549.76</v>
          </cell>
          <cell r="T312">
            <v>0</v>
          </cell>
        </row>
        <row r="313">
          <cell r="B313">
            <v>1120000</v>
          </cell>
          <cell r="C313" t="str">
            <v>Fertige Erz</v>
          </cell>
          <cell r="D313" t="str">
            <v>RHAC</v>
          </cell>
          <cell r="E313" t="str">
            <v>00988700</v>
          </cell>
          <cell r="G313" t="str">
            <v>BENZYLALKOHOL RN. FA</v>
          </cell>
          <cell r="H313" t="str">
            <v>RB00000685</v>
          </cell>
          <cell r="I313" t="str">
            <v>2201</v>
          </cell>
          <cell r="J313">
            <v>16800</v>
          </cell>
          <cell r="K313" t="str">
            <v>KG</v>
          </cell>
          <cell r="L313">
            <v>19975.2</v>
          </cell>
          <cell r="M313" t="str">
            <v>EUR</v>
          </cell>
          <cell r="N313">
            <v>24536.400000000001</v>
          </cell>
          <cell r="P313">
            <v>22789.200000000001</v>
          </cell>
          <cell r="Q313">
            <v>22789.200000000001</v>
          </cell>
          <cell r="R313">
            <v>-2814</v>
          </cell>
          <cell r="S313">
            <v>-2814</v>
          </cell>
          <cell r="T313">
            <v>0</v>
          </cell>
        </row>
        <row r="314">
          <cell r="B314">
            <v>1120000</v>
          </cell>
          <cell r="C314" t="str">
            <v>Fertige Erz</v>
          </cell>
          <cell r="D314" t="str">
            <v>RHAC</v>
          </cell>
          <cell r="E314" t="str">
            <v>00988689</v>
          </cell>
          <cell r="G314" t="str">
            <v>BENZYLALKOHOL DD FAS</v>
          </cell>
          <cell r="H314" t="str">
            <v>RB00000685</v>
          </cell>
          <cell r="I314" t="str">
            <v>2201</v>
          </cell>
          <cell r="J314">
            <v>18480</v>
          </cell>
          <cell r="K314" t="str">
            <v>KG</v>
          </cell>
          <cell r="L314">
            <v>28148.74</v>
          </cell>
          <cell r="M314" t="str">
            <v>EUR</v>
          </cell>
          <cell r="N314">
            <v>42500.3</v>
          </cell>
          <cell r="P314">
            <v>31685.81</v>
          </cell>
          <cell r="Q314">
            <v>31685.81</v>
          </cell>
          <cell r="R314">
            <v>-3537.07</v>
          </cell>
          <cell r="S314">
            <v>-3537.07</v>
          </cell>
          <cell r="T314">
            <v>0</v>
          </cell>
        </row>
        <row r="315">
          <cell r="B315">
            <v>1120000</v>
          </cell>
          <cell r="C315" t="str">
            <v>Fertige Erz</v>
          </cell>
          <cell r="D315" t="str">
            <v>RHJG</v>
          </cell>
          <cell r="E315" t="str">
            <v>00988239</v>
          </cell>
          <cell r="G315" t="str">
            <v>3.5-Xylidin rn. Fass</v>
          </cell>
          <cell r="H315" t="str">
            <v>RB00000685</v>
          </cell>
          <cell r="I315" t="str">
            <v>2201</v>
          </cell>
          <cell r="J315">
            <v>29600</v>
          </cell>
          <cell r="K315" t="str">
            <v>KG</v>
          </cell>
          <cell r="L315">
            <v>285415.03999999998</v>
          </cell>
          <cell r="M315" t="str">
            <v>EUR</v>
          </cell>
          <cell r="N315">
            <v>583694.24</v>
          </cell>
          <cell r="P315">
            <v>275214.88</v>
          </cell>
          <cell r="Q315">
            <v>275214.88</v>
          </cell>
          <cell r="R315">
            <v>10200.16</v>
          </cell>
          <cell r="S315">
            <v>10200.16</v>
          </cell>
          <cell r="T315">
            <v>0</v>
          </cell>
        </row>
        <row r="316">
          <cell r="B316">
            <v>1120000</v>
          </cell>
          <cell r="C316" t="str">
            <v>Fertige Erz</v>
          </cell>
          <cell r="D316" t="str">
            <v>RHA2</v>
          </cell>
          <cell r="E316" t="str">
            <v>00972154</v>
          </cell>
          <cell r="G316" t="str">
            <v>1.2.4-TRICHLORBENZ.A</v>
          </cell>
          <cell r="H316" t="str">
            <v>RB00000685</v>
          </cell>
          <cell r="I316" t="str">
            <v>2201</v>
          </cell>
          <cell r="J316">
            <v>344104</v>
          </cell>
          <cell r="K316" t="str">
            <v>KG</v>
          </cell>
          <cell r="L316">
            <v>80141.820000000007</v>
          </cell>
          <cell r="M316" t="str">
            <v>EUR</v>
          </cell>
          <cell r="N316">
            <v>312928.18</v>
          </cell>
          <cell r="P316">
            <v>80761.210000000006</v>
          </cell>
          <cell r="Q316">
            <v>80761.210000000006</v>
          </cell>
          <cell r="R316">
            <v>-619.39</v>
          </cell>
          <cell r="S316">
            <v>-619.39</v>
          </cell>
          <cell r="T316">
            <v>0</v>
          </cell>
        </row>
        <row r="317">
          <cell r="B317">
            <v>1120000</v>
          </cell>
          <cell r="C317" t="str">
            <v>Fertige Erz</v>
          </cell>
          <cell r="D317" t="str">
            <v>RHJG</v>
          </cell>
          <cell r="E317" t="str">
            <v>00963267</v>
          </cell>
          <cell r="G317" t="str">
            <v>DIPA SN</v>
          </cell>
          <cell r="H317" t="str">
            <v>RB00000685</v>
          </cell>
          <cell r="I317" t="str">
            <v>2201</v>
          </cell>
          <cell r="J317">
            <v>0.5</v>
          </cell>
          <cell r="K317" t="str">
            <v>KG</v>
          </cell>
          <cell r="L317">
            <v>1.05</v>
          </cell>
          <cell r="M317" t="str">
            <v>EUR</v>
          </cell>
          <cell r="N317">
            <v>1.1100000000000001</v>
          </cell>
          <cell r="P317">
            <v>1.1100000000000001</v>
          </cell>
          <cell r="Q317">
            <v>1.1100000000000001</v>
          </cell>
          <cell r="R317">
            <v>-0.06</v>
          </cell>
          <cell r="S317">
            <v>-0.06</v>
          </cell>
          <cell r="T317">
            <v>0</v>
          </cell>
        </row>
        <row r="318">
          <cell r="B318">
            <v>1120000</v>
          </cell>
          <cell r="C318" t="str">
            <v>Fertige Erz</v>
          </cell>
          <cell r="D318" t="str">
            <v>RHJG</v>
          </cell>
          <cell r="E318" t="str">
            <v>00962996</v>
          </cell>
          <cell r="G318" t="str">
            <v>N,N-Dibenzylamin des</v>
          </cell>
          <cell r="H318" t="str">
            <v>RB00000685</v>
          </cell>
          <cell r="I318" t="str">
            <v>2201</v>
          </cell>
          <cell r="J318">
            <v>436410.9</v>
          </cell>
          <cell r="K318" t="str">
            <v>KG</v>
          </cell>
          <cell r="L318">
            <v>770527.08</v>
          </cell>
          <cell r="M318" t="str">
            <v>EUR</v>
          </cell>
          <cell r="N318">
            <v>842098.47</v>
          </cell>
          <cell r="P318">
            <v>842098.47</v>
          </cell>
          <cell r="Q318">
            <v>842098.47</v>
          </cell>
          <cell r="R318">
            <v>-71571.39</v>
          </cell>
          <cell r="S318">
            <v>-71571.39</v>
          </cell>
          <cell r="T318">
            <v>0</v>
          </cell>
        </row>
        <row r="319">
          <cell r="B319">
            <v>1120000</v>
          </cell>
          <cell r="C319" t="str">
            <v>Fertige Erz</v>
          </cell>
          <cell r="D319" t="str">
            <v>RHE1</v>
          </cell>
          <cell r="E319" t="str">
            <v>00913247</v>
          </cell>
          <cell r="G319" t="str">
            <v>O-NITROTOLUOL RN.FAS</v>
          </cell>
          <cell r="H319" t="str">
            <v>RB00000685</v>
          </cell>
          <cell r="I319" t="str">
            <v>2201</v>
          </cell>
          <cell r="J319">
            <v>18400</v>
          </cell>
          <cell r="K319" t="str">
            <v>KG</v>
          </cell>
          <cell r="L319">
            <v>14359.36</v>
          </cell>
          <cell r="M319" t="str">
            <v>EUR</v>
          </cell>
          <cell r="N319">
            <v>1573.2</v>
          </cell>
          <cell r="P319">
            <v>16560</v>
          </cell>
          <cell r="Q319">
            <v>1573.2</v>
          </cell>
          <cell r="R319">
            <v>12786.16</v>
          </cell>
          <cell r="S319">
            <v>-2200.64</v>
          </cell>
          <cell r="T319">
            <v>14986.8</v>
          </cell>
        </row>
        <row r="320">
          <cell r="B320">
            <v>1120000</v>
          </cell>
          <cell r="C320" t="str">
            <v>Fertige Erz</v>
          </cell>
          <cell r="D320" t="str">
            <v>RHE1</v>
          </cell>
          <cell r="E320" t="str">
            <v>00913239</v>
          </cell>
          <cell r="G320" t="str">
            <v>M-KRESOL REIN FASS</v>
          </cell>
          <cell r="H320" t="str">
            <v>RB00000685</v>
          </cell>
          <cell r="I320" t="str">
            <v>2201</v>
          </cell>
          <cell r="J320">
            <v>434500</v>
          </cell>
          <cell r="K320" t="str">
            <v>KG</v>
          </cell>
          <cell r="L320">
            <v>995439.5</v>
          </cell>
          <cell r="M320" t="str">
            <v>EUR</v>
          </cell>
          <cell r="N320">
            <v>1490899.85</v>
          </cell>
          <cell r="P320">
            <v>1063569.1000000001</v>
          </cell>
          <cell r="Q320">
            <v>1063569.1000000001</v>
          </cell>
          <cell r="R320">
            <v>-68129.600000000006</v>
          </cell>
          <cell r="S320">
            <v>-68129.600000000006</v>
          </cell>
          <cell r="T320">
            <v>0</v>
          </cell>
        </row>
        <row r="321">
          <cell r="B321">
            <v>1120000</v>
          </cell>
          <cell r="C321" t="str">
            <v>Fertige Erz</v>
          </cell>
          <cell r="D321" t="str">
            <v>RHKF</v>
          </cell>
          <cell r="E321" t="str">
            <v>00913239</v>
          </cell>
          <cell r="G321" t="str">
            <v>M-KRESOL REIN FASS</v>
          </cell>
          <cell r="H321" t="str">
            <v>RB00000685</v>
          </cell>
          <cell r="I321" t="str">
            <v>2201</v>
          </cell>
          <cell r="J321">
            <v>164</v>
          </cell>
          <cell r="K321" t="str">
            <v>KG</v>
          </cell>
          <cell r="L321">
            <v>375.74</v>
          </cell>
          <cell r="M321" t="str">
            <v>EUR</v>
          </cell>
          <cell r="N321">
            <v>562.73</v>
          </cell>
          <cell r="P321">
            <v>401.44</v>
          </cell>
          <cell r="Q321">
            <v>401.44</v>
          </cell>
          <cell r="R321">
            <v>-25.7</v>
          </cell>
          <cell r="S321">
            <v>-25.7</v>
          </cell>
          <cell r="T321">
            <v>0</v>
          </cell>
        </row>
        <row r="322">
          <cell r="B322">
            <v>1120000</v>
          </cell>
          <cell r="C322" t="str">
            <v>Fertige Erz</v>
          </cell>
          <cell r="D322" t="str">
            <v>RHE1</v>
          </cell>
          <cell r="E322" t="str">
            <v>00871125</v>
          </cell>
          <cell r="G322" t="str">
            <v>K 8628 ALT</v>
          </cell>
          <cell r="H322" t="str">
            <v>RB00000685</v>
          </cell>
          <cell r="I322" t="str">
            <v>2201</v>
          </cell>
          <cell r="J322">
            <v>2490</v>
          </cell>
          <cell r="K322" t="str">
            <v>KG</v>
          </cell>
          <cell r="L322">
            <v>465381.47</v>
          </cell>
          <cell r="M322" t="str">
            <v>EUR</v>
          </cell>
          <cell r="N322">
            <v>465381.47</v>
          </cell>
          <cell r="P322">
            <v>468470.59</v>
          </cell>
          <cell r="Q322">
            <v>465381.47</v>
          </cell>
          <cell r="R322">
            <v>0</v>
          </cell>
          <cell r="S322">
            <v>-3089.12</v>
          </cell>
          <cell r="T322">
            <v>3089.12</v>
          </cell>
        </row>
        <row r="323">
          <cell r="B323">
            <v>1120000</v>
          </cell>
          <cell r="C323" t="str">
            <v>Fertige Erz</v>
          </cell>
          <cell r="D323" t="str">
            <v>RHE1</v>
          </cell>
          <cell r="E323" t="str">
            <v>00870307</v>
          </cell>
          <cell r="G323" t="str">
            <v>P-NITROTOLUOL RN. FL</v>
          </cell>
          <cell r="H323" t="str">
            <v>RB00000685</v>
          </cell>
          <cell r="I323" t="str">
            <v>2201</v>
          </cell>
          <cell r="J323">
            <v>198000</v>
          </cell>
          <cell r="K323" t="str">
            <v>KG</v>
          </cell>
          <cell r="L323">
            <v>129808.8</v>
          </cell>
          <cell r="M323" t="str">
            <v>EUR</v>
          </cell>
          <cell r="N323">
            <v>111335.4</v>
          </cell>
          <cell r="P323">
            <v>149173.20000000001</v>
          </cell>
          <cell r="Q323">
            <v>111335.4</v>
          </cell>
          <cell r="R323">
            <v>18473.400000000001</v>
          </cell>
          <cell r="S323">
            <v>-19364.400000000001</v>
          </cell>
          <cell r="T323">
            <v>37837.800000000003</v>
          </cell>
        </row>
        <row r="324">
          <cell r="B324">
            <v>1120000</v>
          </cell>
          <cell r="C324" t="str">
            <v>Fertige Erz</v>
          </cell>
          <cell r="D324" t="str">
            <v>RHE1</v>
          </cell>
          <cell r="E324" t="str">
            <v>00837664</v>
          </cell>
          <cell r="G324" t="str">
            <v>FORMALDEHYD 30 GEW.%</v>
          </cell>
          <cell r="H324" t="str">
            <v>RB00000685</v>
          </cell>
          <cell r="I324" t="str">
            <v>2201</v>
          </cell>
          <cell r="J324">
            <v>545</v>
          </cell>
          <cell r="K324" t="str">
            <v>KG</v>
          </cell>
          <cell r="L324">
            <v>65.069999999999993</v>
          </cell>
          <cell r="M324" t="str">
            <v>EUR</v>
          </cell>
          <cell r="N324">
            <v>79.349999999999994</v>
          </cell>
          <cell r="P324">
            <v>79.349999999999994</v>
          </cell>
          <cell r="Q324">
            <v>79.349999999999994</v>
          </cell>
          <cell r="R324">
            <v>-14.28</v>
          </cell>
          <cell r="S324">
            <v>-14.28</v>
          </cell>
          <cell r="T324">
            <v>0</v>
          </cell>
        </row>
        <row r="325">
          <cell r="B325">
            <v>1120000</v>
          </cell>
          <cell r="C325" t="str">
            <v>Fertige Erz</v>
          </cell>
          <cell r="D325" t="str">
            <v>RHE1</v>
          </cell>
          <cell r="E325" t="str">
            <v>00837648</v>
          </cell>
          <cell r="G325" t="str">
            <v>TOLUOL RN.ZOLL/STEUE</v>
          </cell>
          <cell r="H325" t="str">
            <v>RB00000685</v>
          </cell>
          <cell r="I325" t="str">
            <v>2201</v>
          </cell>
          <cell r="J325">
            <v>318516</v>
          </cell>
          <cell r="K325" t="str">
            <v>KG</v>
          </cell>
          <cell r="L325">
            <v>196078.45</v>
          </cell>
          <cell r="M325" t="str">
            <v>EUR</v>
          </cell>
          <cell r="N325">
            <v>229809.29</v>
          </cell>
          <cell r="P325">
            <v>245671.39</v>
          </cell>
          <cell r="Q325">
            <v>229809.29</v>
          </cell>
          <cell r="R325">
            <v>-33730.839999999997</v>
          </cell>
          <cell r="S325">
            <v>-49592.94</v>
          </cell>
          <cell r="T325">
            <v>15862.1</v>
          </cell>
        </row>
        <row r="326">
          <cell r="B326">
            <v>1120000</v>
          </cell>
          <cell r="C326" t="str">
            <v>Fertige Erz</v>
          </cell>
          <cell r="D326" t="str">
            <v>RHE1</v>
          </cell>
          <cell r="E326" t="str">
            <v>00806084</v>
          </cell>
          <cell r="G326" t="str">
            <v>O-CHLORTOLUOL 99% FA</v>
          </cell>
          <cell r="H326" t="str">
            <v>RB00000685</v>
          </cell>
          <cell r="I326" t="str">
            <v>2201</v>
          </cell>
          <cell r="J326">
            <v>30480</v>
          </cell>
          <cell r="K326" t="str">
            <v>KG</v>
          </cell>
          <cell r="L326">
            <v>26770.58</v>
          </cell>
          <cell r="M326" t="str">
            <v>EUR</v>
          </cell>
          <cell r="N326">
            <v>22582.63</v>
          </cell>
          <cell r="P326">
            <v>31348.68</v>
          </cell>
          <cell r="Q326">
            <v>22582.63</v>
          </cell>
          <cell r="R326">
            <v>4187.95</v>
          </cell>
          <cell r="S326">
            <v>-4578.1000000000004</v>
          </cell>
          <cell r="T326">
            <v>8766.0499999999993</v>
          </cell>
        </row>
        <row r="327">
          <cell r="B327">
            <v>1120000</v>
          </cell>
          <cell r="C327" t="str">
            <v>Fertige Erz</v>
          </cell>
          <cell r="D327" t="str">
            <v>RHKF</v>
          </cell>
          <cell r="E327" t="str">
            <v>00806084</v>
          </cell>
          <cell r="G327" t="str">
            <v>O-CHLORTOLUOL 99% FA</v>
          </cell>
          <cell r="H327" t="str">
            <v>RB00000685</v>
          </cell>
          <cell r="I327" t="str">
            <v>2201</v>
          </cell>
          <cell r="J327">
            <v>190</v>
          </cell>
          <cell r="K327" t="str">
            <v>KG</v>
          </cell>
          <cell r="L327">
            <v>166.9</v>
          </cell>
          <cell r="M327" t="str">
            <v>EUR</v>
          </cell>
          <cell r="N327">
            <v>140.77000000000001</v>
          </cell>
          <cell r="P327">
            <v>195.41</v>
          </cell>
          <cell r="Q327">
            <v>140.77000000000001</v>
          </cell>
          <cell r="R327">
            <v>26.13</v>
          </cell>
          <cell r="S327">
            <v>-28.51</v>
          </cell>
          <cell r="T327">
            <v>54.64</v>
          </cell>
        </row>
        <row r="328">
          <cell r="B328">
            <v>1120000</v>
          </cell>
          <cell r="C328" t="str">
            <v>Fertige Erz</v>
          </cell>
          <cell r="D328" t="str">
            <v>RHE1</v>
          </cell>
          <cell r="E328" t="str">
            <v>00801368</v>
          </cell>
          <cell r="G328" t="str">
            <v>P-CHLORTOLUOL RN.EXT</v>
          </cell>
          <cell r="H328" t="str">
            <v>RB00000685</v>
          </cell>
          <cell r="I328" t="str">
            <v>2201</v>
          </cell>
          <cell r="J328">
            <v>64000</v>
          </cell>
          <cell r="K328" t="str">
            <v>KG</v>
          </cell>
          <cell r="L328">
            <v>63865.599999999999</v>
          </cell>
          <cell r="M328" t="str">
            <v>EUR</v>
          </cell>
          <cell r="N328">
            <v>59724.800000000003</v>
          </cell>
          <cell r="P328">
            <v>71680</v>
          </cell>
          <cell r="Q328">
            <v>59724.800000000003</v>
          </cell>
          <cell r="R328">
            <v>4140.8</v>
          </cell>
          <cell r="S328">
            <v>-7814.4</v>
          </cell>
          <cell r="T328">
            <v>11955.2</v>
          </cell>
        </row>
        <row r="329">
          <cell r="B329">
            <v>1120000</v>
          </cell>
          <cell r="C329" t="str">
            <v>Fertige Erz</v>
          </cell>
          <cell r="D329" t="str">
            <v>RHE1</v>
          </cell>
          <cell r="E329" t="str">
            <v>00799940</v>
          </cell>
          <cell r="G329" t="str">
            <v>p-Chlortoluol rn.ext</v>
          </cell>
          <cell r="H329" t="str">
            <v>RB00000685</v>
          </cell>
          <cell r="I329" t="str">
            <v>2201</v>
          </cell>
          <cell r="J329">
            <v>360</v>
          </cell>
          <cell r="K329" t="str">
            <v>KG</v>
          </cell>
          <cell r="L329">
            <v>331.34</v>
          </cell>
          <cell r="M329" t="str">
            <v>EUR</v>
          </cell>
          <cell r="N329">
            <v>378.14</v>
          </cell>
          <cell r="P329">
            <v>356.65</v>
          </cell>
          <cell r="Q329">
            <v>356.65</v>
          </cell>
          <cell r="R329">
            <v>-25.31</v>
          </cell>
          <cell r="S329">
            <v>-25.31</v>
          </cell>
          <cell r="T329">
            <v>0</v>
          </cell>
        </row>
        <row r="330">
          <cell r="B330">
            <v>1120000</v>
          </cell>
          <cell r="C330" t="str">
            <v>Fertige Erz</v>
          </cell>
          <cell r="D330" t="str">
            <v>RHE1</v>
          </cell>
          <cell r="E330" t="str">
            <v>00797271</v>
          </cell>
          <cell r="G330" t="str">
            <v>P-CHLORTOLUOL REIN F</v>
          </cell>
          <cell r="H330" t="str">
            <v>RB00000685</v>
          </cell>
          <cell r="I330" t="str">
            <v>2201</v>
          </cell>
          <cell r="J330">
            <v>129720</v>
          </cell>
          <cell r="K330" t="str">
            <v>KG</v>
          </cell>
          <cell r="L330">
            <v>120548.8</v>
          </cell>
          <cell r="M330" t="str">
            <v>EUR</v>
          </cell>
          <cell r="N330">
            <v>139928.95999999999</v>
          </cell>
          <cell r="P330">
            <v>138592.85</v>
          </cell>
          <cell r="Q330">
            <v>138592.85</v>
          </cell>
          <cell r="R330">
            <v>-18044.05</v>
          </cell>
          <cell r="S330">
            <v>-18044.05</v>
          </cell>
          <cell r="T330">
            <v>0</v>
          </cell>
        </row>
        <row r="331">
          <cell r="B331">
            <v>1120000</v>
          </cell>
          <cell r="C331" t="str">
            <v>Fertige Erz</v>
          </cell>
          <cell r="D331" t="str">
            <v>RHA2</v>
          </cell>
          <cell r="E331" t="str">
            <v>00797220</v>
          </cell>
          <cell r="G331" t="str">
            <v>1.2.4-TRICHLORBENZOL</v>
          </cell>
          <cell r="H331" t="str">
            <v>RB00000685</v>
          </cell>
          <cell r="I331" t="str">
            <v>2201</v>
          </cell>
          <cell r="J331">
            <v>23080</v>
          </cell>
          <cell r="K331" t="str">
            <v>KG</v>
          </cell>
          <cell r="L331">
            <v>5375.33</v>
          </cell>
          <cell r="M331" t="str">
            <v>EUR</v>
          </cell>
          <cell r="N331">
            <v>61822.09</v>
          </cell>
          <cell r="P331">
            <v>5416.88</v>
          </cell>
          <cell r="Q331">
            <v>5416.88</v>
          </cell>
          <cell r="R331">
            <v>-41.55</v>
          </cell>
          <cell r="S331">
            <v>-41.55</v>
          </cell>
          <cell r="T331">
            <v>0</v>
          </cell>
        </row>
        <row r="332">
          <cell r="B332">
            <v>1120000</v>
          </cell>
          <cell r="C332" t="str">
            <v>Fertige Erz</v>
          </cell>
          <cell r="D332" t="str">
            <v>RHE1</v>
          </cell>
          <cell r="E332" t="str">
            <v>00797190</v>
          </cell>
          <cell r="G332" t="str">
            <v>o-Dichlorbenzol rn.F</v>
          </cell>
          <cell r="H332" t="str">
            <v>RB00000685</v>
          </cell>
          <cell r="I332" t="str">
            <v>2201</v>
          </cell>
          <cell r="J332">
            <v>64000</v>
          </cell>
          <cell r="K332" t="str">
            <v>KG</v>
          </cell>
          <cell r="L332">
            <v>58534.400000000001</v>
          </cell>
          <cell r="M332" t="str">
            <v>EUR</v>
          </cell>
          <cell r="N332">
            <v>72595.199999999997</v>
          </cell>
          <cell r="P332">
            <v>61945.599999999999</v>
          </cell>
          <cell r="Q332">
            <v>61945.599999999999</v>
          </cell>
          <cell r="R332">
            <v>-3411.2</v>
          </cell>
          <cell r="S332">
            <v>-3411.2</v>
          </cell>
          <cell r="T332">
            <v>0</v>
          </cell>
        </row>
        <row r="333">
          <cell r="B333">
            <v>1120000</v>
          </cell>
          <cell r="C333" t="str">
            <v>Fertige Erz</v>
          </cell>
          <cell r="D333" t="str">
            <v>RHE1</v>
          </cell>
          <cell r="E333" t="str">
            <v>00788744</v>
          </cell>
          <cell r="G333" t="str">
            <v>Methanol rein Ltg.</v>
          </cell>
          <cell r="H333" t="str">
            <v>RB00000685</v>
          </cell>
          <cell r="I333" t="str">
            <v>2201</v>
          </cell>
          <cell r="J333">
            <v>21305</v>
          </cell>
          <cell r="K333" t="str">
            <v>KG</v>
          </cell>
          <cell r="L333">
            <v>4978.9799999999996</v>
          </cell>
          <cell r="M333" t="str">
            <v>EUR</v>
          </cell>
          <cell r="N333">
            <v>6214.67</v>
          </cell>
          <cell r="P333">
            <v>6025.05</v>
          </cell>
          <cell r="Q333">
            <v>6025.05</v>
          </cell>
          <cell r="R333">
            <v>-1046.07</v>
          </cell>
          <cell r="S333">
            <v>-1046.07</v>
          </cell>
          <cell r="T333">
            <v>0</v>
          </cell>
        </row>
        <row r="334">
          <cell r="B334">
            <v>1120000</v>
          </cell>
          <cell r="C334" t="str">
            <v>Fertige Erz</v>
          </cell>
          <cell r="D334" t="str">
            <v>RHAX</v>
          </cell>
          <cell r="E334" t="str">
            <v>00788329</v>
          </cell>
          <cell r="G334" t="str">
            <v>1.6-Hexandiol rn.fl.</v>
          </cell>
          <cell r="H334" t="str">
            <v>RB00000685</v>
          </cell>
          <cell r="I334" t="str">
            <v>2201</v>
          </cell>
          <cell r="J334">
            <v>24080</v>
          </cell>
          <cell r="K334" t="str">
            <v>KG</v>
          </cell>
          <cell r="L334">
            <v>42975.58</v>
          </cell>
          <cell r="M334" t="str">
            <v>EUR</v>
          </cell>
          <cell r="N334">
            <v>61404</v>
          </cell>
          <cell r="P334">
            <v>43396.98</v>
          </cell>
          <cell r="Q334">
            <v>43396.98</v>
          </cell>
          <cell r="R334">
            <v>-421.4</v>
          </cell>
          <cell r="S334">
            <v>-421.4</v>
          </cell>
          <cell r="T334">
            <v>0</v>
          </cell>
        </row>
        <row r="335">
          <cell r="B335">
            <v>1120000</v>
          </cell>
          <cell r="C335" t="str">
            <v>Fertige Erz</v>
          </cell>
          <cell r="D335" t="str">
            <v>RHE1</v>
          </cell>
          <cell r="E335" t="str">
            <v>00788167</v>
          </cell>
          <cell r="G335" t="str">
            <v>CHLORBENZOL REIN FAS</v>
          </cell>
          <cell r="H335" t="str">
            <v>RB00000685</v>
          </cell>
          <cell r="I335" t="str">
            <v>2201</v>
          </cell>
          <cell r="J335">
            <v>42240</v>
          </cell>
          <cell r="K335" t="str">
            <v>KG</v>
          </cell>
          <cell r="L335">
            <v>34725.5</v>
          </cell>
          <cell r="M335" t="str">
            <v>EUR</v>
          </cell>
          <cell r="N335">
            <v>45699.46</v>
          </cell>
          <cell r="P335">
            <v>39447.94</v>
          </cell>
          <cell r="Q335">
            <v>39447.94</v>
          </cell>
          <cell r="R335">
            <v>-4722.4399999999996</v>
          </cell>
          <cell r="S335">
            <v>-4722.4399999999996</v>
          </cell>
          <cell r="T335">
            <v>0</v>
          </cell>
        </row>
        <row r="336">
          <cell r="B336">
            <v>1120000</v>
          </cell>
          <cell r="C336" t="str">
            <v>Fertige Erz</v>
          </cell>
          <cell r="D336" t="str">
            <v>RHA1</v>
          </cell>
          <cell r="E336" t="str">
            <v>00788159</v>
          </cell>
          <cell r="G336" t="str">
            <v>CHLORBENZOL REIN TWG</v>
          </cell>
          <cell r="H336" t="str">
            <v>RB00000685</v>
          </cell>
          <cell r="I336" t="str">
            <v>2201</v>
          </cell>
          <cell r="J336">
            <v>4160</v>
          </cell>
          <cell r="K336" t="str">
            <v>KG</v>
          </cell>
          <cell r="L336">
            <v>2961.5</v>
          </cell>
          <cell r="M336" t="str">
            <v>EUR</v>
          </cell>
          <cell r="N336">
            <v>3522.27</v>
          </cell>
          <cell r="P336">
            <v>3314.69</v>
          </cell>
          <cell r="Q336">
            <v>3314.69</v>
          </cell>
          <cell r="R336">
            <v>-353.19</v>
          </cell>
          <cell r="S336">
            <v>-353.19</v>
          </cell>
          <cell r="T336">
            <v>0</v>
          </cell>
        </row>
        <row r="337">
          <cell r="B337">
            <v>1120000</v>
          </cell>
          <cell r="C337" t="str">
            <v>Fertige Erz</v>
          </cell>
          <cell r="D337" t="str">
            <v>RHD2</v>
          </cell>
          <cell r="E337" t="str">
            <v>00788159</v>
          </cell>
          <cell r="G337" t="str">
            <v>CHLORBENZOL REIN TWG</v>
          </cell>
          <cell r="H337" t="str">
            <v>RB00000685</v>
          </cell>
          <cell r="I337" t="str">
            <v>2201</v>
          </cell>
          <cell r="J337">
            <v>5734</v>
          </cell>
          <cell r="K337" t="str">
            <v>KG</v>
          </cell>
          <cell r="L337">
            <v>4082.03</v>
          </cell>
          <cell r="M337" t="str">
            <v>EUR</v>
          </cell>
          <cell r="N337">
            <v>4854.9799999999996</v>
          </cell>
          <cell r="P337">
            <v>4568.8500000000004</v>
          </cell>
          <cell r="Q337">
            <v>4568.8500000000004</v>
          </cell>
          <cell r="R337">
            <v>-486.82</v>
          </cell>
          <cell r="S337">
            <v>-486.82</v>
          </cell>
          <cell r="T337">
            <v>0</v>
          </cell>
        </row>
        <row r="338">
          <cell r="B338">
            <v>1120000</v>
          </cell>
          <cell r="C338" t="str">
            <v>Fertige Erz</v>
          </cell>
          <cell r="D338" t="str">
            <v>RHE1</v>
          </cell>
          <cell r="E338" t="str">
            <v>00788159</v>
          </cell>
          <cell r="G338" t="str">
            <v>CHLORBENZOL REIN TWG</v>
          </cell>
          <cell r="H338" t="str">
            <v>RB00000685</v>
          </cell>
          <cell r="I338" t="str">
            <v>2201</v>
          </cell>
          <cell r="J338">
            <v>60</v>
          </cell>
          <cell r="K338" t="str">
            <v>KG</v>
          </cell>
          <cell r="L338">
            <v>42.71</v>
          </cell>
          <cell r="M338" t="str">
            <v>EUR</v>
          </cell>
          <cell r="N338">
            <v>50.8</v>
          </cell>
          <cell r="P338">
            <v>47.81</v>
          </cell>
          <cell r="Q338">
            <v>47.81</v>
          </cell>
          <cell r="R338">
            <v>-5.0999999999999996</v>
          </cell>
          <cell r="S338">
            <v>-5.0999999999999996</v>
          </cell>
          <cell r="T338">
            <v>0</v>
          </cell>
        </row>
        <row r="339">
          <cell r="B339">
            <v>1120000</v>
          </cell>
          <cell r="C339" t="str">
            <v>Fertige Erz</v>
          </cell>
          <cell r="D339" t="str">
            <v>RHE1</v>
          </cell>
          <cell r="E339" t="str">
            <v>00788094</v>
          </cell>
          <cell r="G339" t="str">
            <v>O-NITROCHLORBENZOL R</v>
          </cell>
          <cell r="H339" t="str">
            <v>RB00000685</v>
          </cell>
          <cell r="I339" t="str">
            <v>2201</v>
          </cell>
          <cell r="J339">
            <v>20000</v>
          </cell>
          <cell r="K339" t="str">
            <v>KG</v>
          </cell>
          <cell r="L339">
            <v>18574</v>
          </cell>
          <cell r="M339" t="str">
            <v>EUR</v>
          </cell>
          <cell r="N339">
            <v>29954</v>
          </cell>
          <cell r="P339">
            <v>20250</v>
          </cell>
          <cell r="Q339">
            <v>20250</v>
          </cell>
          <cell r="R339">
            <v>-1676</v>
          </cell>
          <cell r="S339">
            <v>-1676</v>
          </cell>
          <cell r="T339">
            <v>0</v>
          </cell>
        </row>
        <row r="340">
          <cell r="B340">
            <v>1120000</v>
          </cell>
          <cell r="C340" t="str">
            <v>Fertige Erz</v>
          </cell>
          <cell r="D340" t="str">
            <v>RHAX</v>
          </cell>
          <cell r="E340" t="str">
            <v>00787721</v>
          </cell>
          <cell r="G340" t="str">
            <v>m-Kresol rein Bkw.</v>
          </cell>
          <cell r="H340" t="str">
            <v>RB00000685</v>
          </cell>
          <cell r="I340" t="str">
            <v>2201</v>
          </cell>
          <cell r="J340">
            <v>192316</v>
          </cell>
          <cell r="K340" t="str">
            <v>KG</v>
          </cell>
          <cell r="L340">
            <v>415941.05</v>
          </cell>
          <cell r="M340" t="str">
            <v>EUR</v>
          </cell>
          <cell r="N340">
            <v>438942.04</v>
          </cell>
          <cell r="P340">
            <v>438942.04</v>
          </cell>
          <cell r="Q340">
            <v>438942.04</v>
          </cell>
          <cell r="R340">
            <v>-23000.99</v>
          </cell>
          <cell r="S340">
            <v>-23000.99</v>
          </cell>
          <cell r="T340">
            <v>0</v>
          </cell>
        </row>
        <row r="341">
          <cell r="B341">
            <v>1120000</v>
          </cell>
          <cell r="C341" t="str">
            <v>Fertige Erz</v>
          </cell>
          <cell r="D341" t="str">
            <v>RHE1</v>
          </cell>
          <cell r="E341" t="str">
            <v>00766473</v>
          </cell>
          <cell r="G341" t="str">
            <v>VULKANOX ZKF</v>
          </cell>
          <cell r="H341" t="str">
            <v>RB00000685</v>
          </cell>
          <cell r="I341" t="str">
            <v>2201</v>
          </cell>
          <cell r="J341">
            <v>24375</v>
          </cell>
          <cell r="K341" t="str">
            <v>KG</v>
          </cell>
          <cell r="L341">
            <v>151861.16</v>
          </cell>
          <cell r="M341" t="str">
            <v>EUR</v>
          </cell>
          <cell r="N341">
            <v>239801.25</v>
          </cell>
          <cell r="P341">
            <v>154074.38</v>
          </cell>
          <cell r="Q341">
            <v>154074.38</v>
          </cell>
          <cell r="R341">
            <v>-2213.2199999999998</v>
          </cell>
          <cell r="S341">
            <v>-2213.2199999999998</v>
          </cell>
          <cell r="T341">
            <v>0</v>
          </cell>
        </row>
        <row r="342">
          <cell r="B342">
            <v>1120000</v>
          </cell>
          <cell r="C342" t="str">
            <v>Fertige Erz</v>
          </cell>
          <cell r="D342" t="str">
            <v>RHE1</v>
          </cell>
          <cell r="E342" t="str">
            <v>00743643</v>
          </cell>
          <cell r="G342" t="str">
            <v>3,4-Dichloranilin rn</v>
          </cell>
          <cell r="H342" t="str">
            <v>RB00000685</v>
          </cell>
          <cell r="I342" t="str">
            <v>2201</v>
          </cell>
          <cell r="J342">
            <v>99250</v>
          </cell>
          <cell r="K342" t="str">
            <v>KG</v>
          </cell>
          <cell r="L342">
            <v>162343.23000000001</v>
          </cell>
          <cell r="M342" t="str">
            <v>EUR</v>
          </cell>
          <cell r="N342">
            <v>189160.58</v>
          </cell>
          <cell r="P342">
            <v>169260.95</v>
          </cell>
          <cell r="Q342">
            <v>169260.95</v>
          </cell>
          <cell r="R342">
            <v>-6917.72</v>
          </cell>
          <cell r="S342">
            <v>-6917.72</v>
          </cell>
          <cell r="T342">
            <v>0</v>
          </cell>
        </row>
        <row r="343">
          <cell r="B343">
            <v>1120000</v>
          </cell>
          <cell r="C343" t="str">
            <v>Fertige Erz</v>
          </cell>
          <cell r="D343" t="str">
            <v>RHJG</v>
          </cell>
          <cell r="E343" t="str">
            <v>00738194</v>
          </cell>
          <cell r="G343" t="str">
            <v>1.2-Dichlorethan Roh</v>
          </cell>
          <cell r="H343" t="str">
            <v>RB00000685</v>
          </cell>
          <cell r="I343" t="str">
            <v>2201</v>
          </cell>
          <cell r="J343">
            <v>1429086</v>
          </cell>
          <cell r="K343" t="str">
            <v>KG</v>
          </cell>
          <cell r="L343">
            <v>438872.31</v>
          </cell>
          <cell r="M343" t="str">
            <v>EUR</v>
          </cell>
          <cell r="N343">
            <v>492177.22</v>
          </cell>
          <cell r="P343">
            <v>466310.76</v>
          </cell>
          <cell r="Q343">
            <v>466310.76</v>
          </cell>
          <cell r="R343">
            <v>-27438.45</v>
          </cell>
          <cell r="S343">
            <v>-27438.45</v>
          </cell>
          <cell r="T343">
            <v>0</v>
          </cell>
        </row>
        <row r="344">
          <cell r="B344">
            <v>1120000</v>
          </cell>
          <cell r="C344" t="str">
            <v>Fertige Erz</v>
          </cell>
          <cell r="D344" t="str">
            <v>RHD2</v>
          </cell>
          <cell r="E344" t="str">
            <v>00734156</v>
          </cell>
          <cell r="G344" t="str">
            <v>3.4-Dichloranilin fl</v>
          </cell>
          <cell r="H344" t="str">
            <v>RB00000685</v>
          </cell>
          <cell r="I344" t="str">
            <v>2201</v>
          </cell>
          <cell r="J344">
            <v>138710</v>
          </cell>
          <cell r="K344" t="str">
            <v>KG</v>
          </cell>
          <cell r="L344">
            <v>208259.20000000001</v>
          </cell>
          <cell r="M344" t="str">
            <v>EUR</v>
          </cell>
          <cell r="N344">
            <v>271677.40999999997</v>
          </cell>
          <cell r="P344">
            <v>216734.38</v>
          </cell>
          <cell r="Q344">
            <v>216734.38</v>
          </cell>
          <cell r="R344">
            <v>-8475.18</v>
          </cell>
          <cell r="S344">
            <v>-8475.18</v>
          </cell>
          <cell r="T344">
            <v>0</v>
          </cell>
        </row>
        <row r="345">
          <cell r="B345">
            <v>1120000</v>
          </cell>
          <cell r="C345" t="str">
            <v>Fertige Erz</v>
          </cell>
          <cell r="D345" t="str">
            <v>RHE1</v>
          </cell>
          <cell r="E345" t="str">
            <v>00734156</v>
          </cell>
          <cell r="G345" t="str">
            <v>3.4-Dichloranilin fl</v>
          </cell>
          <cell r="H345" t="str">
            <v>RB00000685</v>
          </cell>
          <cell r="I345" t="str">
            <v>2201</v>
          </cell>
          <cell r="J345">
            <v>23360</v>
          </cell>
          <cell r="K345" t="str">
            <v>KG</v>
          </cell>
          <cell r="L345">
            <v>35072.699999999997</v>
          </cell>
          <cell r="M345" t="str">
            <v>EUR</v>
          </cell>
          <cell r="N345">
            <v>45752.9</v>
          </cell>
          <cell r="P345">
            <v>36500</v>
          </cell>
          <cell r="Q345">
            <v>36500</v>
          </cell>
          <cell r="R345">
            <v>-1427.3</v>
          </cell>
          <cell r="S345">
            <v>-1427.3</v>
          </cell>
          <cell r="T345">
            <v>0</v>
          </cell>
        </row>
        <row r="346">
          <cell r="B346">
            <v>1120000</v>
          </cell>
          <cell r="C346" t="str">
            <v>Fertige Erz</v>
          </cell>
          <cell r="D346" t="str">
            <v>RHE1</v>
          </cell>
          <cell r="E346" t="str">
            <v>00732927</v>
          </cell>
          <cell r="G346" t="str">
            <v>VULKANOX BKF 15Kg PP</v>
          </cell>
          <cell r="H346" t="str">
            <v>RB00000685</v>
          </cell>
          <cell r="I346" t="str">
            <v>2201</v>
          </cell>
          <cell r="J346">
            <v>198660</v>
          </cell>
          <cell r="K346" t="str">
            <v>KG</v>
          </cell>
          <cell r="L346">
            <v>613501.96</v>
          </cell>
          <cell r="M346" t="str">
            <v>EUR</v>
          </cell>
          <cell r="N346">
            <v>717818.18</v>
          </cell>
          <cell r="P346">
            <v>617614.06999999995</v>
          </cell>
          <cell r="Q346">
            <v>617614.06999999995</v>
          </cell>
          <cell r="R346">
            <v>-4112.1099999999997</v>
          </cell>
          <cell r="S346">
            <v>-4112.1099999999997</v>
          </cell>
          <cell r="T346">
            <v>0</v>
          </cell>
        </row>
        <row r="347">
          <cell r="B347">
            <v>1120000</v>
          </cell>
          <cell r="C347" t="str">
            <v>Fertige Erz</v>
          </cell>
          <cell r="D347" t="str">
            <v>RHE1</v>
          </cell>
          <cell r="E347" t="str">
            <v>00732765</v>
          </cell>
          <cell r="G347" t="str">
            <v>VULKANOX BHT</v>
          </cell>
          <cell r="H347" t="str">
            <v>RB00000685</v>
          </cell>
          <cell r="I347" t="str">
            <v>2201</v>
          </cell>
          <cell r="J347">
            <v>23000</v>
          </cell>
          <cell r="K347" t="str">
            <v>KG</v>
          </cell>
          <cell r="L347">
            <v>35836.300000000003</v>
          </cell>
          <cell r="M347" t="str">
            <v>EUR</v>
          </cell>
          <cell r="N347">
            <v>46253</v>
          </cell>
          <cell r="P347">
            <v>37950</v>
          </cell>
          <cell r="Q347">
            <v>37950</v>
          </cell>
          <cell r="R347">
            <v>-2113.6999999999998</v>
          </cell>
          <cell r="S347">
            <v>-2113.6999999999998</v>
          </cell>
          <cell r="T347">
            <v>0</v>
          </cell>
        </row>
        <row r="348">
          <cell r="B348">
            <v>1120000</v>
          </cell>
          <cell r="C348" t="str">
            <v>Fertige Erz</v>
          </cell>
          <cell r="D348" t="str">
            <v>RHAX</v>
          </cell>
          <cell r="E348" t="str">
            <v>00732749</v>
          </cell>
          <cell r="G348" t="str">
            <v>Vulkanox BHT 25Kg PP</v>
          </cell>
          <cell r="H348" t="str">
            <v>RB00000685</v>
          </cell>
          <cell r="I348" t="str">
            <v>2201</v>
          </cell>
          <cell r="J348">
            <v>3175</v>
          </cell>
          <cell r="K348" t="str">
            <v>KG</v>
          </cell>
          <cell r="L348">
            <v>4932.05</v>
          </cell>
          <cell r="M348" t="str">
            <v>EUR</v>
          </cell>
          <cell r="N348">
            <v>6919.91</v>
          </cell>
          <cell r="P348">
            <v>5229.54</v>
          </cell>
          <cell r="Q348">
            <v>5229.54</v>
          </cell>
          <cell r="R348">
            <v>-297.49</v>
          </cell>
          <cell r="S348">
            <v>-297.49</v>
          </cell>
          <cell r="T348">
            <v>0</v>
          </cell>
        </row>
        <row r="349">
          <cell r="B349">
            <v>1120000</v>
          </cell>
          <cell r="C349" t="str">
            <v>Fertige Erz</v>
          </cell>
          <cell r="D349" t="str">
            <v>RHE1</v>
          </cell>
          <cell r="E349" t="str">
            <v>00732749</v>
          </cell>
          <cell r="G349" t="str">
            <v>Vulkanox BHT 25Kg PP</v>
          </cell>
          <cell r="H349" t="str">
            <v>RB00000685</v>
          </cell>
          <cell r="I349" t="str">
            <v>2201</v>
          </cell>
          <cell r="J349">
            <v>78000</v>
          </cell>
          <cell r="K349" t="str">
            <v>KG</v>
          </cell>
          <cell r="L349">
            <v>121157.4</v>
          </cell>
          <cell r="M349" t="str">
            <v>EUR</v>
          </cell>
          <cell r="N349">
            <v>170001</v>
          </cell>
          <cell r="P349">
            <v>128473.8</v>
          </cell>
          <cell r="Q349">
            <v>128473.8</v>
          </cell>
          <cell r="R349">
            <v>-7316.4</v>
          </cell>
          <cell r="S349">
            <v>-7316.4</v>
          </cell>
          <cell r="T349">
            <v>0</v>
          </cell>
        </row>
        <row r="350">
          <cell r="B350">
            <v>1120000</v>
          </cell>
          <cell r="C350" t="str">
            <v>Fertige Erz</v>
          </cell>
          <cell r="D350" t="str">
            <v>RHE1</v>
          </cell>
          <cell r="E350" t="str">
            <v>00715526</v>
          </cell>
          <cell r="G350" t="str">
            <v>LEVAGARD TEP</v>
          </cell>
          <cell r="H350" t="str">
            <v>RB00000685</v>
          </cell>
          <cell r="I350" t="str">
            <v>2201</v>
          </cell>
          <cell r="J350">
            <v>10000</v>
          </cell>
          <cell r="K350" t="str">
            <v>KG</v>
          </cell>
          <cell r="L350">
            <v>20427</v>
          </cell>
          <cell r="M350" t="str">
            <v>EUR</v>
          </cell>
          <cell r="N350">
            <v>2</v>
          </cell>
          <cell r="P350">
            <v>20427</v>
          </cell>
          <cell r="Q350">
            <v>2</v>
          </cell>
          <cell r="R350">
            <v>20425</v>
          </cell>
          <cell r="S350">
            <v>0</v>
          </cell>
          <cell r="T350">
            <v>20425</v>
          </cell>
        </row>
        <row r="351">
          <cell r="B351">
            <v>1120000</v>
          </cell>
          <cell r="C351" t="str">
            <v>Fertige Erz</v>
          </cell>
          <cell r="D351" t="str">
            <v>RHHM</v>
          </cell>
          <cell r="E351" t="str">
            <v>00711695</v>
          </cell>
          <cell r="G351" t="str">
            <v>SULFURYLCHLORID RSF</v>
          </cell>
          <cell r="H351" t="str">
            <v>RB00000685</v>
          </cell>
          <cell r="I351" t="str">
            <v>2201</v>
          </cell>
          <cell r="J351">
            <v>56400</v>
          </cell>
          <cell r="K351" t="str">
            <v>KG</v>
          </cell>
          <cell r="L351">
            <v>32542.799999999999</v>
          </cell>
          <cell r="M351" t="str">
            <v>EUR</v>
          </cell>
          <cell r="N351">
            <v>31533.24</v>
          </cell>
          <cell r="P351">
            <v>31471.200000000001</v>
          </cell>
          <cell r="Q351">
            <v>31471.200000000001</v>
          </cell>
          <cell r="R351">
            <v>1071.5999999999999</v>
          </cell>
          <cell r="S351">
            <v>1071.5999999999999</v>
          </cell>
          <cell r="T351">
            <v>0</v>
          </cell>
        </row>
        <row r="352">
          <cell r="B352">
            <v>1120000</v>
          </cell>
          <cell r="C352" t="str">
            <v>Fertige Erz</v>
          </cell>
          <cell r="D352" t="str">
            <v>RHHM</v>
          </cell>
          <cell r="E352" t="str">
            <v>00711687</v>
          </cell>
          <cell r="G352" t="str">
            <v>SULFURYLCHLORID</v>
          </cell>
          <cell r="H352" t="str">
            <v>RB00000685</v>
          </cell>
          <cell r="I352" t="str">
            <v>2201</v>
          </cell>
          <cell r="J352">
            <v>-2040</v>
          </cell>
          <cell r="K352" t="str">
            <v>KG</v>
          </cell>
          <cell r="L352">
            <v>-715.43</v>
          </cell>
          <cell r="M352" t="str">
            <v>EUR</v>
          </cell>
          <cell r="N352">
            <v>-1224.4100000000001</v>
          </cell>
          <cell r="P352">
            <v>-789.07</v>
          </cell>
          <cell r="Q352">
            <v>-1224.4100000000001</v>
          </cell>
          <cell r="R352">
            <v>508.98</v>
          </cell>
          <cell r="S352">
            <v>73.64</v>
          </cell>
          <cell r="T352">
            <v>435.34</v>
          </cell>
        </row>
        <row r="353">
          <cell r="B353">
            <v>1120000</v>
          </cell>
          <cell r="C353" t="str">
            <v>Fertige Erz</v>
          </cell>
          <cell r="D353" t="str">
            <v>RHMV</v>
          </cell>
          <cell r="E353" t="str">
            <v>00711342</v>
          </cell>
          <cell r="G353" t="str">
            <v>SCHWEFELSÄURE CHEM.</v>
          </cell>
          <cell r="H353" t="str">
            <v>RB00000685</v>
          </cell>
          <cell r="I353" t="str">
            <v>2201</v>
          </cell>
          <cell r="J353">
            <v>2</v>
          </cell>
          <cell r="K353" t="str">
            <v>KG</v>
          </cell>
          <cell r="L353">
            <v>3.33</v>
          </cell>
          <cell r="M353" t="str">
            <v>EUR</v>
          </cell>
          <cell r="N353">
            <v>0.83</v>
          </cell>
          <cell r="P353">
            <v>2.64</v>
          </cell>
          <cell r="Q353">
            <v>0.83</v>
          </cell>
          <cell r="R353">
            <v>2.5</v>
          </cell>
          <cell r="S353">
            <v>0.69</v>
          </cell>
          <cell r="T353">
            <v>1.81</v>
          </cell>
        </row>
        <row r="354">
          <cell r="B354">
            <v>1120000</v>
          </cell>
          <cell r="C354" t="str">
            <v>Fertige Erz</v>
          </cell>
          <cell r="D354" t="str">
            <v>RHHH</v>
          </cell>
          <cell r="E354" t="str">
            <v>00710508</v>
          </cell>
          <cell r="G354" t="str">
            <v>THIONYLCHLORID</v>
          </cell>
          <cell r="H354" t="str">
            <v>RB00000685</v>
          </cell>
          <cell r="I354" t="str">
            <v>2201</v>
          </cell>
          <cell r="J354">
            <v>-20001</v>
          </cell>
          <cell r="K354" t="str">
            <v>KG</v>
          </cell>
          <cell r="L354">
            <v>-4418.22</v>
          </cell>
          <cell r="M354" t="str">
            <v>EUR</v>
          </cell>
          <cell r="N354">
            <v>-9376.4699999999993</v>
          </cell>
          <cell r="P354">
            <v>-5968.3</v>
          </cell>
          <cell r="Q354">
            <v>-9376.4699999999993</v>
          </cell>
          <cell r="R354">
            <v>4958.25</v>
          </cell>
          <cell r="S354">
            <v>1550.08</v>
          </cell>
          <cell r="T354">
            <v>3408.17</v>
          </cell>
        </row>
        <row r="355">
          <cell r="B355">
            <v>1120000</v>
          </cell>
          <cell r="C355" t="str">
            <v>Fertige Erz</v>
          </cell>
          <cell r="D355" t="str">
            <v>RHE1</v>
          </cell>
          <cell r="E355" t="str">
            <v>00710117</v>
          </cell>
          <cell r="G355" t="str">
            <v>SCHWEFELS. 96%......</v>
          </cell>
          <cell r="H355" t="str">
            <v>RB00000685</v>
          </cell>
          <cell r="I355" t="str">
            <v>2201</v>
          </cell>
          <cell r="J355">
            <v>65136</v>
          </cell>
          <cell r="K355" t="str">
            <v>KG</v>
          </cell>
          <cell r="L355">
            <v>3725.78</v>
          </cell>
          <cell r="M355" t="str">
            <v>EUR</v>
          </cell>
          <cell r="N355">
            <v>11144.77</v>
          </cell>
          <cell r="P355">
            <v>7777.24</v>
          </cell>
          <cell r="Q355">
            <v>7777.24</v>
          </cell>
          <cell r="R355">
            <v>-4051.46</v>
          </cell>
          <cell r="S355">
            <v>-4051.46</v>
          </cell>
          <cell r="T355">
            <v>0</v>
          </cell>
        </row>
        <row r="356">
          <cell r="B356">
            <v>1120000</v>
          </cell>
          <cell r="C356" t="str">
            <v>Fertige Erz</v>
          </cell>
          <cell r="D356" t="str">
            <v>RHE1</v>
          </cell>
          <cell r="E356" t="str">
            <v>00619736</v>
          </cell>
          <cell r="G356" t="str">
            <v>m/p-Dichlorbenzol (h</v>
          </cell>
          <cell r="H356" t="str">
            <v>RB00000685</v>
          </cell>
          <cell r="I356" t="str">
            <v>2201</v>
          </cell>
          <cell r="J356">
            <v>100000</v>
          </cell>
          <cell r="K356" t="str">
            <v>KG</v>
          </cell>
          <cell r="L356">
            <v>60800</v>
          </cell>
          <cell r="M356" t="str">
            <v>EUR</v>
          </cell>
          <cell r="N356">
            <v>55960</v>
          </cell>
          <cell r="P356">
            <v>66850</v>
          </cell>
          <cell r="Q356">
            <v>55960</v>
          </cell>
          <cell r="R356">
            <v>4840</v>
          </cell>
          <cell r="S356">
            <v>-6050</v>
          </cell>
          <cell r="T356">
            <v>10890</v>
          </cell>
        </row>
        <row r="357">
          <cell r="B357">
            <v>1120000</v>
          </cell>
          <cell r="C357" t="str">
            <v>Fertige Erz</v>
          </cell>
          <cell r="D357" t="str">
            <v>RHAX</v>
          </cell>
          <cell r="E357" t="str">
            <v>00618624</v>
          </cell>
          <cell r="G357" t="str">
            <v>Menthol Isomeren-Gem</v>
          </cell>
          <cell r="H357" t="str">
            <v>RB00000685</v>
          </cell>
          <cell r="I357" t="str">
            <v>2201</v>
          </cell>
          <cell r="J357">
            <v>28217</v>
          </cell>
          <cell r="K357" t="str">
            <v>KG</v>
          </cell>
          <cell r="L357">
            <v>77952.28</v>
          </cell>
          <cell r="M357" t="str">
            <v>EUR</v>
          </cell>
          <cell r="N357">
            <v>82289.240000000005</v>
          </cell>
          <cell r="P357">
            <v>82289.240000000005</v>
          </cell>
          <cell r="Q357">
            <v>82289.240000000005</v>
          </cell>
          <cell r="R357">
            <v>-4336.96</v>
          </cell>
          <cell r="S357">
            <v>-4336.96</v>
          </cell>
          <cell r="T357">
            <v>0</v>
          </cell>
        </row>
        <row r="358">
          <cell r="B358">
            <v>1120000</v>
          </cell>
          <cell r="C358" t="str">
            <v>Fertige Erz</v>
          </cell>
          <cell r="D358" t="str">
            <v>RHE1</v>
          </cell>
          <cell r="E358" t="str">
            <v>00615579</v>
          </cell>
          <cell r="G358" t="str">
            <v>2-Tert-Butyl-5-methy</v>
          </cell>
          <cell r="H358" t="str">
            <v>RB00000685</v>
          </cell>
          <cell r="I358" t="str">
            <v>2201</v>
          </cell>
          <cell r="J358">
            <v>94828</v>
          </cell>
          <cell r="K358" t="str">
            <v>KG</v>
          </cell>
          <cell r="L358">
            <v>204060.38</v>
          </cell>
          <cell r="M358" t="str">
            <v>EUR</v>
          </cell>
          <cell r="N358">
            <v>215107.84</v>
          </cell>
          <cell r="P358">
            <v>215107.84</v>
          </cell>
          <cell r="Q358">
            <v>215107.84</v>
          </cell>
          <cell r="R358">
            <v>-11047.46</v>
          </cell>
          <cell r="S358">
            <v>-11047.46</v>
          </cell>
          <cell r="T358">
            <v>0</v>
          </cell>
        </row>
        <row r="359">
          <cell r="B359">
            <v>1120000</v>
          </cell>
          <cell r="C359" t="str">
            <v>Fertige Erz</v>
          </cell>
          <cell r="D359" t="str">
            <v>RHNY</v>
          </cell>
          <cell r="E359" t="str">
            <v>00605542</v>
          </cell>
          <cell r="G359" t="str">
            <v>BAYHIBIT N</v>
          </cell>
          <cell r="H359" t="str">
            <v>RB00000685</v>
          </cell>
          <cell r="I359" t="str">
            <v>2201</v>
          </cell>
          <cell r="J359">
            <v>12800</v>
          </cell>
          <cell r="K359" t="str">
            <v>KG</v>
          </cell>
          <cell r="L359">
            <v>17689.599999999999</v>
          </cell>
          <cell r="M359" t="str">
            <v>EUR</v>
          </cell>
          <cell r="N359">
            <v>16750.080000000002</v>
          </cell>
          <cell r="P359">
            <v>16750.080000000002</v>
          </cell>
          <cell r="Q359">
            <v>16750.080000000002</v>
          </cell>
          <cell r="R359">
            <v>939.52</v>
          </cell>
          <cell r="S359">
            <v>939.52</v>
          </cell>
          <cell r="T359">
            <v>0</v>
          </cell>
        </row>
        <row r="360">
          <cell r="B360">
            <v>1120000</v>
          </cell>
          <cell r="C360" t="str">
            <v>Fertige Erz</v>
          </cell>
          <cell r="D360" t="str">
            <v>RHHH</v>
          </cell>
          <cell r="E360" t="str">
            <v>00602098</v>
          </cell>
          <cell r="G360" t="str">
            <v>CHLORSCHWEFEL</v>
          </cell>
          <cell r="H360" t="str">
            <v>RB00000685</v>
          </cell>
          <cell r="I360" t="str">
            <v>2201</v>
          </cell>
          <cell r="J360">
            <v>17400</v>
          </cell>
          <cell r="K360" t="str">
            <v>KG</v>
          </cell>
          <cell r="L360">
            <v>6471.06</v>
          </cell>
          <cell r="M360" t="str">
            <v>EUR</v>
          </cell>
          <cell r="N360">
            <v>12197.4</v>
          </cell>
          <cell r="P360">
            <v>9126.2999999999993</v>
          </cell>
          <cell r="Q360">
            <v>9126.2999999999993</v>
          </cell>
          <cell r="R360">
            <v>-2655.24</v>
          </cell>
          <cell r="S360">
            <v>-2655.24</v>
          </cell>
          <cell r="T360">
            <v>0</v>
          </cell>
        </row>
        <row r="361">
          <cell r="B361">
            <v>1120000</v>
          </cell>
          <cell r="C361" t="str">
            <v>Fertige Erz</v>
          </cell>
          <cell r="D361" t="str">
            <v>RHE1</v>
          </cell>
          <cell r="E361" t="str">
            <v>00581627</v>
          </cell>
          <cell r="G361" t="str">
            <v>M-KRESOL REIN</v>
          </cell>
          <cell r="H361" t="str">
            <v>RB00000685</v>
          </cell>
          <cell r="I361" t="str">
            <v>2201</v>
          </cell>
          <cell r="J361">
            <v>180</v>
          </cell>
          <cell r="K361" t="str">
            <v>KG</v>
          </cell>
          <cell r="L361">
            <v>454.18</v>
          </cell>
          <cell r="M361" t="str">
            <v>EUR</v>
          </cell>
          <cell r="N361">
            <v>603.79</v>
          </cell>
          <cell r="P361">
            <v>461.81</v>
          </cell>
          <cell r="Q361">
            <v>461.81</v>
          </cell>
          <cell r="R361">
            <v>-7.63</v>
          </cell>
          <cell r="S361">
            <v>-7.63</v>
          </cell>
          <cell r="T361">
            <v>0</v>
          </cell>
        </row>
        <row r="362">
          <cell r="B362">
            <v>1120000</v>
          </cell>
          <cell r="C362" t="str">
            <v>Fertige Erz</v>
          </cell>
          <cell r="D362" t="str">
            <v>RHKF</v>
          </cell>
          <cell r="E362" t="str">
            <v>00579444</v>
          </cell>
          <cell r="G362" t="str">
            <v>STEARYLISOCYANAT 65,</v>
          </cell>
          <cell r="H362" t="str">
            <v>RB00000685</v>
          </cell>
          <cell r="I362" t="str">
            <v>2201</v>
          </cell>
          <cell r="J362">
            <v>292</v>
          </cell>
          <cell r="K362" t="str">
            <v>KG</v>
          </cell>
          <cell r="L362">
            <v>1737.69</v>
          </cell>
          <cell r="M362" t="str">
            <v>EUR</v>
          </cell>
          <cell r="N362">
            <v>2596.41</v>
          </cell>
          <cell r="P362">
            <v>1830.02</v>
          </cell>
          <cell r="Q362">
            <v>1830.02</v>
          </cell>
          <cell r="R362">
            <v>-92.33</v>
          </cell>
          <cell r="S362">
            <v>-92.33</v>
          </cell>
          <cell r="T362">
            <v>0</v>
          </cell>
        </row>
        <row r="363">
          <cell r="B363">
            <v>1120000</v>
          </cell>
          <cell r="C363" t="str">
            <v>Fertige Erz</v>
          </cell>
          <cell r="D363" t="str">
            <v>RHU1</v>
          </cell>
          <cell r="E363" t="str">
            <v>00579444</v>
          </cell>
          <cell r="G363" t="str">
            <v>STEARYLISOCYANAT 65,</v>
          </cell>
          <cell r="H363" t="str">
            <v>RB00000685</v>
          </cell>
          <cell r="I363" t="str">
            <v>2201</v>
          </cell>
          <cell r="J363">
            <v>86190</v>
          </cell>
          <cell r="K363" t="str">
            <v>KG</v>
          </cell>
          <cell r="L363">
            <v>512916.69</v>
          </cell>
          <cell r="M363" t="str">
            <v>EUR</v>
          </cell>
          <cell r="N363">
            <v>766384.24</v>
          </cell>
          <cell r="P363">
            <v>540169.97</v>
          </cell>
          <cell r="Q363">
            <v>540169.97</v>
          </cell>
          <cell r="R363">
            <v>-27253.279999999999</v>
          </cell>
          <cell r="S363">
            <v>-27253.279999999999</v>
          </cell>
          <cell r="T363">
            <v>0</v>
          </cell>
        </row>
        <row r="364">
          <cell r="B364">
            <v>1120000</v>
          </cell>
          <cell r="C364" t="str">
            <v>Fertige Erz</v>
          </cell>
          <cell r="D364" t="str">
            <v>RHAC</v>
          </cell>
          <cell r="E364" t="str">
            <v>00529869</v>
          </cell>
          <cell r="G364" t="str">
            <v>BENZYLALKOHOL RN.</v>
          </cell>
          <cell r="H364" t="str">
            <v>RB00000685</v>
          </cell>
          <cell r="I364" t="str">
            <v>2201</v>
          </cell>
          <cell r="J364">
            <v>69452</v>
          </cell>
          <cell r="K364" t="str">
            <v>KG</v>
          </cell>
          <cell r="L364">
            <v>74021.94</v>
          </cell>
          <cell r="M364" t="str">
            <v>EUR</v>
          </cell>
          <cell r="N364">
            <v>85481.52</v>
          </cell>
          <cell r="P364">
            <v>85481.52</v>
          </cell>
          <cell r="Q364">
            <v>85481.52</v>
          </cell>
          <cell r="R364">
            <v>-11459.58</v>
          </cell>
          <cell r="S364">
            <v>-11459.58</v>
          </cell>
          <cell r="T364">
            <v>0</v>
          </cell>
        </row>
        <row r="365">
          <cell r="B365">
            <v>1120000</v>
          </cell>
          <cell r="C365" t="str">
            <v>Fertige Erz</v>
          </cell>
          <cell r="D365" t="str">
            <v>RHE1</v>
          </cell>
          <cell r="E365" t="str">
            <v>00512982</v>
          </cell>
          <cell r="G365" t="str">
            <v>o-Dichlorbenzol rn.</v>
          </cell>
          <cell r="H365" t="str">
            <v>RB00000685</v>
          </cell>
          <cell r="I365" t="str">
            <v>2201</v>
          </cell>
          <cell r="J365">
            <v>17500.150000000001</v>
          </cell>
          <cell r="K365" t="str">
            <v>KG</v>
          </cell>
          <cell r="L365">
            <v>13942.37</v>
          </cell>
          <cell r="M365" t="str">
            <v>EUR</v>
          </cell>
          <cell r="N365">
            <v>14504.12</v>
          </cell>
          <cell r="P365">
            <v>14504.12</v>
          </cell>
          <cell r="Q365">
            <v>14504.12</v>
          </cell>
          <cell r="R365">
            <v>-561.75</v>
          </cell>
          <cell r="S365">
            <v>-561.75</v>
          </cell>
          <cell r="T365">
            <v>0</v>
          </cell>
        </row>
        <row r="366">
          <cell r="B366">
            <v>1120000</v>
          </cell>
          <cell r="C366" t="str">
            <v>Fertige Erz</v>
          </cell>
          <cell r="D366" t="str">
            <v>RHUV</v>
          </cell>
          <cell r="E366" t="str">
            <v>00503081</v>
          </cell>
          <cell r="G366" t="str">
            <v>CALCIUMFORMIAT TCH.T</v>
          </cell>
          <cell r="H366" t="str">
            <v>RB00000685</v>
          </cell>
          <cell r="I366" t="str">
            <v>2201</v>
          </cell>
          <cell r="J366">
            <v>2715000</v>
          </cell>
          <cell r="K366" t="str">
            <v>KG</v>
          </cell>
          <cell r="L366">
            <v>1151703</v>
          </cell>
          <cell r="M366" t="str">
            <v>EUR</v>
          </cell>
          <cell r="N366">
            <v>1341753</v>
          </cell>
          <cell r="P366">
            <v>1143829.5</v>
          </cell>
          <cell r="Q366">
            <v>1143829.5</v>
          </cell>
          <cell r="R366">
            <v>7873.5</v>
          </cell>
          <cell r="S366">
            <v>7873.5</v>
          </cell>
          <cell r="T366">
            <v>0</v>
          </cell>
        </row>
        <row r="367">
          <cell r="B367">
            <v>1120000</v>
          </cell>
          <cell r="C367" t="str">
            <v>Fertige Erz</v>
          </cell>
          <cell r="D367" t="str">
            <v>RHUV</v>
          </cell>
          <cell r="E367" t="str">
            <v>00492926</v>
          </cell>
          <cell r="G367" t="str">
            <v>Trimethylolpropan rn</v>
          </cell>
          <cell r="H367" t="str">
            <v>RB00000685</v>
          </cell>
          <cell r="I367" t="str">
            <v>2201</v>
          </cell>
          <cell r="J367">
            <v>18500</v>
          </cell>
          <cell r="K367" t="str">
            <v>KG</v>
          </cell>
          <cell r="L367">
            <v>22470.1</v>
          </cell>
          <cell r="M367" t="str">
            <v>EUR</v>
          </cell>
          <cell r="N367">
            <v>24505.1</v>
          </cell>
          <cell r="P367">
            <v>25689.1</v>
          </cell>
          <cell r="Q367">
            <v>24505.1</v>
          </cell>
          <cell r="R367">
            <v>-2035</v>
          </cell>
          <cell r="S367">
            <v>-3219</v>
          </cell>
          <cell r="T367">
            <v>1184</v>
          </cell>
        </row>
        <row r="368">
          <cell r="B368">
            <v>1120000</v>
          </cell>
          <cell r="C368" t="str">
            <v>Fertige Erz</v>
          </cell>
          <cell r="D368" t="str">
            <v>RHAX</v>
          </cell>
          <cell r="E368" t="str">
            <v>00492837</v>
          </cell>
          <cell r="G368" t="str">
            <v>1.6-Hexandiol rn.fl.</v>
          </cell>
          <cell r="H368" t="str">
            <v>RB00000685</v>
          </cell>
          <cell r="I368" t="str">
            <v>2201</v>
          </cell>
          <cell r="J368">
            <v>23300.001</v>
          </cell>
          <cell r="K368" t="str">
            <v>KG</v>
          </cell>
          <cell r="L368">
            <v>41042.949999999997</v>
          </cell>
          <cell r="M368" t="str">
            <v>EUR</v>
          </cell>
          <cell r="N368">
            <v>62516.23</v>
          </cell>
          <cell r="P368">
            <v>41401.769999999997</v>
          </cell>
          <cell r="Q368">
            <v>41401.769999999997</v>
          </cell>
          <cell r="R368">
            <v>-358.82</v>
          </cell>
          <cell r="S368">
            <v>-358.82</v>
          </cell>
          <cell r="T368">
            <v>0</v>
          </cell>
        </row>
        <row r="369">
          <cell r="B369">
            <v>1120000</v>
          </cell>
          <cell r="C369" t="str">
            <v>Fertige Erz</v>
          </cell>
          <cell r="D369" t="str">
            <v>RHUV</v>
          </cell>
          <cell r="E369" t="str">
            <v>00492748</v>
          </cell>
          <cell r="G369" t="str">
            <v>CALCIUMFORMIAT TCH.T</v>
          </cell>
          <cell r="H369" t="str">
            <v>RB00000685</v>
          </cell>
          <cell r="I369" t="str">
            <v>2201</v>
          </cell>
          <cell r="J369">
            <v>925000</v>
          </cell>
          <cell r="K369" t="str">
            <v>KG</v>
          </cell>
          <cell r="L369">
            <v>368335</v>
          </cell>
          <cell r="M369" t="str">
            <v>EUR</v>
          </cell>
          <cell r="N369">
            <v>451400</v>
          </cell>
          <cell r="P369">
            <v>368797.5</v>
          </cell>
          <cell r="Q369">
            <v>368797.5</v>
          </cell>
          <cell r="R369">
            <v>-462.5</v>
          </cell>
          <cell r="S369">
            <v>-462.5</v>
          </cell>
          <cell r="T369">
            <v>0</v>
          </cell>
        </row>
        <row r="370">
          <cell r="B370">
            <v>1120000</v>
          </cell>
          <cell r="C370" t="str">
            <v>Fertige Erz</v>
          </cell>
          <cell r="D370" t="str">
            <v>RHAX</v>
          </cell>
          <cell r="E370" t="str">
            <v>00492594</v>
          </cell>
          <cell r="G370" t="str">
            <v>Dicyclohexylamin rei</v>
          </cell>
          <cell r="H370" t="str">
            <v>RB00000685</v>
          </cell>
          <cell r="I370" t="str">
            <v>2201</v>
          </cell>
          <cell r="J370">
            <v>43200</v>
          </cell>
          <cell r="K370" t="str">
            <v>KG</v>
          </cell>
          <cell r="L370">
            <v>63931.68</v>
          </cell>
          <cell r="M370" t="str">
            <v>EUR</v>
          </cell>
          <cell r="N370">
            <v>71280</v>
          </cell>
          <cell r="P370">
            <v>67862.880000000005</v>
          </cell>
          <cell r="Q370">
            <v>67862.880000000005</v>
          </cell>
          <cell r="R370">
            <v>-3931.2</v>
          </cell>
          <cell r="S370">
            <v>-3931.2</v>
          </cell>
          <cell r="T370">
            <v>0</v>
          </cell>
        </row>
        <row r="371">
          <cell r="B371">
            <v>1120000</v>
          </cell>
          <cell r="C371" t="str">
            <v>Fertige Erz</v>
          </cell>
          <cell r="D371" t="str">
            <v>RHAX</v>
          </cell>
          <cell r="E371" t="str">
            <v>00492586</v>
          </cell>
          <cell r="G371" t="str">
            <v>Cyclohexylamin rein</v>
          </cell>
          <cell r="H371" t="str">
            <v>RB00000685</v>
          </cell>
          <cell r="I371" t="str">
            <v>2201</v>
          </cell>
          <cell r="J371">
            <v>14000</v>
          </cell>
          <cell r="K371" t="str">
            <v>KG</v>
          </cell>
          <cell r="L371">
            <v>18877.599999999999</v>
          </cell>
          <cell r="M371" t="str">
            <v>EUR</v>
          </cell>
          <cell r="N371">
            <v>20554.8</v>
          </cell>
          <cell r="P371">
            <v>20011.599999999999</v>
          </cell>
          <cell r="Q371">
            <v>20011.599999999999</v>
          </cell>
          <cell r="R371">
            <v>-1134</v>
          </cell>
          <cell r="S371">
            <v>-1134</v>
          </cell>
          <cell r="T371">
            <v>0</v>
          </cell>
        </row>
        <row r="372">
          <cell r="B372">
            <v>1120000</v>
          </cell>
          <cell r="C372" t="str">
            <v>Fertige Erz</v>
          </cell>
          <cell r="D372" t="str">
            <v>RHE1</v>
          </cell>
          <cell r="E372" t="str">
            <v>00473514</v>
          </cell>
          <cell r="G372" t="str">
            <v>p-Toluidin dest. sta</v>
          </cell>
          <cell r="H372" t="str">
            <v>RB00000685</v>
          </cell>
          <cell r="I372" t="str">
            <v>2201</v>
          </cell>
          <cell r="J372">
            <v>332820</v>
          </cell>
          <cell r="K372" t="str">
            <v>KG</v>
          </cell>
          <cell r="L372">
            <v>428738.69</v>
          </cell>
          <cell r="M372" t="str">
            <v>EUR</v>
          </cell>
          <cell r="N372">
            <v>470607.48</v>
          </cell>
          <cell r="P372">
            <v>472238.3</v>
          </cell>
          <cell r="Q372">
            <v>470607.48</v>
          </cell>
          <cell r="R372">
            <v>-41868.79</v>
          </cell>
          <cell r="S372">
            <v>-43499.61</v>
          </cell>
          <cell r="T372">
            <v>1630.82</v>
          </cell>
        </row>
        <row r="373">
          <cell r="B373">
            <v>1120000</v>
          </cell>
          <cell r="C373" t="str">
            <v>Fertige Erz</v>
          </cell>
          <cell r="D373" t="str">
            <v>RHNY</v>
          </cell>
          <cell r="E373" t="str">
            <v>00460249</v>
          </cell>
          <cell r="G373" t="str">
            <v>PERFLUORBUTANSULFONY</v>
          </cell>
          <cell r="H373" t="str">
            <v>RB00000685</v>
          </cell>
          <cell r="I373" t="str">
            <v>2201</v>
          </cell>
          <cell r="J373">
            <v>1926</v>
          </cell>
          <cell r="K373" t="str">
            <v>KG</v>
          </cell>
          <cell r="L373">
            <v>52355.81</v>
          </cell>
          <cell r="M373" t="str">
            <v>EUR</v>
          </cell>
          <cell r="N373">
            <v>50587.55</v>
          </cell>
          <cell r="P373">
            <v>60771.08</v>
          </cell>
          <cell r="Q373">
            <v>50587.55</v>
          </cell>
          <cell r="R373">
            <v>1768.26</v>
          </cell>
          <cell r="S373">
            <v>-8415.27</v>
          </cell>
          <cell r="T373">
            <v>10183.530000000001</v>
          </cell>
        </row>
        <row r="374">
          <cell r="B374">
            <v>1120000</v>
          </cell>
          <cell r="C374" t="str">
            <v>Fertige Erz</v>
          </cell>
          <cell r="D374" t="str">
            <v>RHE1</v>
          </cell>
          <cell r="E374" t="str">
            <v>00458392</v>
          </cell>
          <cell r="G374" t="str">
            <v>M-KRESOL REIN</v>
          </cell>
          <cell r="H374" t="str">
            <v>RB00000685</v>
          </cell>
          <cell r="I374" t="str">
            <v>2201</v>
          </cell>
          <cell r="J374">
            <v>22059</v>
          </cell>
          <cell r="K374" t="str">
            <v>KG</v>
          </cell>
          <cell r="L374">
            <v>47190.82</v>
          </cell>
          <cell r="M374" t="str">
            <v>EUR</v>
          </cell>
          <cell r="N374">
            <v>49784.959999999999</v>
          </cell>
          <cell r="P374">
            <v>49784.959999999999</v>
          </cell>
          <cell r="Q374">
            <v>49784.959999999999</v>
          </cell>
          <cell r="R374">
            <v>-2594.14</v>
          </cell>
          <cell r="S374">
            <v>-2594.14</v>
          </cell>
          <cell r="T374">
            <v>0</v>
          </cell>
        </row>
        <row r="375">
          <cell r="B375">
            <v>1120000</v>
          </cell>
          <cell r="C375" t="str">
            <v>Fertige Erz</v>
          </cell>
          <cell r="D375" t="str">
            <v>RHE1</v>
          </cell>
          <cell r="E375" t="str">
            <v>00453412</v>
          </cell>
          <cell r="G375" t="str">
            <v>3.4-Dichlornitrobenz</v>
          </cell>
          <cell r="H375" t="str">
            <v>RB00000685</v>
          </cell>
          <cell r="I375" t="str">
            <v>2201</v>
          </cell>
          <cell r="J375">
            <v>64179</v>
          </cell>
          <cell r="K375" t="str">
            <v>KG</v>
          </cell>
          <cell r="L375">
            <v>54366.03</v>
          </cell>
          <cell r="M375" t="str">
            <v>EUR</v>
          </cell>
          <cell r="N375">
            <v>20453.849999999999</v>
          </cell>
          <cell r="P375">
            <v>56464.68</v>
          </cell>
          <cell r="Q375">
            <v>20453.849999999999</v>
          </cell>
          <cell r="R375">
            <v>33912.18</v>
          </cell>
          <cell r="S375">
            <v>-2098.65</v>
          </cell>
          <cell r="T375">
            <v>36010.83</v>
          </cell>
        </row>
        <row r="376">
          <cell r="B376">
            <v>1120000</v>
          </cell>
          <cell r="C376" t="str">
            <v>Fertige Erz</v>
          </cell>
          <cell r="D376" t="str">
            <v>RHAC</v>
          </cell>
          <cell r="E376" t="str">
            <v>00453048</v>
          </cell>
          <cell r="G376" t="str">
            <v>DIBENZYLETHER ROH (N</v>
          </cell>
          <cell r="H376" t="str">
            <v>RB00000685</v>
          </cell>
          <cell r="I376" t="str">
            <v>2201</v>
          </cell>
          <cell r="J376">
            <v>9200</v>
          </cell>
          <cell r="K376" t="str">
            <v>KG</v>
          </cell>
          <cell r="L376">
            <v>2734.24</v>
          </cell>
          <cell r="M376" t="str">
            <v>EUR</v>
          </cell>
          <cell r="N376">
            <v>2734.24</v>
          </cell>
          <cell r="P376">
            <v>2734.24</v>
          </cell>
          <cell r="Q376">
            <v>2734.24</v>
          </cell>
          <cell r="R376">
            <v>0</v>
          </cell>
          <cell r="S376">
            <v>0</v>
          </cell>
          <cell r="T376">
            <v>0</v>
          </cell>
        </row>
        <row r="377">
          <cell r="B377">
            <v>1120000</v>
          </cell>
          <cell r="C377" t="str">
            <v>Fertige Erz</v>
          </cell>
          <cell r="D377" t="str">
            <v>RHE1</v>
          </cell>
          <cell r="E377" t="str">
            <v>00452955</v>
          </cell>
          <cell r="G377" t="str">
            <v>Dichlortoluol-Gemisc</v>
          </cell>
          <cell r="H377" t="str">
            <v>RB00000685</v>
          </cell>
          <cell r="I377" t="str">
            <v>2201</v>
          </cell>
          <cell r="J377">
            <v>260000</v>
          </cell>
          <cell r="K377" t="str">
            <v>KG</v>
          </cell>
          <cell r="L377">
            <v>66404</v>
          </cell>
          <cell r="M377" t="str">
            <v>EUR</v>
          </cell>
          <cell r="N377">
            <v>66404</v>
          </cell>
          <cell r="P377">
            <v>66404</v>
          </cell>
          <cell r="Q377">
            <v>66404</v>
          </cell>
          <cell r="R377">
            <v>0</v>
          </cell>
          <cell r="S377">
            <v>0</v>
          </cell>
          <cell r="T377">
            <v>0</v>
          </cell>
        </row>
        <row r="378">
          <cell r="B378">
            <v>1120000</v>
          </cell>
          <cell r="C378" t="str">
            <v>Fertige Erz</v>
          </cell>
          <cell r="D378" t="str">
            <v>RHAX</v>
          </cell>
          <cell r="E378" t="str">
            <v>00451665</v>
          </cell>
          <cell r="G378" t="str">
            <v>Cyclohexylamin rein</v>
          </cell>
          <cell r="H378" t="str">
            <v>RB00000685</v>
          </cell>
          <cell r="I378" t="str">
            <v>2201</v>
          </cell>
          <cell r="J378">
            <v>389490</v>
          </cell>
          <cell r="K378" t="str">
            <v>KG</v>
          </cell>
          <cell r="L378">
            <v>479540.06</v>
          </cell>
          <cell r="M378" t="str">
            <v>EUR</v>
          </cell>
          <cell r="N378">
            <v>502675.79</v>
          </cell>
          <cell r="P378">
            <v>502675.79</v>
          </cell>
          <cell r="Q378">
            <v>502675.79</v>
          </cell>
          <cell r="R378">
            <v>-23135.73</v>
          </cell>
          <cell r="S378">
            <v>-23135.73</v>
          </cell>
          <cell r="T378">
            <v>0</v>
          </cell>
        </row>
        <row r="379">
          <cell r="B379">
            <v>1120000</v>
          </cell>
          <cell r="C379" t="str">
            <v>Fertige Erz</v>
          </cell>
          <cell r="D379" t="str">
            <v>RHJG</v>
          </cell>
          <cell r="E379" t="str">
            <v>00446718</v>
          </cell>
          <cell r="G379" t="str">
            <v>POLYAMIN B 20</v>
          </cell>
          <cell r="H379" t="str">
            <v>RB00000685</v>
          </cell>
          <cell r="I379" t="str">
            <v>2201</v>
          </cell>
          <cell r="J379">
            <v>23000</v>
          </cell>
          <cell r="K379" t="str">
            <v>KG</v>
          </cell>
          <cell r="L379">
            <v>43127.3</v>
          </cell>
          <cell r="M379" t="str">
            <v>EUR</v>
          </cell>
          <cell r="N379">
            <v>34858.800000000003</v>
          </cell>
          <cell r="P379">
            <v>43810.400000000001</v>
          </cell>
          <cell r="Q379">
            <v>34858.800000000003</v>
          </cell>
          <cell r="R379">
            <v>8268.5</v>
          </cell>
          <cell r="S379">
            <v>-683.1</v>
          </cell>
          <cell r="T379">
            <v>8951.6</v>
          </cell>
        </row>
        <row r="380">
          <cell r="B380">
            <v>1120000</v>
          </cell>
          <cell r="C380" t="str">
            <v>Fertige Erz</v>
          </cell>
          <cell r="D380" t="str">
            <v>RHJG</v>
          </cell>
          <cell r="E380" t="str">
            <v>00419311</v>
          </cell>
          <cell r="G380" t="str">
            <v>N,N-Dimethylbenzylam</v>
          </cell>
          <cell r="H380" t="str">
            <v>RB00000685</v>
          </cell>
          <cell r="I380" t="str">
            <v>2201</v>
          </cell>
          <cell r="J380">
            <v>138230.25</v>
          </cell>
          <cell r="K380" t="str">
            <v>KG</v>
          </cell>
          <cell r="L380">
            <v>306345.88</v>
          </cell>
          <cell r="M380" t="str">
            <v>EUR</v>
          </cell>
          <cell r="N380">
            <v>326969.83</v>
          </cell>
          <cell r="P380">
            <v>326969.83</v>
          </cell>
          <cell r="Q380">
            <v>326969.83</v>
          </cell>
          <cell r="R380">
            <v>-20623.95</v>
          </cell>
          <cell r="S380">
            <v>-20623.95</v>
          </cell>
          <cell r="T380">
            <v>0</v>
          </cell>
        </row>
        <row r="381">
          <cell r="B381">
            <v>1120000</v>
          </cell>
          <cell r="C381" t="str">
            <v>Fertige Erz</v>
          </cell>
          <cell r="D381" t="str">
            <v>RHD2</v>
          </cell>
          <cell r="E381" t="str">
            <v>00417912</v>
          </cell>
          <cell r="G381" t="str">
            <v>PHENYLISOCYANAT</v>
          </cell>
          <cell r="H381" t="str">
            <v>RB00000685</v>
          </cell>
          <cell r="I381" t="str">
            <v>2201</v>
          </cell>
          <cell r="J381">
            <v>81040</v>
          </cell>
          <cell r="K381" t="str">
            <v>KG</v>
          </cell>
          <cell r="L381">
            <v>129469.5</v>
          </cell>
          <cell r="M381" t="str">
            <v>EUR</v>
          </cell>
          <cell r="N381">
            <v>138464.94</v>
          </cell>
          <cell r="P381">
            <v>138464.94</v>
          </cell>
          <cell r="Q381">
            <v>138464.94</v>
          </cell>
          <cell r="R381">
            <v>-8995.44</v>
          </cell>
          <cell r="S381">
            <v>-8995.44</v>
          </cell>
          <cell r="T381">
            <v>0</v>
          </cell>
        </row>
        <row r="382">
          <cell r="B382">
            <v>1120000</v>
          </cell>
          <cell r="C382" t="str">
            <v>Fertige Erz</v>
          </cell>
          <cell r="D382" t="str">
            <v>RHD2</v>
          </cell>
          <cell r="E382" t="str">
            <v>00411000</v>
          </cell>
          <cell r="G382" t="str">
            <v>4-Isopropylphenyliso</v>
          </cell>
          <cell r="H382" t="str">
            <v>RB00000685</v>
          </cell>
          <cell r="I382" t="str">
            <v>2201</v>
          </cell>
          <cell r="J382">
            <v>1980</v>
          </cell>
          <cell r="K382" t="str">
            <v>KG</v>
          </cell>
          <cell r="L382">
            <v>5215.72</v>
          </cell>
          <cell r="M382" t="str">
            <v>EUR</v>
          </cell>
          <cell r="N382">
            <v>5719.43</v>
          </cell>
          <cell r="P382">
            <v>5719.43</v>
          </cell>
          <cell r="Q382">
            <v>5719.43</v>
          </cell>
          <cell r="R382">
            <v>-503.71</v>
          </cell>
          <cell r="S382">
            <v>-503.71</v>
          </cell>
          <cell r="T382">
            <v>0</v>
          </cell>
        </row>
        <row r="383">
          <cell r="B383">
            <v>1120000</v>
          </cell>
          <cell r="C383" t="str">
            <v>Fertige Erz</v>
          </cell>
          <cell r="D383" t="str">
            <v>RHE1</v>
          </cell>
          <cell r="E383" t="str">
            <v>00266640</v>
          </cell>
          <cell r="G383" t="str">
            <v>o-Toluylendiamin pas</v>
          </cell>
          <cell r="H383" t="str">
            <v>RB00000685</v>
          </cell>
          <cell r="I383" t="str">
            <v>2201</v>
          </cell>
          <cell r="J383">
            <v>2400</v>
          </cell>
          <cell r="K383" t="str">
            <v>KG</v>
          </cell>
          <cell r="L383">
            <v>21041.279999999999</v>
          </cell>
          <cell r="M383" t="str">
            <v>EUR</v>
          </cell>
          <cell r="N383">
            <v>0.48</v>
          </cell>
          <cell r="P383">
            <v>21041.279999999999</v>
          </cell>
          <cell r="Q383">
            <v>0.48</v>
          </cell>
          <cell r="R383">
            <v>21040.799999999999</v>
          </cell>
          <cell r="S383">
            <v>0</v>
          </cell>
          <cell r="T383">
            <v>21040.799999999999</v>
          </cell>
        </row>
        <row r="384">
          <cell r="B384">
            <v>1120000</v>
          </cell>
          <cell r="C384" t="str">
            <v>Fertige Erz</v>
          </cell>
          <cell r="D384" t="str">
            <v>RHJG</v>
          </cell>
          <cell r="E384" t="str">
            <v>00266497</v>
          </cell>
          <cell r="G384" t="str">
            <v>Dibenzylamin dest.Fa</v>
          </cell>
          <cell r="H384" t="str">
            <v>RB00000685</v>
          </cell>
          <cell r="I384" t="str">
            <v>2201</v>
          </cell>
          <cell r="J384">
            <v>59200</v>
          </cell>
          <cell r="K384" t="str">
            <v>KG</v>
          </cell>
          <cell r="L384">
            <v>109816</v>
          </cell>
          <cell r="M384" t="str">
            <v>EUR</v>
          </cell>
          <cell r="N384">
            <v>134324.79999999999</v>
          </cell>
          <cell r="P384">
            <v>119607.67999999999</v>
          </cell>
          <cell r="Q384">
            <v>119607.67999999999</v>
          </cell>
          <cell r="R384">
            <v>-9791.68</v>
          </cell>
          <cell r="S384">
            <v>-9791.68</v>
          </cell>
          <cell r="T384">
            <v>0</v>
          </cell>
        </row>
        <row r="385">
          <cell r="B385">
            <v>1120000</v>
          </cell>
          <cell r="C385" t="str">
            <v>Fertige Erz</v>
          </cell>
          <cell r="D385" t="str">
            <v>RHAC</v>
          </cell>
          <cell r="E385" t="str">
            <v>00264419</v>
          </cell>
          <cell r="G385" t="str">
            <v>Benzylchlorid rn.Cap</v>
          </cell>
          <cell r="H385" t="str">
            <v>RB00000685</v>
          </cell>
          <cell r="I385" t="str">
            <v>2201</v>
          </cell>
          <cell r="J385">
            <v>16800</v>
          </cell>
          <cell r="K385" t="str">
            <v>KG</v>
          </cell>
          <cell r="L385">
            <v>14802.48</v>
          </cell>
          <cell r="M385" t="str">
            <v>EUR</v>
          </cell>
          <cell r="N385">
            <v>17592.96</v>
          </cell>
          <cell r="P385">
            <v>16979.759999999998</v>
          </cell>
          <cell r="Q385">
            <v>16979.759999999998</v>
          </cell>
          <cell r="R385">
            <v>-2177.2800000000002</v>
          </cell>
          <cell r="S385">
            <v>-2177.2800000000002</v>
          </cell>
          <cell r="T385">
            <v>0</v>
          </cell>
        </row>
        <row r="386">
          <cell r="B386">
            <v>1120000</v>
          </cell>
          <cell r="C386" t="str">
            <v>Fertige Erz</v>
          </cell>
          <cell r="D386" t="str">
            <v>RHJG</v>
          </cell>
          <cell r="E386" t="str">
            <v>00264400</v>
          </cell>
          <cell r="G386" t="str">
            <v>Benzylchlorid rn.Cap</v>
          </cell>
          <cell r="H386" t="str">
            <v>RB00000685</v>
          </cell>
          <cell r="I386" t="str">
            <v>2201</v>
          </cell>
          <cell r="J386">
            <v>50620</v>
          </cell>
          <cell r="K386" t="str">
            <v>KG</v>
          </cell>
          <cell r="L386">
            <v>38167.480000000003</v>
          </cell>
          <cell r="M386" t="str">
            <v>EUR</v>
          </cell>
          <cell r="N386">
            <v>49308.94</v>
          </cell>
          <cell r="P386">
            <v>45021.43</v>
          </cell>
          <cell r="Q386">
            <v>45021.43</v>
          </cell>
          <cell r="R386">
            <v>-6853.95</v>
          </cell>
          <cell r="S386">
            <v>-6853.95</v>
          </cell>
          <cell r="T386">
            <v>0</v>
          </cell>
        </row>
        <row r="387">
          <cell r="B387">
            <v>1120000</v>
          </cell>
          <cell r="C387" t="str">
            <v>Fertige Erz</v>
          </cell>
          <cell r="D387" t="str">
            <v>RHAC</v>
          </cell>
          <cell r="E387" t="str">
            <v>00264389</v>
          </cell>
          <cell r="G387" t="str">
            <v>BENZOYLCHLORID RN.RS</v>
          </cell>
          <cell r="H387" t="str">
            <v>RB00000685</v>
          </cell>
          <cell r="I387" t="str">
            <v>2201</v>
          </cell>
          <cell r="J387">
            <v>49680</v>
          </cell>
          <cell r="K387" t="str">
            <v>KG</v>
          </cell>
          <cell r="L387">
            <v>49893.62</v>
          </cell>
          <cell r="M387" t="str">
            <v>EUR</v>
          </cell>
          <cell r="N387">
            <v>57961.66</v>
          </cell>
          <cell r="P387">
            <v>53848.15</v>
          </cell>
          <cell r="Q387">
            <v>53848.15</v>
          </cell>
          <cell r="R387">
            <v>-3954.53</v>
          </cell>
          <cell r="S387">
            <v>-3954.53</v>
          </cell>
          <cell r="T387">
            <v>0</v>
          </cell>
        </row>
        <row r="388">
          <cell r="B388">
            <v>1120000</v>
          </cell>
          <cell r="C388" t="str">
            <v>Fertige Erz</v>
          </cell>
          <cell r="D388" t="str">
            <v>RHUV</v>
          </cell>
          <cell r="E388" t="str">
            <v>00264265</v>
          </cell>
          <cell r="G388" t="str">
            <v>Trimethylolpropan rn</v>
          </cell>
          <cell r="H388" t="str">
            <v>RB00000685</v>
          </cell>
          <cell r="I388" t="str">
            <v>2201</v>
          </cell>
          <cell r="J388">
            <v>155000</v>
          </cell>
          <cell r="K388" t="str">
            <v>KG</v>
          </cell>
          <cell r="L388">
            <v>185628</v>
          </cell>
          <cell r="M388" t="str">
            <v>EUR</v>
          </cell>
          <cell r="N388">
            <v>204352</v>
          </cell>
          <cell r="P388">
            <v>212784</v>
          </cell>
          <cell r="Q388">
            <v>204352</v>
          </cell>
          <cell r="R388">
            <v>-18724</v>
          </cell>
          <cell r="S388">
            <v>-27156</v>
          </cell>
          <cell r="T388">
            <v>8432</v>
          </cell>
        </row>
        <row r="389">
          <cell r="B389">
            <v>1120000</v>
          </cell>
          <cell r="C389" t="str">
            <v>Fertige Erz</v>
          </cell>
          <cell r="D389" t="str">
            <v>RHNY</v>
          </cell>
          <cell r="E389" t="str">
            <v>00262955</v>
          </cell>
          <cell r="G389" t="str">
            <v>MEBONIT SPEZIAL_S...</v>
          </cell>
          <cell r="H389" t="str">
            <v>RB00000685</v>
          </cell>
          <cell r="I389" t="str">
            <v>2201</v>
          </cell>
          <cell r="J389">
            <v>5600</v>
          </cell>
          <cell r="K389" t="str">
            <v>KG</v>
          </cell>
          <cell r="L389">
            <v>2534.5700000000002</v>
          </cell>
          <cell r="M389" t="str">
            <v>EUR</v>
          </cell>
          <cell r="N389">
            <v>12798.8</v>
          </cell>
          <cell r="P389">
            <v>3101.28</v>
          </cell>
          <cell r="Q389">
            <v>3101.28</v>
          </cell>
          <cell r="R389">
            <v>-566.71</v>
          </cell>
          <cell r="S389">
            <v>-566.71</v>
          </cell>
          <cell r="T389">
            <v>0</v>
          </cell>
        </row>
        <row r="390">
          <cell r="B390">
            <v>1120000</v>
          </cell>
          <cell r="C390" t="str">
            <v>Fertige Erz</v>
          </cell>
          <cell r="D390" t="str">
            <v>RHNY</v>
          </cell>
          <cell r="E390" t="str">
            <v>00262874</v>
          </cell>
          <cell r="G390" t="str">
            <v>MEBONIT V...........</v>
          </cell>
          <cell r="H390" t="str">
            <v>RB00000685</v>
          </cell>
          <cell r="I390" t="str">
            <v>2201</v>
          </cell>
          <cell r="J390">
            <v>3880</v>
          </cell>
          <cell r="K390" t="str">
            <v>KG</v>
          </cell>
          <cell r="L390">
            <v>1569.46</v>
          </cell>
          <cell r="M390" t="str">
            <v>EUR</v>
          </cell>
          <cell r="N390">
            <v>5719.9</v>
          </cell>
          <cell r="P390">
            <v>1632.7</v>
          </cell>
          <cell r="Q390">
            <v>1632.7</v>
          </cell>
          <cell r="R390">
            <v>-63.24</v>
          </cell>
          <cell r="S390">
            <v>-63.24</v>
          </cell>
          <cell r="T390">
            <v>0</v>
          </cell>
        </row>
        <row r="391">
          <cell r="B391">
            <v>1120000</v>
          </cell>
          <cell r="C391" t="str">
            <v>Fertige Erz</v>
          </cell>
          <cell r="D391" t="str">
            <v>RHD2</v>
          </cell>
          <cell r="E391" t="str">
            <v>00255932</v>
          </cell>
          <cell r="G391" t="str">
            <v>m-Trifluormethylphen</v>
          </cell>
          <cell r="H391" t="str">
            <v>RB00000685</v>
          </cell>
          <cell r="I391" t="str">
            <v>2201</v>
          </cell>
          <cell r="J391">
            <v>7260</v>
          </cell>
          <cell r="K391" t="str">
            <v>KG</v>
          </cell>
          <cell r="L391">
            <v>38380.71</v>
          </cell>
          <cell r="M391" t="str">
            <v>EUR</v>
          </cell>
          <cell r="N391">
            <v>44588.74</v>
          </cell>
          <cell r="P391">
            <v>38509.94</v>
          </cell>
          <cell r="Q391">
            <v>38509.94</v>
          </cell>
          <cell r="R391">
            <v>-129.22999999999999</v>
          </cell>
          <cell r="S391">
            <v>-129.22999999999999</v>
          </cell>
          <cell r="T391">
            <v>0</v>
          </cell>
        </row>
        <row r="392">
          <cell r="B392">
            <v>1120000</v>
          </cell>
          <cell r="C392" t="str">
            <v>Fertige Erz</v>
          </cell>
          <cell r="D392" t="str">
            <v>RHD2</v>
          </cell>
          <cell r="E392" t="str">
            <v>00254081</v>
          </cell>
          <cell r="G392" t="str">
            <v>m-Trifluormethylphen</v>
          </cell>
          <cell r="H392" t="str">
            <v>RB00000685</v>
          </cell>
          <cell r="I392" t="str">
            <v>2201</v>
          </cell>
          <cell r="J392">
            <v>1000</v>
          </cell>
          <cell r="K392" t="str">
            <v>KG</v>
          </cell>
          <cell r="L392">
            <v>5460</v>
          </cell>
          <cell r="M392" t="str">
            <v>EUR</v>
          </cell>
          <cell r="N392">
            <v>9447</v>
          </cell>
          <cell r="P392">
            <v>5470.1</v>
          </cell>
          <cell r="Q392">
            <v>5470.1</v>
          </cell>
          <cell r="R392">
            <v>-10.1</v>
          </cell>
          <cell r="S392">
            <v>-10.1</v>
          </cell>
          <cell r="T392">
            <v>0</v>
          </cell>
        </row>
        <row r="393">
          <cell r="B393">
            <v>1120000</v>
          </cell>
          <cell r="C393" t="str">
            <v>Fertige Erz</v>
          </cell>
          <cell r="D393" t="str">
            <v>RHD2</v>
          </cell>
          <cell r="E393" t="str">
            <v>00254073</v>
          </cell>
          <cell r="G393" t="str">
            <v>3.5-DICHLORPHENYLISO</v>
          </cell>
          <cell r="H393" t="str">
            <v>RB00000685</v>
          </cell>
          <cell r="I393" t="str">
            <v>2201</v>
          </cell>
          <cell r="J393">
            <v>2500</v>
          </cell>
          <cell r="K393" t="str">
            <v>KG</v>
          </cell>
          <cell r="L393">
            <v>2801</v>
          </cell>
          <cell r="M393" t="str">
            <v>EUR</v>
          </cell>
          <cell r="N393">
            <v>6695.25</v>
          </cell>
          <cell r="P393">
            <v>2818.75</v>
          </cell>
          <cell r="Q393">
            <v>2818.75</v>
          </cell>
          <cell r="R393">
            <v>-17.75</v>
          </cell>
          <cell r="S393">
            <v>-17.75</v>
          </cell>
          <cell r="T393">
            <v>0</v>
          </cell>
        </row>
        <row r="394">
          <cell r="B394">
            <v>1120000</v>
          </cell>
          <cell r="C394" t="str">
            <v>Fertige Erz</v>
          </cell>
          <cell r="D394" t="str">
            <v>RHD2</v>
          </cell>
          <cell r="E394" t="str">
            <v>00253832</v>
          </cell>
          <cell r="G394" t="str">
            <v>PHENYLISOCYANAT FASS</v>
          </cell>
          <cell r="H394" t="str">
            <v>RB00000685</v>
          </cell>
          <cell r="I394" t="str">
            <v>2201</v>
          </cell>
          <cell r="J394">
            <v>93600</v>
          </cell>
          <cell r="K394" t="str">
            <v>KG</v>
          </cell>
          <cell r="L394">
            <v>174011.76</v>
          </cell>
          <cell r="M394" t="str">
            <v>EUR</v>
          </cell>
          <cell r="N394">
            <v>353068.56</v>
          </cell>
          <cell r="P394">
            <v>185253.12</v>
          </cell>
          <cell r="Q394">
            <v>185253.12</v>
          </cell>
          <cell r="R394">
            <v>-11241.36</v>
          </cell>
          <cell r="S394">
            <v>-11241.36</v>
          </cell>
          <cell r="T394">
            <v>0</v>
          </cell>
        </row>
        <row r="395">
          <cell r="B395">
            <v>1120000</v>
          </cell>
          <cell r="C395" t="str">
            <v>Fertige Erz</v>
          </cell>
          <cell r="D395" t="str">
            <v>RHD2</v>
          </cell>
          <cell r="E395" t="str">
            <v>00253638</v>
          </cell>
          <cell r="G395" t="str">
            <v>3-Chlor-4-methylphen</v>
          </cell>
          <cell r="H395" t="str">
            <v>RB00000685</v>
          </cell>
          <cell r="I395" t="str">
            <v>2201</v>
          </cell>
          <cell r="J395">
            <v>2250</v>
          </cell>
          <cell r="K395" t="str">
            <v>KG</v>
          </cell>
          <cell r="L395">
            <v>6156.9</v>
          </cell>
          <cell r="M395" t="str">
            <v>EUR</v>
          </cell>
          <cell r="N395">
            <v>10083.83</v>
          </cell>
          <cell r="P395">
            <v>9513.23</v>
          </cell>
          <cell r="Q395">
            <v>9513.23</v>
          </cell>
          <cell r="R395">
            <v>-3356.33</v>
          </cell>
          <cell r="S395">
            <v>-3356.33</v>
          </cell>
          <cell r="T395">
            <v>0</v>
          </cell>
        </row>
        <row r="396">
          <cell r="B396">
            <v>1120000</v>
          </cell>
          <cell r="C396" t="str">
            <v>Fertige Erz</v>
          </cell>
          <cell r="D396" t="str">
            <v>RHD2</v>
          </cell>
          <cell r="E396" t="str">
            <v>00253484</v>
          </cell>
          <cell r="G396" t="str">
            <v>M-CHLORPHENYLISOCYAN</v>
          </cell>
          <cell r="H396" t="str">
            <v>RB00000685</v>
          </cell>
          <cell r="I396" t="str">
            <v>2201</v>
          </cell>
          <cell r="J396">
            <v>19500</v>
          </cell>
          <cell r="K396" t="str">
            <v>KG</v>
          </cell>
          <cell r="L396">
            <v>84663.15</v>
          </cell>
          <cell r="M396" t="str">
            <v>EUR</v>
          </cell>
          <cell r="N396">
            <v>174528.9</v>
          </cell>
          <cell r="P396">
            <v>86039.85</v>
          </cell>
          <cell r="Q396">
            <v>86039.85</v>
          </cell>
          <cell r="R396">
            <v>-1376.7</v>
          </cell>
          <cell r="S396">
            <v>-1376.7</v>
          </cell>
          <cell r="T396">
            <v>0</v>
          </cell>
        </row>
        <row r="397">
          <cell r="B397">
            <v>1120000</v>
          </cell>
          <cell r="C397" t="str">
            <v>Fertige Erz</v>
          </cell>
          <cell r="D397" t="str">
            <v>RHD2</v>
          </cell>
          <cell r="E397" t="str">
            <v>00253476</v>
          </cell>
          <cell r="G397" t="str">
            <v>P-CHLORPHENYLISOCYAN</v>
          </cell>
          <cell r="H397" t="str">
            <v>RB00000685</v>
          </cell>
          <cell r="I397" t="str">
            <v>2201</v>
          </cell>
          <cell r="J397">
            <v>60250</v>
          </cell>
          <cell r="K397" t="str">
            <v>KG</v>
          </cell>
          <cell r="L397">
            <v>178954.55</v>
          </cell>
          <cell r="M397" t="str">
            <v>EUR</v>
          </cell>
          <cell r="N397">
            <v>205789.9</v>
          </cell>
          <cell r="P397">
            <v>182906.95</v>
          </cell>
          <cell r="Q397">
            <v>182906.95</v>
          </cell>
          <cell r="R397">
            <v>-3952.4</v>
          </cell>
          <cell r="S397">
            <v>-3952.4</v>
          </cell>
          <cell r="T397">
            <v>0</v>
          </cell>
        </row>
        <row r="398">
          <cell r="B398">
            <v>1120000</v>
          </cell>
          <cell r="C398" t="str">
            <v>Fertige Erz</v>
          </cell>
          <cell r="D398" t="str">
            <v>RHD2</v>
          </cell>
          <cell r="E398" t="str">
            <v>00253441</v>
          </cell>
          <cell r="G398" t="str">
            <v>Cyclohexylisocyanat</v>
          </cell>
          <cell r="H398" t="str">
            <v>RB00000685</v>
          </cell>
          <cell r="I398" t="str">
            <v>2201</v>
          </cell>
          <cell r="J398">
            <v>2999</v>
          </cell>
          <cell r="K398" t="str">
            <v>KG</v>
          </cell>
          <cell r="L398">
            <v>6079.87</v>
          </cell>
          <cell r="M398" t="str">
            <v>EUR</v>
          </cell>
          <cell r="N398">
            <v>21578.400000000001</v>
          </cell>
          <cell r="P398">
            <v>6351.28</v>
          </cell>
          <cell r="Q398">
            <v>6351.28</v>
          </cell>
          <cell r="R398">
            <v>-271.41000000000003</v>
          </cell>
          <cell r="S398">
            <v>-271.41000000000003</v>
          </cell>
          <cell r="T398">
            <v>0</v>
          </cell>
        </row>
        <row r="399">
          <cell r="B399">
            <v>1120000</v>
          </cell>
          <cell r="C399" t="str">
            <v>Fertige Erz</v>
          </cell>
          <cell r="D399" t="str">
            <v>RHD2</v>
          </cell>
          <cell r="E399" t="str">
            <v>00253425</v>
          </cell>
          <cell r="G399" t="str">
            <v>Isopropylioscyanat F</v>
          </cell>
          <cell r="H399" t="str">
            <v>RB00000685</v>
          </cell>
          <cell r="I399" t="str">
            <v>2201</v>
          </cell>
          <cell r="J399">
            <v>82520</v>
          </cell>
          <cell r="K399" t="str">
            <v>KG</v>
          </cell>
          <cell r="L399">
            <v>243087.4</v>
          </cell>
          <cell r="M399" t="str">
            <v>EUR</v>
          </cell>
          <cell r="N399">
            <v>13092383.890000001</v>
          </cell>
          <cell r="P399">
            <v>266440.58</v>
          </cell>
          <cell r="Q399">
            <v>266440.58</v>
          </cell>
          <cell r="R399">
            <v>-23353.18</v>
          </cell>
          <cell r="S399">
            <v>-23353.18</v>
          </cell>
          <cell r="T399">
            <v>0</v>
          </cell>
        </row>
        <row r="400">
          <cell r="B400">
            <v>1120000</v>
          </cell>
          <cell r="C400" t="str">
            <v>Fertige Erz</v>
          </cell>
          <cell r="D400" t="str">
            <v>RHD2</v>
          </cell>
          <cell r="E400" t="str">
            <v>00253395</v>
          </cell>
          <cell r="G400" t="str">
            <v>N-BUTYLISOCYANAT FAS</v>
          </cell>
          <cell r="H400" t="str">
            <v>RB00000685</v>
          </cell>
          <cell r="I400" t="str">
            <v>2201</v>
          </cell>
          <cell r="J400">
            <v>136980</v>
          </cell>
          <cell r="K400" t="str">
            <v>KG</v>
          </cell>
          <cell r="L400">
            <v>317273.09999999998</v>
          </cell>
          <cell r="M400" t="str">
            <v>EUR</v>
          </cell>
          <cell r="N400">
            <v>550097.98</v>
          </cell>
          <cell r="P400">
            <v>331053.26</v>
          </cell>
          <cell r="Q400">
            <v>331053.26</v>
          </cell>
          <cell r="R400">
            <v>-13780.16</v>
          </cell>
          <cell r="S400">
            <v>-13780.16</v>
          </cell>
          <cell r="T400">
            <v>0</v>
          </cell>
        </row>
        <row r="401">
          <cell r="B401">
            <v>1120000</v>
          </cell>
          <cell r="C401" t="str">
            <v>Fertige Erz</v>
          </cell>
          <cell r="D401" t="str">
            <v>RHD2</v>
          </cell>
          <cell r="E401" t="str">
            <v>00253352</v>
          </cell>
          <cell r="G401" t="str">
            <v>3.4-Dichlorphenyliso</v>
          </cell>
          <cell r="H401" t="str">
            <v>RB00000685</v>
          </cell>
          <cell r="I401" t="str">
            <v>2201</v>
          </cell>
          <cell r="J401">
            <v>109000</v>
          </cell>
          <cell r="K401" t="str">
            <v>KG</v>
          </cell>
          <cell r="L401">
            <v>227929.91</v>
          </cell>
          <cell r="M401" t="str">
            <v>EUR</v>
          </cell>
          <cell r="N401">
            <v>324721.90000000002</v>
          </cell>
          <cell r="P401">
            <v>222905</v>
          </cell>
          <cell r="Q401">
            <v>222905</v>
          </cell>
          <cell r="R401">
            <v>5024.91</v>
          </cell>
          <cell r="S401">
            <v>5024.91</v>
          </cell>
          <cell r="T401">
            <v>0</v>
          </cell>
        </row>
        <row r="402">
          <cell r="B402">
            <v>1120000</v>
          </cell>
          <cell r="C402" t="str">
            <v>Fertige Erz</v>
          </cell>
          <cell r="D402" t="str">
            <v>RHA2</v>
          </cell>
          <cell r="E402" t="str">
            <v>00248642</v>
          </cell>
          <cell r="G402" t="str">
            <v>o-Toluidin rn. Schif</v>
          </cell>
          <cell r="H402" t="str">
            <v>RB00000685</v>
          </cell>
          <cell r="I402" t="str">
            <v>2201</v>
          </cell>
          <cell r="J402">
            <v>435116.88799999998</v>
          </cell>
          <cell r="K402" t="str">
            <v>KG</v>
          </cell>
          <cell r="L402">
            <v>443906.25</v>
          </cell>
          <cell r="M402" t="str">
            <v>EUR</v>
          </cell>
          <cell r="N402">
            <v>398131.95</v>
          </cell>
          <cell r="P402">
            <v>501515.73</v>
          </cell>
          <cell r="Q402">
            <v>398131.95</v>
          </cell>
          <cell r="R402">
            <v>45774.3</v>
          </cell>
          <cell r="S402">
            <v>-57609.48</v>
          </cell>
          <cell r="T402">
            <v>103383.78</v>
          </cell>
        </row>
        <row r="403">
          <cell r="B403">
            <v>1120000</v>
          </cell>
          <cell r="C403" t="str">
            <v>Fertige Erz</v>
          </cell>
          <cell r="D403" t="str">
            <v>RHE1</v>
          </cell>
          <cell r="E403" t="str">
            <v>00246704</v>
          </cell>
          <cell r="G403" t="str">
            <v>OLEUM 100  %........</v>
          </cell>
          <cell r="H403" t="str">
            <v>RB00000685</v>
          </cell>
          <cell r="I403" t="str">
            <v>2201</v>
          </cell>
          <cell r="J403">
            <v>180</v>
          </cell>
          <cell r="K403" t="str">
            <v>KG</v>
          </cell>
          <cell r="L403">
            <v>18.579999999999998</v>
          </cell>
          <cell r="M403" t="str">
            <v>EUR</v>
          </cell>
          <cell r="N403">
            <v>32.67</v>
          </cell>
          <cell r="P403">
            <v>32.67</v>
          </cell>
          <cell r="Q403">
            <v>32.67</v>
          </cell>
          <cell r="R403">
            <v>-14.09</v>
          </cell>
          <cell r="S403">
            <v>-14.09</v>
          </cell>
          <cell r="T403">
            <v>0</v>
          </cell>
        </row>
        <row r="404">
          <cell r="B404">
            <v>1120000</v>
          </cell>
          <cell r="C404" t="str">
            <v>Fertige Erz</v>
          </cell>
          <cell r="D404" t="str">
            <v>RHE1</v>
          </cell>
          <cell r="E404" t="str">
            <v>00245902</v>
          </cell>
          <cell r="G404" t="str">
            <v>Diphyl Fass</v>
          </cell>
          <cell r="H404" t="str">
            <v>RB00000685</v>
          </cell>
          <cell r="I404" t="str">
            <v>2201</v>
          </cell>
          <cell r="J404">
            <v>24080</v>
          </cell>
          <cell r="K404" t="str">
            <v>KG</v>
          </cell>
          <cell r="L404">
            <v>46577.94</v>
          </cell>
          <cell r="M404" t="str">
            <v>EUR</v>
          </cell>
          <cell r="N404">
            <v>64539.22</v>
          </cell>
          <cell r="P404">
            <v>45619.56</v>
          </cell>
          <cell r="Q404">
            <v>45619.56</v>
          </cell>
          <cell r="R404">
            <v>958.38</v>
          </cell>
          <cell r="S404">
            <v>958.38</v>
          </cell>
          <cell r="T404">
            <v>0</v>
          </cell>
        </row>
        <row r="405">
          <cell r="B405">
            <v>1120000</v>
          </cell>
          <cell r="C405" t="str">
            <v>Fertige Erz</v>
          </cell>
          <cell r="D405" t="str">
            <v>RHUV</v>
          </cell>
          <cell r="E405" t="str">
            <v>00241881</v>
          </cell>
          <cell r="G405" t="str">
            <v>CALCIUMFORMIAT TCH.</v>
          </cell>
          <cell r="H405" t="str">
            <v>RB00000685</v>
          </cell>
          <cell r="I405" t="str">
            <v>2201</v>
          </cell>
          <cell r="J405">
            <v>36200</v>
          </cell>
          <cell r="K405" t="str">
            <v>KG</v>
          </cell>
          <cell r="L405">
            <v>13213</v>
          </cell>
          <cell r="M405" t="str">
            <v>EUR</v>
          </cell>
          <cell r="N405">
            <v>13213</v>
          </cell>
          <cell r="P405">
            <v>13213</v>
          </cell>
          <cell r="Q405">
            <v>13213</v>
          </cell>
          <cell r="R405">
            <v>0</v>
          </cell>
          <cell r="S405">
            <v>0</v>
          </cell>
          <cell r="T405">
            <v>0</v>
          </cell>
        </row>
        <row r="406">
          <cell r="B406">
            <v>1120000</v>
          </cell>
          <cell r="C406" t="str">
            <v>Fertige Erz</v>
          </cell>
          <cell r="D406" t="str">
            <v>RHHD</v>
          </cell>
          <cell r="E406" t="str">
            <v>00077852</v>
          </cell>
          <cell r="G406" t="str">
            <v>FLUORSULFONSAEURE</v>
          </cell>
          <cell r="H406" t="str">
            <v>RB00000685</v>
          </cell>
          <cell r="I406" t="str">
            <v>2201</v>
          </cell>
          <cell r="J406">
            <v>81100</v>
          </cell>
          <cell r="K406" t="str">
            <v>KG</v>
          </cell>
          <cell r="L406">
            <v>28855.38</v>
          </cell>
          <cell r="M406" t="str">
            <v>EUR</v>
          </cell>
          <cell r="N406">
            <v>34913.550000000003</v>
          </cell>
          <cell r="P406">
            <v>34913.550000000003</v>
          </cell>
          <cell r="Q406">
            <v>34913.550000000003</v>
          </cell>
          <cell r="R406">
            <v>-6058.17</v>
          </cell>
          <cell r="S406">
            <v>-6058.17</v>
          </cell>
          <cell r="T406">
            <v>0</v>
          </cell>
        </row>
        <row r="407">
          <cell r="B407">
            <v>1120000</v>
          </cell>
          <cell r="C407" t="str">
            <v>Fertige Erz</v>
          </cell>
          <cell r="D407" t="str">
            <v>RHE1</v>
          </cell>
          <cell r="E407" t="str">
            <v>00074772</v>
          </cell>
          <cell r="G407" t="str">
            <v>VULKANOX BKF</v>
          </cell>
          <cell r="H407" t="str">
            <v>RB00000685</v>
          </cell>
          <cell r="I407" t="str">
            <v>2201</v>
          </cell>
          <cell r="J407">
            <v>6090</v>
          </cell>
          <cell r="K407" t="str">
            <v>KG</v>
          </cell>
          <cell r="L407">
            <v>16670.77</v>
          </cell>
          <cell r="M407" t="str">
            <v>EUR</v>
          </cell>
          <cell r="N407">
            <v>17609.23</v>
          </cell>
          <cell r="P407">
            <v>17609.23</v>
          </cell>
          <cell r="Q407">
            <v>17609.23</v>
          </cell>
          <cell r="R407">
            <v>-938.46</v>
          </cell>
          <cell r="S407">
            <v>-938.46</v>
          </cell>
          <cell r="T407">
            <v>0</v>
          </cell>
        </row>
        <row r="408">
          <cell r="B408">
            <v>1120000</v>
          </cell>
          <cell r="C408" t="str">
            <v>Fertige Erz</v>
          </cell>
          <cell r="D408" t="str">
            <v>RHE1</v>
          </cell>
          <cell r="E408" t="str">
            <v>00074756</v>
          </cell>
          <cell r="G408" t="str">
            <v>VULKANOX ZKF</v>
          </cell>
          <cell r="H408" t="str">
            <v>RB00000685</v>
          </cell>
          <cell r="I408" t="str">
            <v>2201</v>
          </cell>
          <cell r="J408">
            <v>225</v>
          </cell>
          <cell r="K408" t="str">
            <v>KG</v>
          </cell>
          <cell r="L408">
            <v>1290.58</v>
          </cell>
          <cell r="M408" t="str">
            <v>EUR</v>
          </cell>
          <cell r="N408">
            <v>1355.51</v>
          </cell>
          <cell r="P408">
            <v>1355.51</v>
          </cell>
          <cell r="Q408">
            <v>1355.51</v>
          </cell>
          <cell r="R408">
            <v>-64.930000000000007</v>
          </cell>
          <cell r="S408">
            <v>-64.930000000000007</v>
          </cell>
          <cell r="T408">
            <v>0</v>
          </cell>
        </row>
        <row r="409">
          <cell r="B409">
            <v>1120000</v>
          </cell>
          <cell r="C409" t="str">
            <v>Fertige Erz</v>
          </cell>
          <cell r="D409" t="str">
            <v>RHE1</v>
          </cell>
          <cell r="E409" t="str">
            <v>00067687</v>
          </cell>
          <cell r="G409" t="str">
            <v>O-CHLORTOLUOL TECHN.</v>
          </cell>
          <cell r="H409" t="str">
            <v>RB00000685</v>
          </cell>
          <cell r="I409" t="str">
            <v>2201</v>
          </cell>
          <cell r="J409">
            <v>331790</v>
          </cell>
          <cell r="K409" t="str">
            <v>KG</v>
          </cell>
          <cell r="L409">
            <v>205709.8</v>
          </cell>
          <cell r="M409" t="str">
            <v>EUR</v>
          </cell>
          <cell r="N409">
            <v>244462.87</v>
          </cell>
          <cell r="P409">
            <v>244462.87</v>
          </cell>
          <cell r="Q409">
            <v>244462.87</v>
          </cell>
          <cell r="R409">
            <v>-38753.07</v>
          </cell>
          <cell r="S409">
            <v>-38753.07</v>
          </cell>
          <cell r="T409">
            <v>0</v>
          </cell>
        </row>
        <row r="410">
          <cell r="B410">
            <v>1120000</v>
          </cell>
          <cell r="C410" t="str">
            <v>Fertige Erz</v>
          </cell>
          <cell r="D410" t="str">
            <v>RHE1</v>
          </cell>
          <cell r="E410" t="str">
            <v>00067679</v>
          </cell>
          <cell r="G410" t="str">
            <v>Chlortoluol abgemisc</v>
          </cell>
          <cell r="H410" t="str">
            <v>RB00000685</v>
          </cell>
          <cell r="I410" t="str">
            <v>2201</v>
          </cell>
          <cell r="J410">
            <v>530797.93000000005</v>
          </cell>
          <cell r="K410" t="str">
            <v>KG</v>
          </cell>
          <cell r="L410">
            <v>330103.23</v>
          </cell>
          <cell r="M410" t="str">
            <v>EUR</v>
          </cell>
          <cell r="N410">
            <v>392100.43</v>
          </cell>
          <cell r="P410">
            <v>392100.43</v>
          </cell>
          <cell r="Q410">
            <v>392100.43</v>
          </cell>
          <cell r="R410">
            <v>-61997.2</v>
          </cell>
          <cell r="S410">
            <v>-61997.2</v>
          </cell>
          <cell r="T410">
            <v>0</v>
          </cell>
        </row>
        <row r="411">
          <cell r="B411">
            <v>1120000</v>
          </cell>
          <cell r="C411" t="str">
            <v>Fertige Erz</v>
          </cell>
          <cell r="D411" t="str">
            <v>RHJG</v>
          </cell>
          <cell r="E411" t="str">
            <v>00062073</v>
          </cell>
          <cell r="G411" t="str">
            <v>N-(2-Aminoethyl)-pip</v>
          </cell>
          <cell r="H411" t="str">
            <v>RB00000685</v>
          </cell>
          <cell r="I411" t="str">
            <v>2201</v>
          </cell>
          <cell r="J411">
            <v>19000</v>
          </cell>
          <cell r="K411" t="str">
            <v>KG</v>
          </cell>
          <cell r="L411">
            <v>35626.9</v>
          </cell>
          <cell r="M411" t="str">
            <v>EUR</v>
          </cell>
          <cell r="N411">
            <v>28560.799999999999</v>
          </cell>
          <cell r="P411">
            <v>36191.199999999997</v>
          </cell>
          <cell r="Q411">
            <v>28560.799999999999</v>
          </cell>
          <cell r="R411">
            <v>7066.1</v>
          </cell>
          <cell r="S411">
            <v>-564.29999999999995</v>
          </cell>
          <cell r="T411">
            <v>7630.4</v>
          </cell>
        </row>
        <row r="412">
          <cell r="B412">
            <v>1120000</v>
          </cell>
          <cell r="C412" t="str">
            <v>Fertige Erz</v>
          </cell>
          <cell r="D412" t="str">
            <v>RHE1</v>
          </cell>
          <cell r="E412" t="str">
            <v>00052809</v>
          </cell>
          <cell r="G412" t="str">
            <v>1.2.3-TRICHLORBENZOL</v>
          </cell>
          <cell r="H412" t="str">
            <v>RB00000685</v>
          </cell>
          <cell r="I412" t="str">
            <v>2201</v>
          </cell>
          <cell r="J412">
            <v>12553</v>
          </cell>
          <cell r="K412" t="str">
            <v>KG</v>
          </cell>
          <cell r="L412">
            <v>11718.23</v>
          </cell>
          <cell r="M412" t="str">
            <v>EUR</v>
          </cell>
          <cell r="N412">
            <v>12756.36</v>
          </cell>
          <cell r="P412">
            <v>12756.36</v>
          </cell>
          <cell r="Q412">
            <v>12756.36</v>
          </cell>
          <cell r="R412">
            <v>-1038.1300000000001</v>
          </cell>
          <cell r="S412">
            <v>-1038.1300000000001</v>
          </cell>
          <cell r="T412">
            <v>0</v>
          </cell>
        </row>
        <row r="413">
          <cell r="B413">
            <v>1120000</v>
          </cell>
          <cell r="C413" t="str">
            <v>Fertige Erz</v>
          </cell>
          <cell r="D413" t="str">
            <v>RHJG</v>
          </cell>
          <cell r="E413" t="str">
            <v>00048836</v>
          </cell>
          <cell r="G413" t="str">
            <v>3.5-Xylidin rn.</v>
          </cell>
          <cell r="H413" t="str">
            <v>RB00000685</v>
          </cell>
          <cell r="I413" t="str">
            <v>2201</v>
          </cell>
          <cell r="J413">
            <v>2300</v>
          </cell>
          <cell r="K413" t="str">
            <v>KG</v>
          </cell>
          <cell r="L413">
            <v>21957.64</v>
          </cell>
          <cell r="M413" t="str">
            <v>EUR</v>
          </cell>
          <cell r="N413">
            <v>21134.240000000002</v>
          </cell>
          <cell r="P413">
            <v>21134.240000000002</v>
          </cell>
          <cell r="Q413">
            <v>21134.240000000002</v>
          </cell>
          <cell r="R413">
            <v>823.4</v>
          </cell>
          <cell r="S413">
            <v>823.4</v>
          </cell>
          <cell r="T413">
            <v>0</v>
          </cell>
        </row>
        <row r="414">
          <cell r="B414">
            <v>1120000</v>
          </cell>
          <cell r="C414" t="str">
            <v>Fertige Erz</v>
          </cell>
          <cell r="D414" t="str">
            <v>RHD2</v>
          </cell>
          <cell r="E414" t="str">
            <v>00048070</v>
          </cell>
          <cell r="G414" t="str">
            <v>M-TOLYLISOCYANAT</v>
          </cell>
          <cell r="H414" t="str">
            <v>RB00000685</v>
          </cell>
          <cell r="I414" t="str">
            <v>2201</v>
          </cell>
          <cell r="J414">
            <v>10000</v>
          </cell>
          <cell r="K414" t="str">
            <v>KG</v>
          </cell>
          <cell r="L414">
            <v>20293</v>
          </cell>
          <cell r="M414" t="str">
            <v>EUR</v>
          </cell>
          <cell r="N414">
            <v>19661</v>
          </cell>
          <cell r="P414">
            <v>19661</v>
          </cell>
          <cell r="Q414">
            <v>19661</v>
          </cell>
          <cell r="R414">
            <v>632</v>
          </cell>
          <cell r="S414">
            <v>632</v>
          </cell>
          <cell r="T414">
            <v>0</v>
          </cell>
        </row>
        <row r="415">
          <cell r="B415">
            <v>1120000</v>
          </cell>
          <cell r="C415" t="str">
            <v>Fertige Erz</v>
          </cell>
          <cell r="D415" t="str">
            <v>RHAX</v>
          </cell>
          <cell r="E415" t="str">
            <v>00047937</v>
          </cell>
          <cell r="G415" t="str">
            <v>THYMOL RN.</v>
          </cell>
          <cell r="H415" t="str">
            <v>RB00000685</v>
          </cell>
          <cell r="I415" t="str">
            <v>2201</v>
          </cell>
          <cell r="J415">
            <v>141641</v>
          </cell>
          <cell r="K415" t="str">
            <v>KG</v>
          </cell>
          <cell r="L415">
            <v>382388.23</v>
          </cell>
          <cell r="M415" t="str">
            <v>EUR</v>
          </cell>
          <cell r="N415">
            <v>399625.92</v>
          </cell>
          <cell r="P415">
            <v>399625.92</v>
          </cell>
          <cell r="Q415">
            <v>399625.92</v>
          </cell>
          <cell r="R415">
            <v>-17237.689999999999</v>
          </cell>
          <cell r="S415">
            <v>-17237.689999999999</v>
          </cell>
          <cell r="T415">
            <v>0</v>
          </cell>
        </row>
        <row r="416">
          <cell r="B416">
            <v>1120000</v>
          </cell>
          <cell r="C416" t="str">
            <v>Fertige Erz</v>
          </cell>
          <cell r="D416" t="str">
            <v>RHE1</v>
          </cell>
          <cell r="E416" t="str">
            <v>00046949</v>
          </cell>
          <cell r="G416" t="str">
            <v>o-Toluidin rn.</v>
          </cell>
          <cell r="H416" t="str">
            <v>RB00000685</v>
          </cell>
          <cell r="I416" t="str">
            <v>2201</v>
          </cell>
          <cell r="J416">
            <v>39300</v>
          </cell>
          <cell r="K416" t="str">
            <v>KG</v>
          </cell>
          <cell r="L416">
            <v>39429.69</v>
          </cell>
          <cell r="M416" t="str">
            <v>EUR</v>
          </cell>
          <cell r="N416">
            <v>27702.57</v>
          </cell>
          <cell r="P416">
            <v>44546.55</v>
          </cell>
          <cell r="Q416">
            <v>27702.57</v>
          </cell>
          <cell r="R416">
            <v>11727.12</v>
          </cell>
          <cell r="S416">
            <v>-5116.8599999999997</v>
          </cell>
          <cell r="T416">
            <v>16843.98</v>
          </cell>
        </row>
        <row r="417">
          <cell r="B417">
            <v>1120000</v>
          </cell>
          <cell r="C417" t="str">
            <v>Fertige Erz</v>
          </cell>
          <cell r="D417" t="str">
            <v>RHE1</v>
          </cell>
          <cell r="E417" t="str">
            <v>00041181</v>
          </cell>
          <cell r="G417" t="str">
            <v>M-NITROTOLUOL RN.(NA</v>
          </cell>
          <cell r="H417" t="str">
            <v>RB00000685</v>
          </cell>
          <cell r="I417" t="str">
            <v>2201</v>
          </cell>
          <cell r="J417">
            <v>270000</v>
          </cell>
          <cell r="K417" t="str">
            <v>KG</v>
          </cell>
          <cell r="L417">
            <v>177012</v>
          </cell>
          <cell r="M417" t="str">
            <v>EUR</v>
          </cell>
          <cell r="N417">
            <v>203418</v>
          </cell>
          <cell r="P417">
            <v>203418</v>
          </cell>
          <cell r="Q417">
            <v>203418</v>
          </cell>
          <cell r="R417">
            <v>-26406</v>
          </cell>
          <cell r="S417">
            <v>-26406</v>
          </cell>
          <cell r="T417">
            <v>0</v>
          </cell>
        </row>
        <row r="418">
          <cell r="B418">
            <v>1120000</v>
          </cell>
          <cell r="C418" t="str">
            <v>Fertige Erz</v>
          </cell>
          <cell r="D418" t="str">
            <v>RHE1</v>
          </cell>
          <cell r="E418" t="str">
            <v>00039772</v>
          </cell>
          <cell r="G418" t="str">
            <v>P-NITROCHLORBENZOL R</v>
          </cell>
          <cell r="H418" t="str">
            <v>RB00000685</v>
          </cell>
          <cell r="I418" t="str">
            <v>2201</v>
          </cell>
          <cell r="J418">
            <v>39900</v>
          </cell>
          <cell r="K418" t="str">
            <v>KG</v>
          </cell>
          <cell r="L418">
            <v>39425.19</v>
          </cell>
          <cell r="M418" t="str">
            <v>EUR</v>
          </cell>
          <cell r="N418">
            <v>30335.97</v>
          </cell>
          <cell r="P418">
            <v>39736.410000000003</v>
          </cell>
          <cell r="Q418">
            <v>30335.97</v>
          </cell>
          <cell r="R418">
            <v>9089.2199999999993</v>
          </cell>
          <cell r="S418">
            <v>-311.22000000000003</v>
          </cell>
          <cell r="T418">
            <v>9400.44</v>
          </cell>
        </row>
        <row r="419">
          <cell r="B419">
            <v>1120000</v>
          </cell>
          <cell r="C419" t="str">
            <v>Fertige Erz</v>
          </cell>
          <cell r="D419" t="str">
            <v>RHE1</v>
          </cell>
          <cell r="E419" t="str">
            <v>00039675</v>
          </cell>
          <cell r="G419" t="str">
            <v>O-NITROCHLORBENZOL R</v>
          </cell>
          <cell r="H419" t="str">
            <v>RB00000685</v>
          </cell>
          <cell r="I419" t="str">
            <v>2201</v>
          </cell>
          <cell r="J419">
            <v>15000</v>
          </cell>
          <cell r="K419" t="str">
            <v>KG</v>
          </cell>
          <cell r="L419">
            <v>12145.5</v>
          </cell>
          <cell r="M419" t="str">
            <v>EUR</v>
          </cell>
          <cell r="N419">
            <v>13086</v>
          </cell>
          <cell r="P419">
            <v>13086</v>
          </cell>
          <cell r="Q419">
            <v>13086</v>
          </cell>
          <cell r="R419">
            <v>-940.5</v>
          </cell>
          <cell r="S419">
            <v>-940.5</v>
          </cell>
          <cell r="T419">
            <v>0</v>
          </cell>
        </row>
        <row r="420">
          <cell r="B420">
            <v>1120000</v>
          </cell>
          <cell r="C420" t="str">
            <v>Fertige Erz</v>
          </cell>
          <cell r="D420" t="str">
            <v>RHRP</v>
          </cell>
          <cell r="E420" t="str">
            <v>00038024</v>
          </cell>
          <cell r="G420" t="str">
            <v>2-Methyl-6-ethylanil</v>
          </cell>
          <cell r="H420" t="str">
            <v>RB00000685</v>
          </cell>
          <cell r="I420" t="str">
            <v>2201</v>
          </cell>
          <cell r="J420">
            <v>722798</v>
          </cell>
          <cell r="K420" t="str">
            <v>KG</v>
          </cell>
          <cell r="L420">
            <v>1044659.95</v>
          </cell>
          <cell r="M420" t="str">
            <v>EUR</v>
          </cell>
          <cell r="N420">
            <v>915423.67</v>
          </cell>
          <cell r="P420">
            <v>1110723.69</v>
          </cell>
          <cell r="Q420">
            <v>915423.67</v>
          </cell>
          <cell r="R420">
            <v>129236.28</v>
          </cell>
          <cell r="S420">
            <v>-66063.740000000005</v>
          </cell>
          <cell r="T420">
            <v>195300.02</v>
          </cell>
        </row>
        <row r="421">
          <cell r="B421">
            <v>1120000</v>
          </cell>
          <cell r="C421" t="str">
            <v>Fertige Erz</v>
          </cell>
          <cell r="D421" t="str">
            <v>RHE1</v>
          </cell>
          <cell r="E421" t="str">
            <v>00036943</v>
          </cell>
          <cell r="G421" t="str">
            <v>M-KRESOL 70</v>
          </cell>
          <cell r="H421" t="str">
            <v>RB00000685</v>
          </cell>
          <cell r="I421" t="str">
            <v>2201</v>
          </cell>
          <cell r="J421">
            <v>33965</v>
          </cell>
          <cell r="K421" t="str">
            <v>KG</v>
          </cell>
          <cell r="L421">
            <v>54510.43</v>
          </cell>
          <cell r="M421" t="str">
            <v>EUR</v>
          </cell>
          <cell r="N421">
            <v>58182.04</v>
          </cell>
          <cell r="P421">
            <v>58182.04</v>
          </cell>
          <cell r="Q421">
            <v>58182.04</v>
          </cell>
          <cell r="R421">
            <v>-3671.61</v>
          </cell>
          <cell r="S421">
            <v>-3671.61</v>
          </cell>
          <cell r="T421">
            <v>0</v>
          </cell>
        </row>
        <row r="422">
          <cell r="B422">
            <v>1120000</v>
          </cell>
          <cell r="C422" t="str">
            <v>Fertige Erz</v>
          </cell>
          <cell r="D422" t="str">
            <v>RHE1</v>
          </cell>
          <cell r="E422" t="str">
            <v>00036897</v>
          </cell>
          <cell r="G422" t="str">
            <v>2-tert-Butyl-4-me.ph</v>
          </cell>
          <cell r="H422" t="str">
            <v>RB00000685</v>
          </cell>
          <cell r="I422" t="str">
            <v>2201</v>
          </cell>
          <cell r="J422">
            <v>124059</v>
          </cell>
          <cell r="K422" t="str">
            <v>KG</v>
          </cell>
          <cell r="L422">
            <v>242237.62</v>
          </cell>
          <cell r="M422" t="str">
            <v>EUR</v>
          </cell>
          <cell r="N422">
            <v>257099.87</v>
          </cell>
          <cell r="P422">
            <v>257099.87</v>
          </cell>
          <cell r="Q422">
            <v>257099.87</v>
          </cell>
          <cell r="R422">
            <v>-14862.25</v>
          </cell>
          <cell r="S422">
            <v>-14862.25</v>
          </cell>
          <cell r="T422">
            <v>0</v>
          </cell>
        </row>
        <row r="423">
          <cell r="B423">
            <v>1120000</v>
          </cell>
          <cell r="C423" t="str">
            <v>Fertige Erz</v>
          </cell>
          <cell r="D423" t="str">
            <v>RHE1</v>
          </cell>
          <cell r="E423" t="str">
            <v>00036722</v>
          </cell>
          <cell r="G423" t="str">
            <v>O-KRESOL RN.(NAB)</v>
          </cell>
          <cell r="H423" t="str">
            <v>RB00000685</v>
          </cell>
          <cell r="I423" t="str">
            <v>2201</v>
          </cell>
          <cell r="J423">
            <v>120984</v>
          </cell>
          <cell r="K423" t="str">
            <v>KG</v>
          </cell>
          <cell r="L423">
            <v>194167.22</v>
          </cell>
          <cell r="M423" t="str">
            <v>EUR</v>
          </cell>
          <cell r="N423">
            <v>150262.13</v>
          </cell>
          <cell r="P423">
            <v>207245.59</v>
          </cell>
          <cell r="Q423">
            <v>150262.13</v>
          </cell>
          <cell r="R423">
            <v>43905.09</v>
          </cell>
          <cell r="S423">
            <v>-13078.37</v>
          </cell>
          <cell r="T423">
            <v>56983.46</v>
          </cell>
        </row>
        <row r="424">
          <cell r="B424">
            <v>1120000</v>
          </cell>
          <cell r="C424" t="str">
            <v>Fertige Erz</v>
          </cell>
          <cell r="D424" t="str">
            <v>RHE1</v>
          </cell>
          <cell r="E424" t="str">
            <v>00034312</v>
          </cell>
          <cell r="G424" t="str">
            <v>Ditolylether DT (NAB</v>
          </cell>
          <cell r="H424" t="str">
            <v>RB00000685</v>
          </cell>
          <cell r="I424" t="str">
            <v>2201</v>
          </cell>
          <cell r="J424">
            <v>14268</v>
          </cell>
          <cell r="K424" t="str">
            <v>KG</v>
          </cell>
          <cell r="L424">
            <v>15485.06</v>
          </cell>
          <cell r="M424" t="str">
            <v>EUR</v>
          </cell>
          <cell r="N424">
            <v>3049.07</v>
          </cell>
          <cell r="P424">
            <v>17932.02</v>
          </cell>
          <cell r="Q424">
            <v>3049.07</v>
          </cell>
          <cell r="R424">
            <v>12435.99</v>
          </cell>
          <cell r="S424">
            <v>-2446.96</v>
          </cell>
          <cell r="T424">
            <v>14882.95</v>
          </cell>
        </row>
        <row r="425">
          <cell r="B425">
            <v>1120000</v>
          </cell>
          <cell r="C425" t="str">
            <v>Fertige Erz</v>
          </cell>
          <cell r="D425" t="str">
            <v>RHD2</v>
          </cell>
          <cell r="E425" t="str">
            <v>00034029</v>
          </cell>
          <cell r="G425" t="str">
            <v>3.4-Dichlorphenyliso</v>
          </cell>
          <cell r="H425" t="str">
            <v>RB00000685</v>
          </cell>
          <cell r="I425" t="str">
            <v>2201</v>
          </cell>
          <cell r="J425">
            <v>130190</v>
          </cell>
          <cell r="K425" t="str">
            <v>KG</v>
          </cell>
          <cell r="L425">
            <v>249600.27</v>
          </cell>
          <cell r="M425" t="str">
            <v>EUR</v>
          </cell>
          <cell r="N425">
            <v>244613.99</v>
          </cell>
          <cell r="P425">
            <v>244613.99</v>
          </cell>
          <cell r="Q425">
            <v>244613.99</v>
          </cell>
          <cell r="R425">
            <v>4986.28</v>
          </cell>
          <cell r="S425">
            <v>4986.28</v>
          </cell>
          <cell r="T425">
            <v>0</v>
          </cell>
        </row>
        <row r="426">
          <cell r="B426">
            <v>1120000</v>
          </cell>
          <cell r="C426" t="str">
            <v>Fertige Erz</v>
          </cell>
          <cell r="D426" t="str">
            <v>RHE1</v>
          </cell>
          <cell r="E426" t="str">
            <v>00032131</v>
          </cell>
          <cell r="G426" t="str">
            <v>p-Dichlorbenzol fl</v>
          </cell>
          <cell r="H426" t="str">
            <v>RB00000685</v>
          </cell>
          <cell r="I426" t="str">
            <v>2201</v>
          </cell>
          <cell r="J426">
            <v>163523</v>
          </cell>
          <cell r="K426" t="str">
            <v>KG</v>
          </cell>
          <cell r="L426">
            <v>111735.27</v>
          </cell>
          <cell r="M426" t="str">
            <v>EUR</v>
          </cell>
          <cell r="N426">
            <v>96445.87</v>
          </cell>
          <cell r="P426">
            <v>120778.09</v>
          </cell>
          <cell r="Q426">
            <v>96445.87</v>
          </cell>
          <cell r="R426">
            <v>15289.4</v>
          </cell>
          <cell r="S426">
            <v>-9042.82</v>
          </cell>
          <cell r="T426">
            <v>24332.22</v>
          </cell>
        </row>
        <row r="427">
          <cell r="B427">
            <v>1120000</v>
          </cell>
          <cell r="C427" t="str">
            <v>Fertige Erz</v>
          </cell>
          <cell r="D427" t="str">
            <v>RHD2</v>
          </cell>
          <cell r="E427" t="str">
            <v>00031321</v>
          </cell>
          <cell r="G427" t="str">
            <v>3-Chlor-4-methylphen</v>
          </cell>
          <cell r="H427" t="str">
            <v>RB00000685</v>
          </cell>
          <cell r="I427" t="str">
            <v>2201</v>
          </cell>
          <cell r="J427">
            <v>1500</v>
          </cell>
          <cell r="K427" t="str">
            <v>KG</v>
          </cell>
          <cell r="L427">
            <v>3843.75</v>
          </cell>
          <cell r="M427" t="str">
            <v>EUR</v>
          </cell>
          <cell r="N427">
            <v>6093</v>
          </cell>
          <cell r="P427">
            <v>6093</v>
          </cell>
          <cell r="Q427">
            <v>6093</v>
          </cell>
          <cell r="R427">
            <v>-2249.25</v>
          </cell>
          <cell r="S427">
            <v>-2249.25</v>
          </cell>
          <cell r="T427">
            <v>0</v>
          </cell>
        </row>
        <row r="428">
          <cell r="B428">
            <v>1120000</v>
          </cell>
          <cell r="C428" t="str">
            <v>Fertige Erz</v>
          </cell>
          <cell r="D428" t="str">
            <v>RHD2</v>
          </cell>
          <cell r="E428" t="str">
            <v>00030775</v>
          </cell>
          <cell r="G428" t="str">
            <v>M-CHLORPHENYLISOCYAN</v>
          </cell>
          <cell r="H428" t="str">
            <v>RB00000685</v>
          </cell>
          <cell r="I428" t="str">
            <v>2201</v>
          </cell>
          <cell r="J428">
            <v>3800</v>
          </cell>
          <cell r="K428" t="str">
            <v>KG</v>
          </cell>
          <cell r="L428">
            <v>15837.64</v>
          </cell>
          <cell r="M428" t="str">
            <v>EUR</v>
          </cell>
          <cell r="N428">
            <v>16135.94</v>
          </cell>
          <cell r="P428">
            <v>16135.94</v>
          </cell>
          <cell r="Q428">
            <v>16135.94</v>
          </cell>
          <cell r="R428">
            <v>-298.3</v>
          </cell>
          <cell r="S428">
            <v>-298.3</v>
          </cell>
          <cell r="T428">
            <v>0</v>
          </cell>
        </row>
        <row r="429">
          <cell r="B429">
            <v>1120000</v>
          </cell>
          <cell r="C429" t="str">
            <v>Fertige Erz</v>
          </cell>
          <cell r="D429" t="str">
            <v>RHE1</v>
          </cell>
          <cell r="E429" t="str">
            <v>00030279</v>
          </cell>
          <cell r="G429" t="str">
            <v>P-CHLORTOLUOL RN.EXT</v>
          </cell>
          <cell r="H429" t="str">
            <v>RB00000685</v>
          </cell>
          <cell r="I429" t="str">
            <v>2201</v>
          </cell>
          <cell r="J429">
            <v>7172</v>
          </cell>
          <cell r="K429" t="str">
            <v>KG</v>
          </cell>
          <cell r="L429">
            <v>6161.47</v>
          </cell>
          <cell r="M429" t="str">
            <v>EUR</v>
          </cell>
          <cell r="N429">
            <v>5808.6</v>
          </cell>
          <cell r="P429">
            <v>6872.21</v>
          </cell>
          <cell r="Q429">
            <v>5808.6</v>
          </cell>
          <cell r="R429">
            <v>352.87</v>
          </cell>
          <cell r="S429">
            <v>-710.74</v>
          </cell>
          <cell r="T429">
            <v>1063.6099999999999</v>
          </cell>
        </row>
        <row r="430">
          <cell r="B430">
            <v>1120000</v>
          </cell>
          <cell r="C430" t="str">
            <v>Fertige Erz</v>
          </cell>
          <cell r="D430" t="str">
            <v>RHE1</v>
          </cell>
          <cell r="E430" t="str">
            <v>00029181</v>
          </cell>
          <cell r="G430" t="str">
            <v>Dichlorbenzol roh</v>
          </cell>
          <cell r="H430" t="str">
            <v>RB00000685</v>
          </cell>
          <cell r="I430" t="str">
            <v>2201</v>
          </cell>
          <cell r="J430">
            <v>376523</v>
          </cell>
          <cell r="K430" t="str">
            <v>KG</v>
          </cell>
          <cell r="L430">
            <v>228925.98</v>
          </cell>
          <cell r="M430" t="str">
            <v>EUR</v>
          </cell>
          <cell r="N430">
            <v>210702.27</v>
          </cell>
          <cell r="P430">
            <v>251705.63</v>
          </cell>
          <cell r="Q430">
            <v>210702.27</v>
          </cell>
          <cell r="R430">
            <v>18223.71</v>
          </cell>
          <cell r="S430">
            <v>-22779.65</v>
          </cell>
          <cell r="T430">
            <v>41003.360000000001</v>
          </cell>
        </row>
        <row r="431">
          <cell r="B431">
            <v>1120000</v>
          </cell>
          <cell r="C431" t="str">
            <v>Fertige Erz</v>
          </cell>
          <cell r="D431" t="str">
            <v>RHE1</v>
          </cell>
          <cell r="E431" t="str">
            <v>00029149</v>
          </cell>
          <cell r="G431" t="str">
            <v>MONOCHLORBENZOL RN.</v>
          </cell>
          <cell r="H431" t="str">
            <v>RB00000685</v>
          </cell>
          <cell r="I431" t="str">
            <v>2201</v>
          </cell>
          <cell r="J431">
            <v>135450.70000000001</v>
          </cell>
          <cell r="K431" t="str">
            <v>KG</v>
          </cell>
          <cell r="L431">
            <v>94084.06</v>
          </cell>
          <cell r="M431" t="str">
            <v>EUR</v>
          </cell>
          <cell r="N431">
            <v>105272.28</v>
          </cell>
          <cell r="P431">
            <v>105272.28</v>
          </cell>
          <cell r="Q431">
            <v>105272.28</v>
          </cell>
          <cell r="R431">
            <v>-11188.22</v>
          </cell>
          <cell r="S431">
            <v>-11188.22</v>
          </cell>
          <cell r="T431">
            <v>0</v>
          </cell>
        </row>
        <row r="432">
          <cell r="B432">
            <v>1120000</v>
          </cell>
          <cell r="C432" t="str">
            <v>Fertige Erz</v>
          </cell>
          <cell r="D432" t="str">
            <v>RHAC</v>
          </cell>
          <cell r="E432" t="str">
            <v>00027898</v>
          </cell>
          <cell r="G432" t="str">
            <v>BENZYLCHLORID RN.</v>
          </cell>
          <cell r="H432" t="str">
            <v>RB00000685</v>
          </cell>
          <cell r="I432" t="str">
            <v>2201</v>
          </cell>
          <cell r="J432">
            <v>53302.7</v>
          </cell>
          <cell r="K432" t="str">
            <v>KG</v>
          </cell>
          <cell r="L432">
            <v>37583.730000000003</v>
          </cell>
          <cell r="M432" t="str">
            <v>EUR</v>
          </cell>
          <cell r="N432">
            <v>44475.77</v>
          </cell>
          <cell r="P432">
            <v>44475.77</v>
          </cell>
          <cell r="Q432">
            <v>44475.77</v>
          </cell>
          <cell r="R432">
            <v>-6892.04</v>
          </cell>
          <cell r="S432">
            <v>-6892.04</v>
          </cell>
          <cell r="T432">
            <v>0</v>
          </cell>
        </row>
        <row r="433">
          <cell r="B433">
            <v>1120000</v>
          </cell>
          <cell r="C433" t="str">
            <v>Fertige Erz</v>
          </cell>
          <cell r="D433" t="str">
            <v>RHJG</v>
          </cell>
          <cell r="E433" t="str">
            <v>00027855</v>
          </cell>
          <cell r="G433" t="str">
            <v>BENZYLAMIN RN.</v>
          </cell>
          <cell r="H433" t="str">
            <v>RB00000685</v>
          </cell>
          <cell r="I433" t="str">
            <v>2201</v>
          </cell>
          <cell r="J433">
            <v>66600</v>
          </cell>
          <cell r="K433" t="str">
            <v>KG</v>
          </cell>
          <cell r="L433">
            <v>117588.96</v>
          </cell>
          <cell r="M433" t="str">
            <v>EUR</v>
          </cell>
          <cell r="N433">
            <v>128511.36</v>
          </cell>
          <cell r="P433">
            <v>128511.36</v>
          </cell>
          <cell r="Q433">
            <v>128511.36</v>
          </cell>
          <cell r="R433">
            <v>-10922.4</v>
          </cell>
          <cell r="S433">
            <v>-10922.4</v>
          </cell>
          <cell r="T433">
            <v>0</v>
          </cell>
        </row>
        <row r="434">
          <cell r="B434">
            <v>1120000</v>
          </cell>
          <cell r="C434" t="str">
            <v>Fertige Erz</v>
          </cell>
          <cell r="D434" t="str">
            <v>RHAC</v>
          </cell>
          <cell r="E434" t="str">
            <v>00027707</v>
          </cell>
          <cell r="G434" t="str">
            <v>BENZOYLCHLORID RN.</v>
          </cell>
          <cell r="H434" t="str">
            <v>RB00000685</v>
          </cell>
          <cell r="I434" t="str">
            <v>2201</v>
          </cell>
          <cell r="J434">
            <v>31185</v>
          </cell>
          <cell r="K434" t="str">
            <v>KG</v>
          </cell>
          <cell r="L434">
            <v>26301.43</v>
          </cell>
          <cell r="M434" t="str">
            <v>EUR</v>
          </cell>
          <cell r="N434">
            <v>28805.58</v>
          </cell>
          <cell r="P434">
            <v>28805.58</v>
          </cell>
          <cell r="Q434">
            <v>28805.58</v>
          </cell>
          <cell r="R434">
            <v>-2504.15</v>
          </cell>
          <cell r="S434">
            <v>-2504.15</v>
          </cell>
          <cell r="T434">
            <v>0</v>
          </cell>
        </row>
        <row r="435">
          <cell r="B435">
            <v>1120000</v>
          </cell>
          <cell r="C435" t="str">
            <v>Fertige Erz</v>
          </cell>
          <cell r="D435" t="str">
            <v>RHAC</v>
          </cell>
          <cell r="E435" t="str">
            <v>00027650</v>
          </cell>
          <cell r="G435" t="str">
            <v>BENZOTRICHLORID TCH.</v>
          </cell>
          <cell r="H435" t="str">
            <v>RB00000685</v>
          </cell>
          <cell r="I435" t="str">
            <v>2201</v>
          </cell>
          <cell r="J435">
            <v>67800</v>
          </cell>
          <cell r="K435" t="str">
            <v>KG</v>
          </cell>
          <cell r="L435">
            <v>35384.82</v>
          </cell>
          <cell r="M435" t="str">
            <v>EUR</v>
          </cell>
          <cell r="N435">
            <v>39846.06</v>
          </cell>
          <cell r="P435">
            <v>39846.06</v>
          </cell>
          <cell r="Q435">
            <v>39846.06</v>
          </cell>
          <cell r="R435">
            <v>-4461.24</v>
          </cell>
          <cell r="S435">
            <v>-4461.24</v>
          </cell>
          <cell r="T435">
            <v>0</v>
          </cell>
        </row>
        <row r="436">
          <cell r="B436">
            <v>1120000</v>
          </cell>
          <cell r="C436" t="str">
            <v>Fertige Erz</v>
          </cell>
          <cell r="D436" t="str">
            <v>RHAX</v>
          </cell>
          <cell r="E436" t="str">
            <v>00022276</v>
          </cell>
          <cell r="G436" t="str">
            <v>DL-Menthol rn.</v>
          </cell>
          <cell r="H436" t="str">
            <v>RB00000685</v>
          </cell>
          <cell r="I436" t="str">
            <v>2201</v>
          </cell>
          <cell r="J436">
            <v>53320</v>
          </cell>
          <cell r="K436" t="str">
            <v>KG</v>
          </cell>
          <cell r="L436">
            <v>147301.84</v>
          </cell>
          <cell r="M436" t="str">
            <v>EUR</v>
          </cell>
          <cell r="N436">
            <v>155497.12</v>
          </cell>
          <cell r="P436">
            <v>155497.12</v>
          </cell>
          <cell r="Q436">
            <v>155497.12</v>
          </cell>
          <cell r="R436">
            <v>-8195.2800000000007</v>
          </cell>
          <cell r="S436">
            <v>-8195.2800000000007</v>
          </cell>
          <cell r="T436">
            <v>0</v>
          </cell>
        </row>
        <row r="437">
          <cell r="B437">
            <v>1120000</v>
          </cell>
          <cell r="C437" t="str">
            <v>Fertige Erz</v>
          </cell>
          <cell r="D437" t="str">
            <v>RHAX</v>
          </cell>
          <cell r="E437" t="str">
            <v>00022268</v>
          </cell>
          <cell r="G437" t="str">
            <v>DL-Menthol roh aus a</v>
          </cell>
          <cell r="H437" t="str">
            <v>RB00000685</v>
          </cell>
          <cell r="I437" t="str">
            <v>2201</v>
          </cell>
          <cell r="J437">
            <v>191140</v>
          </cell>
          <cell r="K437" t="str">
            <v>KG</v>
          </cell>
          <cell r="L437">
            <v>423948.54</v>
          </cell>
          <cell r="M437" t="str">
            <v>EUR</v>
          </cell>
          <cell r="N437">
            <v>443521.26</v>
          </cell>
          <cell r="P437">
            <v>443521.26</v>
          </cell>
          <cell r="Q437">
            <v>443521.26</v>
          </cell>
          <cell r="R437">
            <v>-19572.72</v>
          </cell>
          <cell r="S437">
            <v>-19572.72</v>
          </cell>
          <cell r="T437">
            <v>0</v>
          </cell>
        </row>
        <row r="438">
          <cell r="B438">
            <v>1120000</v>
          </cell>
          <cell r="C438" t="str">
            <v>Fertige Erz</v>
          </cell>
          <cell r="D438" t="str">
            <v>RHAX</v>
          </cell>
          <cell r="E438" t="str">
            <v>00022195</v>
          </cell>
          <cell r="G438" t="str">
            <v>Dicyclohexylamin rei</v>
          </cell>
          <cell r="H438" t="str">
            <v>RB00000685</v>
          </cell>
          <cell r="I438" t="str">
            <v>2201</v>
          </cell>
          <cell r="J438">
            <v>182767</v>
          </cell>
          <cell r="K438" t="str">
            <v>KG</v>
          </cell>
          <cell r="L438">
            <v>249367.29</v>
          </cell>
          <cell r="M438" t="str">
            <v>EUR</v>
          </cell>
          <cell r="N438">
            <v>262087.88</v>
          </cell>
          <cell r="P438">
            <v>262087.88</v>
          </cell>
          <cell r="Q438">
            <v>262087.88</v>
          </cell>
          <cell r="R438">
            <v>-12720.59</v>
          </cell>
          <cell r="S438">
            <v>-12720.59</v>
          </cell>
          <cell r="T438">
            <v>0</v>
          </cell>
        </row>
        <row r="439">
          <cell r="B439">
            <v>1120000</v>
          </cell>
          <cell r="C439" t="str">
            <v>Fertige Erz</v>
          </cell>
          <cell r="D439" t="str">
            <v>RHUV</v>
          </cell>
          <cell r="E439" t="str">
            <v>00020753</v>
          </cell>
          <cell r="G439" t="str">
            <v>Trimethylolpropan rn</v>
          </cell>
          <cell r="H439" t="str">
            <v>RB00000685</v>
          </cell>
          <cell r="I439" t="str">
            <v>2201</v>
          </cell>
          <cell r="J439">
            <v>569458.63</v>
          </cell>
          <cell r="K439" t="str">
            <v>KG</v>
          </cell>
          <cell r="L439">
            <v>600095.51</v>
          </cell>
          <cell r="M439" t="str">
            <v>EUR</v>
          </cell>
          <cell r="N439">
            <v>700434.11</v>
          </cell>
          <cell r="P439">
            <v>700434.11</v>
          </cell>
          <cell r="Q439">
            <v>700434.11</v>
          </cell>
          <cell r="R439">
            <v>-100338.6</v>
          </cell>
          <cell r="S439">
            <v>-100338.6</v>
          </cell>
          <cell r="T439">
            <v>0</v>
          </cell>
        </row>
        <row r="440">
          <cell r="B440">
            <v>1120000</v>
          </cell>
          <cell r="C440" t="str">
            <v>Fertige Erz</v>
          </cell>
          <cell r="D440" t="str">
            <v>RHJG</v>
          </cell>
          <cell r="E440" t="str">
            <v>00020737</v>
          </cell>
          <cell r="G440" t="str">
            <v>TRIETHYLENTETRAMIN W</v>
          </cell>
          <cell r="H440" t="str">
            <v>RB00000685</v>
          </cell>
          <cell r="I440" t="str">
            <v>2201</v>
          </cell>
          <cell r="J440">
            <v>25000</v>
          </cell>
          <cell r="K440" t="str">
            <v>KG</v>
          </cell>
          <cell r="L440">
            <v>46877.5</v>
          </cell>
          <cell r="M440" t="str">
            <v>EUR</v>
          </cell>
          <cell r="N440">
            <v>47620</v>
          </cell>
          <cell r="P440">
            <v>47620</v>
          </cell>
          <cell r="Q440">
            <v>47620</v>
          </cell>
          <cell r="R440">
            <v>-742.5</v>
          </cell>
          <cell r="S440">
            <v>-742.5</v>
          </cell>
          <cell r="T440">
            <v>0</v>
          </cell>
        </row>
        <row r="441">
          <cell r="B441">
            <v>1120000</v>
          </cell>
          <cell r="C441" t="str">
            <v>Fertige Erz</v>
          </cell>
          <cell r="D441" t="str">
            <v>RHJG</v>
          </cell>
          <cell r="E441" t="str">
            <v>00020729</v>
          </cell>
          <cell r="G441" t="str">
            <v>TRIETHYLENTETRAMIN D</v>
          </cell>
          <cell r="H441" t="str">
            <v>RB00000685</v>
          </cell>
          <cell r="I441" t="str">
            <v>2201</v>
          </cell>
          <cell r="J441">
            <v>12000</v>
          </cell>
          <cell r="K441" t="str">
            <v>KG</v>
          </cell>
          <cell r="L441">
            <v>22501.200000000001</v>
          </cell>
          <cell r="M441" t="str">
            <v>EUR</v>
          </cell>
          <cell r="N441">
            <v>18187.2</v>
          </cell>
          <cell r="P441">
            <v>22857.599999999999</v>
          </cell>
          <cell r="Q441">
            <v>18187.2</v>
          </cell>
          <cell r="R441">
            <v>4314</v>
          </cell>
          <cell r="S441">
            <v>-356.4</v>
          </cell>
          <cell r="T441">
            <v>4670.3999999999996</v>
          </cell>
        </row>
        <row r="442">
          <cell r="B442">
            <v>1120000</v>
          </cell>
          <cell r="C442" t="str">
            <v>Fertige Erz</v>
          </cell>
          <cell r="D442" t="str">
            <v>RHJG</v>
          </cell>
          <cell r="E442" t="str">
            <v>00020702</v>
          </cell>
          <cell r="G442" t="str">
            <v>Tetraethylenpentamin</v>
          </cell>
          <cell r="H442" t="str">
            <v>RB00000685</v>
          </cell>
          <cell r="I442" t="str">
            <v>2201</v>
          </cell>
          <cell r="J442">
            <v>17000</v>
          </cell>
          <cell r="K442" t="str">
            <v>KG</v>
          </cell>
          <cell r="L442">
            <v>31876.7</v>
          </cell>
          <cell r="M442" t="str">
            <v>EUR</v>
          </cell>
          <cell r="N442">
            <v>25554.400000000001</v>
          </cell>
          <cell r="P442">
            <v>32381.599999999999</v>
          </cell>
          <cell r="Q442">
            <v>25554.400000000001</v>
          </cell>
          <cell r="R442">
            <v>6322.3</v>
          </cell>
          <cell r="S442">
            <v>-504.9</v>
          </cell>
          <cell r="T442">
            <v>6827.2</v>
          </cell>
        </row>
        <row r="443">
          <cell r="B443">
            <v>1120000</v>
          </cell>
          <cell r="C443" t="str">
            <v>Fertige Erz</v>
          </cell>
          <cell r="D443" t="str">
            <v>RHD2</v>
          </cell>
          <cell r="E443" t="str">
            <v>00018279</v>
          </cell>
          <cell r="G443" t="str">
            <v>Isopropylisocyanat</v>
          </cell>
          <cell r="H443" t="str">
            <v>RB00000685</v>
          </cell>
          <cell r="I443" t="str">
            <v>2201</v>
          </cell>
          <cell r="J443">
            <v>10000</v>
          </cell>
          <cell r="K443" t="str">
            <v>KG</v>
          </cell>
          <cell r="L443">
            <v>26560</v>
          </cell>
          <cell r="M443" t="str">
            <v>EUR</v>
          </cell>
          <cell r="N443">
            <v>29254</v>
          </cell>
          <cell r="P443">
            <v>29254</v>
          </cell>
          <cell r="Q443">
            <v>29254</v>
          </cell>
          <cell r="R443">
            <v>-2694</v>
          </cell>
          <cell r="S443">
            <v>-2694</v>
          </cell>
          <cell r="T443">
            <v>0</v>
          </cell>
        </row>
        <row r="444">
          <cell r="B444">
            <v>1120000</v>
          </cell>
          <cell r="C444" t="str">
            <v>Fertige Erz</v>
          </cell>
          <cell r="D444" t="str">
            <v>RHJG</v>
          </cell>
          <cell r="E444" t="str">
            <v>00018090</v>
          </cell>
          <cell r="G444" t="str">
            <v>Pentaethylenhexamin</v>
          </cell>
          <cell r="H444" t="str">
            <v>RB00000685</v>
          </cell>
          <cell r="I444" t="str">
            <v>2201</v>
          </cell>
          <cell r="J444">
            <v>10000</v>
          </cell>
          <cell r="K444" t="str">
            <v>KG</v>
          </cell>
          <cell r="L444">
            <v>18751</v>
          </cell>
          <cell r="M444" t="str">
            <v>EUR</v>
          </cell>
          <cell r="N444">
            <v>15032</v>
          </cell>
          <cell r="P444">
            <v>19048</v>
          </cell>
          <cell r="Q444">
            <v>15032</v>
          </cell>
          <cell r="R444">
            <v>3719</v>
          </cell>
          <cell r="S444">
            <v>-297</v>
          </cell>
          <cell r="T444">
            <v>4016</v>
          </cell>
        </row>
        <row r="445">
          <cell r="B445">
            <v>1120000</v>
          </cell>
          <cell r="C445" t="str">
            <v>Fertige Erz</v>
          </cell>
          <cell r="D445" t="str">
            <v>RHJG</v>
          </cell>
          <cell r="E445" t="str">
            <v>00017841</v>
          </cell>
          <cell r="G445" t="str">
            <v>POLYAMIN B</v>
          </cell>
          <cell r="H445" t="str">
            <v>RB00000685</v>
          </cell>
          <cell r="I445" t="str">
            <v>2201</v>
          </cell>
          <cell r="J445">
            <v>33940</v>
          </cell>
          <cell r="K445" t="str">
            <v>KG</v>
          </cell>
          <cell r="L445">
            <v>63640.89</v>
          </cell>
          <cell r="M445" t="str">
            <v>EUR</v>
          </cell>
          <cell r="N445">
            <v>53150.04</v>
          </cell>
          <cell r="P445">
            <v>64648.91</v>
          </cell>
          <cell r="Q445">
            <v>53150.04</v>
          </cell>
          <cell r="R445">
            <v>10490.85</v>
          </cell>
          <cell r="S445">
            <v>-1008.02</v>
          </cell>
          <cell r="T445">
            <v>11498.87</v>
          </cell>
        </row>
        <row r="446">
          <cell r="B446">
            <v>1120000</v>
          </cell>
          <cell r="C446" t="str">
            <v>Fertige Erz</v>
          </cell>
          <cell r="D446" t="str">
            <v>RHJG</v>
          </cell>
          <cell r="E446" t="str">
            <v>00016934</v>
          </cell>
          <cell r="G446" t="str">
            <v>Diethylentriamin des</v>
          </cell>
          <cell r="H446" t="str">
            <v>RB00000685</v>
          </cell>
          <cell r="I446" t="str">
            <v>2201</v>
          </cell>
          <cell r="J446">
            <v>7000</v>
          </cell>
          <cell r="K446" t="str">
            <v>KG</v>
          </cell>
          <cell r="L446">
            <v>13125.7</v>
          </cell>
          <cell r="M446" t="str">
            <v>EUR</v>
          </cell>
          <cell r="N446">
            <v>10047.799999999999</v>
          </cell>
          <cell r="P446">
            <v>13333.6</v>
          </cell>
          <cell r="Q446">
            <v>10047.799999999999</v>
          </cell>
          <cell r="R446">
            <v>3077.9</v>
          </cell>
          <cell r="S446">
            <v>-207.9</v>
          </cell>
          <cell r="T446">
            <v>3285.8</v>
          </cell>
        </row>
        <row r="447">
          <cell r="B447">
            <v>1120000</v>
          </cell>
          <cell r="C447" t="str">
            <v>Fertige Erz</v>
          </cell>
          <cell r="D447" t="str">
            <v>RHJG</v>
          </cell>
          <cell r="E447" t="str">
            <v>00016276</v>
          </cell>
          <cell r="G447" t="str">
            <v>N-Methyldiisopropano</v>
          </cell>
          <cell r="H447" t="str">
            <v>RB00000685</v>
          </cell>
          <cell r="I447" t="str">
            <v>2201</v>
          </cell>
          <cell r="J447">
            <v>35850</v>
          </cell>
          <cell r="K447" t="str">
            <v>KG</v>
          </cell>
          <cell r="L447">
            <v>65838.52</v>
          </cell>
          <cell r="M447" t="str">
            <v>EUR</v>
          </cell>
          <cell r="N447">
            <v>69348.240000000005</v>
          </cell>
          <cell r="P447">
            <v>69348.240000000005</v>
          </cell>
          <cell r="Q447">
            <v>69348.240000000005</v>
          </cell>
          <cell r="R447">
            <v>-3509.72</v>
          </cell>
          <cell r="S447">
            <v>-3509.72</v>
          </cell>
          <cell r="T447">
            <v>0</v>
          </cell>
        </row>
        <row r="448">
          <cell r="B448">
            <v>1120000</v>
          </cell>
          <cell r="C448" t="str">
            <v>Fertige Erz</v>
          </cell>
          <cell r="D448" t="str">
            <v>RHAX</v>
          </cell>
          <cell r="E448" t="str">
            <v>00015288</v>
          </cell>
          <cell r="G448" t="str">
            <v>1.6-Hexandiol rn.fl.</v>
          </cell>
          <cell r="H448" t="str">
            <v>RB00000685</v>
          </cell>
          <cell r="I448" t="str">
            <v>2201</v>
          </cell>
          <cell r="J448">
            <v>1005983</v>
          </cell>
          <cell r="K448" t="str">
            <v>KG</v>
          </cell>
          <cell r="L448">
            <v>1758156.5</v>
          </cell>
          <cell r="M448" t="str">
            <v>EUR</v>
          </cell>
          <cell r="N448">
            <v>1776163.58</v>
          </cell>
          <cell r="P448">
            <v>1776163.58</v>
          </cell>
          <cell r="Q448">
            <v>1776163.58</v>
          </cell>
          <cell r="R448">
            <v>-18007.080000000002</v>
          </cell>
          <cell r="S448">
            <v>-18007.080000000002</v>
          </cell>
          <cell r="T448">
            <v>0</v>
          </cell>
        </row>
        <row r="449">
          <cell r="B449">
            <v>1120000</v>
          </cell>
          <cell r="C449" t="str">
            <v>Fertige Erz</v>
          </cell>
          <cell r="D449" t="str">
            <v>RHJG</v>
          </cell>
          <cell r="E449" t="str">
            <v>00015121</v>
          </cell>
          <cell r="G449" t="str">
            <v>Ethylendiamin dest.</v>
          </cell>
          <cell r="H449" t="str">
            <v>RB00000685</v>
          </cell>
          <cell r="I449" t="str">
            <v>2201</v>
          </cell>
          <cell r="J449">
            <v>57700</v>
          </cell>
          <cell r="K449" t="str">
            <v>KG</v>
          </cell>
          <cell r="L449">
            <v>82759.11</v>
          </cell>
          <cell r="M449" t="str">
            <v>EUR</v>
          </cell>
          <cell r="N449">
            <v>83359.19</v>
          </cell>
          <cell r="P449">
            <v>83359.19</v>
          </cell>
          <cell r="Q449">
            <v>83359.19</v>
          </cell>
          <cell r="R449">
            <v>-600.08000000000004</v>
          </cell>
          <cell r="S449">
            <v>-600.08000000000004</v>
          </cell>
          <cell r="T449">
            <v>0</v>
          </cell>
        </row>
        <row r="450">
          <cell r="B450">
            <v>1120000</v>
          </cell>
          <cell r="C450" t="str">
            <v>Fertige Erz</v>
          </cell>
          <cell r="D450" t="str">
            <v>RHNY</v>
          </cell>
          <cell r="E450" t="str">
            <v>00014141</v>
          </cell>
          <cell r="G450" t="str">
            <v>ANHYDRIT ROH NAB.</v>
          </cell>
          <cell r="H450" t="str">
            <v>RB00000685</v>
          </cell>
          <cell r="I450" t="str">
            <v>2201</v>
          </cell>
          <cell r="J450">
            <v>700000</v>
          </cell>
          <cell r="K450" t="str">
            <v>KG</v>
          </cell>
          <cell r="L450">
            <v>7070</v>
          </cell>
          <cell r="M450" t="str">
            <v>EUR</v>
          </cell>
          <cell r="N450">
            <v>4760</v>
          </cell>
          <cell r="P450">
            <v>8330</v>
          </cell>
          <cell r="Q450">
            <v>4760</v>
          </cell>
          <cell r="R450">
            <v>2310</v>
          </cell>
          <cell r="S450">
            <v>-1260</v>
          </cell>
          <cell r="T450">
            <v>3570</v>
          </cell>
        </row>
        <row r="451">
          <cell r="B451">
            <v>1120000</v>
          </cell>
          <cell r="C451" t="str">
            <v>Fertige Erz</v>
          </cell>
          <cell r="D451" t="str">
            <v>RHNY</v>
          </cell>
          <cell r="E451" t="str">
            <v>00014125</v>
          </cell>
          <cell r="G451" t="str">
            <v>CALCIUMSULFATBINDER</v>
          </cell>
          <cell r="H451" t="str">
            <v>RB00000685</v>
          </cell>
          <cell r="I451" t="str">
            <v>2201</v>
          </cell>
          <cell r="J451">
            <v>1763379</v>
          </cell>
          <cell r="K451" t="str">
            <v>KG</v>
          </cell>
          <cell r="L451">
            <v>73532.91</v>
          </cell>
          <cell r="M451" t="str">
            <v>EUR</v>
          </cell>
          <cell r="N451">
            <v>84113.18</v>
          </cell>
          <cell r="P451">
            <v>84113.18</v>
          </cell>
          <cell r="Q451">
            <v>84113.18</v>
          </cell>
          <cell r="R451">
            <v>-10580.27</v>
          </cell>
          <cell r="S451">
            <v>-10580.27</v>
          </cell>
          <cell r="T451">
            <v>0</v>
          </cell>
        </row>
        <row r="452">
          <cell r="B452">
            <v>1120000</v>
          </cell>
          <cell r="C452" t="str">
            <v>Fertige Erz</v>
          </cell>
          <cell r="D452" t="str">
            <v>RHU1</v>
          </cell>
          <cell r="E452" t="str">
            <v>00010146</v>
          </cell>
          <cell r="G452" t="str">
            <v>Platin aus Aufarb.Sc</v>
          </cell>
          <cell r="H452" t="str">
            <v>RB00000685</v>
          </cell>
          <cell r="I452" t="str">
            <v>2201</v>
          </cell>
          <cell r="J452">
            <v>6297.6890000000003</v>
          </cell>
          <cell r="K452" t="str">
            <v>G</v>
          </cell>
          <cell r="L452">
            <v>117703.8</v>
          </cell>
          <cell r="M452" t="str">
            <v>EUR</v>
          </cell>
          <cell r="N452">
            <v>200833.3</v>
          </cell>
          <cell r="P452">
            <v>117703.8</v>
          </cell>
          <cell r="Q452">
            <v>117703.8</v>
          </cell>
          <cell r="R452">
            <v>0</v>
          </cell>
          <cell r="S452">
            <v>0</v>
          </cell>
          <cell r="T452">
            <v>0</v>
          </cell>
        </row>
        <row r="453">
          <cell r="B453">
            <v>1120000</v>
          </cell>
          <cell r="C453" t="str">
            <v>Fertige Erz</v>
          </cell>
          <cell r="D453" t="str">
            <v>RHHH</v>
          </cell>
          <cell r="E453" t="str">
            <v>00001902</v>
          </cell>
          <cell r="G453" t="str">
            <v>THIONYLCHLORID</v>
          </cell>
          <cell r="H453" t="str">
            <v>RB00000685</v>
          </cell>
          <cell r="I453" t="str">
            <v>2201</v>
          </cell>
          <cell r="J453">
            <v>507317</v>
          </cell>
          <cell r="K453" t="str">
            <v>KG</v>
          </cell>
          <cell r="L453">
            <v>105116.03</v>
          </cell>
          <cell r="M453" t="str">
            <v>EUR</v>
          </cell>
          <cell r="N453">
            <v>145194.13</v>
          </cell>
          <cell r="P453">
            <v>145194.13</v>
          </cell>
          <cell r="Q453">
            <v>145194.13</v>
          </cell>
          <cell r="R453">
            <v>-40078.1</v>
          </cell>
          <cell r="S453">
            <v>-40078.1</v>
          </cell>
          <cell r="T453">
            <v>0</v>
          </cell>
        </row>
        <row r="454">
          <cell r="B454">
            <v>1120000</v>
          </cell>
          <cell r="C454" t="str">
            <v>Fertige Erz</v>
          </cell>
          <cell r="D454" t="str">
            <v>RHHM</v>
          </cell>
          <cell r="E454" t="str">
            <v>00001783</v>
          </cell>
          <cell r="G454" t="str">
            <v>SULFURYLCHLORID</v>
          </cell>
          <cell r="H454" t="str">
            <v>RB00000685</v>
          </cell>
          <cell r="I454" t="str">
            <v>2201</v>
          </cell>
          <cell r="J454">
            <v>132180</v>
          </cell>
          <cell r="K454" t="str">
            <v>KG</v>
          </cell>
          <cell r="L454">
            <v>44306.74</v>
          </cell>
          <cell r="M454" t="str">
            <v>EUR</v>
          </cell>
          <cell r="N454">
            <v>48853.73</v>
          </cell>
          <cell r="P454">
            <v>48853.73</v>
          </cell>
          <cell r="Q454">
            <v>48853.73</v>
          </cell>
          <cell r="R454">
            <v>-4546.99</v>
          </cell>
          <cell r="S454">
            <v>-4546.99</v>
          </cell>
          <cell r="T454">
            <v>0</v>
          </cell>
        </row>
        <row r="455">
          <cell r="B455">
            <v>1120000</v>
          </cell>
          <cell r="C455" t="str">
            <v>Fertige Erz</v>
          </cell>
          <cell r="D455" t="str">
            <v>RHHH</v>
          </cell>
          <cell r="E455" t="str">
            <v>00001503</v>
          </cell>
          <cell r="G455" t="str">
            <v>CHLORSCHWEFEL</v>
          </cell>
          <cell r="H455" t="str">
            <v>RB00000685</v>
          </cell>
          <cell r="I455" t="str">
            <v>2201</v>
          </cell>
          <cell r="J455">
            <v>69940</v>
          </cell>
          <cell r="K455" t="str">
            <v>KG</v>
          </cell>
          <cell r="L455">
            <v>10994.57</v>
          </cell>
          <cell r="M455" t="str">
            <v>EUR</v>
          </cell>
          <cell r="N455">
            <v>22513.69</v>
          </cell>
          <cell r="P455">
            <v>22513.69</v>
          </cell>
          <cell r="Q455">
            <v>22513.69</v>
          </cell>
          <cell r="R455">
            <v>-11519.12</v>
          </cell>
          <cell r="S455">
            <v>-11519.12</v>
          </cell>
          <cell r="T455">
            <v>0</v>
          </cell>
        </row>
        <row r="456">
          <cell r="B456">
            <v>1120000</v>
          </cell>
          <cell r="C456" t="str">
            <v>Fertige Erz</v>
          </cell>
          <cell r="D456" t="str">
            <v>RHHD</v>
          </cell>
          <cell r="E456" t="str">
            <v>00001449</v>
          </cell>
          <cell r="G456" t="str">
            <v>MONOHYDRAT</v>
          </cell>
          <cell r="H456" t="str">
            <v>RB00000685</v>
          </cell>
          <cell r="I456" t="str">
            <v>2201</v>
          </cell>
          <cell r="J456">
            <v>45430</v>
          </cell>
          <cell r="K456" t="str">
            <v>KG</v>
          </cell>
          <cell r="L456">
            <v>2798.49</v>
          </cell>
          <cell r="M456" t="str">
            <v>EUR</v>
          </cell>
          <cell r="N456">
            <v>5751.44</v>
          </cell>
          <cell r="P456">
            <v>5751.44</v>
          </cell>
          <cell r="Q456">
            <v>5751.44</v>
          </cell>
          <cell r="R456">
            <v>-2952.95</v>
          </cell>
          <cell r="S456">
            <v>-2952.95</v>
          </cell>
          <cell r="T456">
            <v>0</v>
          </cell>
        </row>
        <row r="457">
          <cell r="B457">
            <v>1120000</v>
          </cell>
          <cell r="C457" t="str">
            <v>Fertige Erz</v>
          </cell>
          <cell r="D457" t="str">
            <v>RHHD</v>
          </cell>
          <cell r="E457" t="str">
            <v>00001430</v>
          </cell>
          <cell r="G457" t="str">
            <v>SCHWEFELS. 98,5%</v>
          </cell>
          <cell r="H457" t="str">
            <v>RB00000685</v>
          </cell>
          <cell r="I457" t="str">
            <v>2201</v>
          </cell>
          <cell r="J457">
            <v>204970</v>
          </cell>
          <cell r="K457" t="str">
            <v>KG</v>
          </cell>
          <cell r="L457">
            <v>10637.94</v>
          </cell>
          <cell r="M457" t="str">
            <v>EUR</v>
          </cell>
          <cell r="N457">
            <v>23756.02</v>
          </cell>
          <cell r="P457">
            <v>23756.02</v>
          </cell>
          <cell r="Q457">
            <v>23756.02</v>
          </cell>
          <cell r="R457">
            <v>-13118.08</v>
          </cell>
          <cell r="S457">
            <v>-13118.08</v>
          </cell>
          <cell r="T457">
            <v>0</v>
          </cell>
        </row>
        <row r="458">
          <cell r="B458">
            <v>1120000</v>
          </cell>
          <cell r="C458" t="str">
            <v>Fertige Erz</v>
          </cell>
          <cell r="D458" t="str">
            <v>RHHD</v>
          </cell>
          <cell r="E458" t="str">
            <v>00001406</v>
          </cell>
          <cell r="G458" t="str">
            <v>SCHWEFELS.CH.R.</v>
          </cell>
          <cell r="H458" t="str">
            <v>RB00000685</v>
          </cell>
          <cell r="I458" t="str">
            <v>2201</v>
          </cell>
          <cell r="J458">
            <v>132820</v>
          </cell>
          <cell r="K458" t="str">
            <v>KG</v>
          </cell>
          <cell r="L458">
            <v>13042.92</v>
          </cell>
          <cell r="M458" t="str">
            <v>EUR</v>
          </cell>
          <cell r="N458">
            <v>21330.89</v>
          </cell>
          <cell r="P458">
            <v>21330.89</v>
          </cell>
          <cell r="Q458">
            <v>21330.89</v>
          </cell>
          <cell r="R458">
            <v>-8287.9699999999993</v>
          </cell>
          <cell r="S458">
            <v>-8287.9699999999993</v>
          </cell>
          <cell r="T458">
            <v>0</v>
          </cell>
        </row>
        <row r="459">
          <cell r="B459">
            <v>1120000</v>
          </cell>
          <cell r="C459" t="str">
            <v>Fertige Erz</v>
          </cell>
          <cell r="D459" t="str">
            <v>RHHD</v>
          </cell>
          <cell r="E459" t="str">
            <v>00001384</v>
          </cell>
          <cell r="G459" t="str">
            <v>SCHWEFELSAEURE 96% T</v>
          </cell>
          <cell r="H459" t="str">
            <v>RB00000685</v>
          </cell>
          <cell r="I459" t="str">
            <v>2201</v>
          </cell>
          <cell r="J459">
            <v>6327260</v>
          </cell>
          <cell r="K459" t="str">
            <v>KG</v>
          </cell>
          <cell r="L459">
            <v>363817.45</v>
          </cell>
          <cell r="M459" t="str">
            <v>EUR</v>
          </cell>
          <cell r="N459">
            <v>752311.21</v>
          </cell>
          <cell r="P459">
            <v>752311.21</v>
          </cell>
          <cell r="Q459">
            <v>752311.21</v>
          </cell>
          <cell r="R459">
            <v>-388493.76</v>
          </cell>
          <cell r="S459">
            <v>-388493.76</v>
          </cell>
          <cell r="T459">
            <v>0</v>
          </cell>
        </row>
        <row r="460">
          <cell r="B460">
            <v>1120000</v>
          </cell>
          <cell r="C460" t="str">
            <v>Fertige Erz</v>
          </cell>
          <cell r="D460" t="str">
            <v>RHHD</v>
          </cell>
          <cell r="E460" t="str">
            <v>00001368</v>
          </cell>
          <cell r="G460" t="str">
            <v>SCHWEFELS. 78%</v>
          </cell>
          <cell r="H460" t="str">
            <v>RB00000685</v>
          </cell>
          <cell r="I460" t="str">
            <v>2201</v>
          </cell>
          <cell r="J460">
            <v>179620</v>
          </cell>
          <cell r="K460" t="str">
            <v>KG</v>
          </cell>
          <cell r="L460">
            <v>10489.81</v>
          </cell>
          <cell r="M460" t="str">
            <v>EUR</v>
          </cell>
          <cell r="N460">
            <v>18590.669999999998</v>
          </cell>
          <cell r="P460">
            <v>18590.669999999998</v>
          </cell>
          <cell r="Q460">
            <v>18590.669999999998</v>
          </cell>
          <cell r="R460">
            <v>-8100.86</v>
          </cell>
          <cell r="S460">
            <v>-8100.86</v>
          </cell>
          <cell r="T460">
            <v>0</v>
          </cell>
        </row>
        <row r="461">
          <cell r="B461">
            <v>1120000</v>
          </cell>
          <cell r="C461" t="str">
            <v>Fertige Erz</v>
          </cell>
          <cell r="D461" t="str">
            <v>RHHD</v>
          </cell>
          <cell r="E461" t="str">
            <v>00001341</v>
          </cell>
          <cell r="G461" t="str">
            <v>SCHWEFELSAEURE 48%</v>
          </cell>
          <cell r="H461" t="str">
            <v>RB00000685</v>
          </cell>
          <cell r="I461" t="str">
            <v>2201</v>
          </cell>
          <cell r="J461">
            <v>166120</v>
          </cell>
          <cell r="K461" t="str">
            <v>KG</v>
          </cell>
          <cell r="L461">
            <v>3422.07</v>
          </cell>
          <cell r="M461" t="str">
            <v>EUR</v>
          </cell>
          <cell r="N461">
            <v>6163.05</v>
          </cell>
          <cell r="P461">
            <v>6163.05</v>
          </cell>
          <cell r="Q461">
            <v>6163.05</v>
          </cell>
          <cell r="R461">
            <v>-2740.98</v>
          </cell>
          <cell r="S461">
            <v>-2740.98</v>
          </cell>
          <cell r="T461">
            <v>0</v>
          </cell>
        </row>
        <row r="462">
          <cell r="B462">
            <v>1120000</v>
          </cell>
          <cell r="C462" t="str">
            <v>Fertige Erz</v>
          </cell>
          <cell r="D462" t="str">
            <v>RHHD</v>
          </cell>
          <cell r="E462" t="str">
            <v>00001147</v>
          </cell>
          <cell r="G462" t="str">
            <v>OLEUM  65%</v>
          </cell>
          <cell r="H462" t="str">
            <v>RB00000685</v>
          </cell>
          <cell r="I462" t="str">
            <v>2201</v>
          </cell>
          <cell r="J462">
            <v>1980670</v>
          </cell>
          <cell r="K462" t="str">
            <v>KG</v>
          </cell>
          <cell r="L462">
            <v>195888.27</v>
          </cell>
          <cell r="M462" t="str">
            <v>EUR</v>
          </cell>
          <cell r="N462">
            <v>333148.69</v>
          </cell>
          <cell r="P462">
            <v>333148.69</v>
          </cell>
          <cell r="Q462">
            <v>333148.69</v>
          </cell>
          <cell r="R462">
            <v>-137260.42000000001</v>
          </cell>
          <cell r="S462">
            <v>-137260.42000000001</v>
          </cell>
          <cell r="T462">
            <v>0</v>
          </cell>
        </row>
        <row r="463">
          <cell r="B463">
            <v>1120000</v>
          </cell>
          <cell r="C463" t="str">
            <v>Fertige Erz</v>
          </cell>
          <cell r="D463" t="str">
            <v>RHHD</v>
          </cell>
          <cell r="E463" t="str">
            <v>00001120</v>
          </cell>
          <cell r="G463" t="str">
            <v>OLEUM  27%</v>
          </cell>
          <cell r="H463" t="str">
            <v>RB00000685</v>
          </cell>
          <cell r="I463" t="str">
            <v>2201</v>
          </cell>
          <cell r="J463">
            <v>205640</v>
          </cell>
          <cell r="K463" t="str">
            <v>KG</v>
          </cell>
          <cell r="L463">
            <v>11659.79</v>
          </cell>
          <cell r="M463" t="str">
            <v>EUR</v>
          </cell>
          <cell r="N463">
            <v>25848.95</v>
          </cell>
          <cell r="P463">
            <v>25848.95</v>
          </cell>
          <cell r="Q463">
            <v>25848.95</v>
          </cell>
          <cell r="R463">
            <v>-14189.16</v>
          </cell>
          <cell r="S463">
            <v>-14189.16</v>
          </cell>
          <cell r="T463">
            <v>0</v>
          </cell>
        </row>
        <row r="464">
          <cell r="B464">
            <v>1120000</v>
          </cell>
          <cell r="C464" t="str">
            <v>Fertige Erz</v>
          </cell>
          <cell r="D464" t="str">
            <v>RHHD</v>
          </cell>
          <cell r="E464" t="str">
            <v>00001082</v>
          </cell>
          <cell r="G464" t="str">
            <v>OLEUM  20%</v>
          </cell>
          <cell r="H464" t="str">
            <v>RB00000685</v>
          </cell>
          <cell r="I464" t="str">
            <v>2201</v>
          </cell>
          <cell r="J464">
            <v>25880</v>
          </cell>
          <cell r="K464" t="str">
            <v>KG</v>
          </cell>
          <cell r="L464">
            <v>2497.42</v>
          </cell>
          <cell r="M464" t="str">
            <v>EUR</v>
          </cell>
          <cell r="N464">
            <v>4008.81</v>
          </cell>
          <cell r="P464">
            <v>4008.81</v>
          </cell>
          <cell r="Q464">
            <v>4008.81</v>
          </cell>
          <cell r="R464">
            <v>-1511.39</v>
          </cell>
          <cell r="S464">
            <v>-1511.39</v>
          </cell>
          <cell r="T464">
            <v>0</v>
          </cell>
        </row>
        <row r="465">
          <cell r="B465">
            <v>1120000</v>
          </cell>
          <cell r="C465" t="str">
            <v>Fertige Erz</v>
          </cell>
          <cell r="D465" t="str">
            <v>RHD2</v>
          </cell>
          <cell r="E465" t="str">
            <v>00000558</v>
          </cell>
          <cell r="G465" t="str">
            <v>PHOSGEN GASF.</v>
          </cell>
          <cell r="H465" t="str">
            <v>RB00000685</v>
          </cell>
          <cell r="I465" t="str">
            <v>2201</v>
          </cell>
          <cell r="J465">
            <v>2</v>
          </cell>
          <cell r="K465" t="str">
            <v>KG</v>
          </cell>
          <cell r="L465">
            <v>0.44</v>
          </cell>
          <cell r="M465" t="str">
            <v>EUR</v>
          </cell>
          <cell r="N465">
            <v>0.56999999999999995</v>
          </cell>
          <cell r="P465">
            <v>0.56999999999999995</v>
          </cell>
          <cell r="Q465">
            <v>0.56999999999999995</v>
          </cell>
          <cell r="R465">
            <v>-0.13</v>
          </cell>
          <cell r="S465">
            <v>-0.13</v>
          </cell>
          <cell r="T465">
            <v>0</v>
          </cell>
        </row>
        <row r="466">
          <cell r="B466">
            <v>1120000</v>
          </cell>
          <cell r="C466" t="str">
            <v>Fertige Erz</v>
          </cell>
          <cell r="D466" t="str">
            <v>RHPV</v>
          </cell>
          <cell r="E466" t="str">
            <v>56576650</v>
          </cell>
          <cell r="G466" t="str">
            <v>BAYFERROX  905KL</v>
          </cell>
          <cell r="H466" t="str">
            <v>RB00000687</v>
          </cell>
          <cell r="I466" t="str">
            <v>2202</v>
          </cell>
          <cell r="J466">
            <v>43421</v>
          </cell>
          <cell r="K466" t="str">
            <v>KG</v>
          </cell>
          <cell r="L466">
            <v>56000.06</v>
          </cell>
          <cell r="M466" t="str">
            <v>EUR</v>
          </cell>
          <cell r="N466">
            <v>26282.73</v>
          </cell>
          <cell r="P466">
            <v>59964.4</v>
          </cell>
          <cell r="Q466">
            <v>26282.73</v>
          </cell>
          <cell r="R466">
            <v>29717.33</v>
          </cell>
          <cell r="S466">
            <v>-3964.34</v>
          </cell>
          <cell r="T466">
            <v>33681.67</v>
          </cell>
        </row>
        <row r="467">
          <cell r="B467">
            <v>1120000</v>
          </cell>
          <cell r="C467" t="str">
            <v>Fertige Erz</v>
          </cell>
          <cell r="D467" t="str">
            <v>RHPV</v>
          </cell>
          <cell r="E467" t="str">
            <v>56568186</v>
          </cell>
          <cell r="G467" t="str">
            <v>BAYFERROX 630</v>
          </cell>
          <cell r="H467" t="str">
            <v>RB00000687</v>
          </cell>
          <cell r="I467" t="str">
            <v>2202</v>
          </cell>
          <cell r="J467">
            <v>7000</v>
          </cell>
          <cell r="K467" t="str">
            <v>KG</v>
          </cell>
          <cell r="L467">
            <v>6276.2</v>
          </cell>
          <cell r="M467" t="str">
            <v>EUR</v>
          </cell>
          <cell r="N467">
            <v>5420.8</v>
          </cell>
          <cell r="P467">
            <v>8586.9</v>
          </cell>
          <cell r="Q467">
            <v>5420.8</v>
          </cell>
          <cell r="R467">
            <v>855.4</v>
          </cell>
          <cell r="S467">
            <v>-2310.6999999999998</v>
          </cell>
          <cell r="T467">
            <v>3166.1</v>
          </cell>
        </row>
        <row r="468">
          <cell r="B468">
            <v>1120000</v>
          </cell>
          <cell r="C468" t="str">
            <v>Fertige Erz</v>
          </cell>
          <cell r="D468" t="str">
            <v>RHPV</v>
          </cell>
          <cell r="E468" t="str">
            <v>56549742</v>
          </cell>
          <cell r="G468" t="str">
            <v>BAYFERROX 330B (SGS9</v>
          </cell>
          <cell r="H468" t="str">
            <v>RB00000687</v>
          </cell>
          <cell r="I468" t="str">
            <v>2202</v>
          </cell>
          <cell r="J468">
            <v>20000</v>
          </cell>
          <cell r="K468" t="str">
            <v>KG</v>
          </cell>
          <cell r="L468">
            <v>11148</v>
          </cell>
          <cell r="M468" t="str">
            <v>EUR</v>
          </cell>
          <cell r="N468">
            <v>9082</v>
          </cell>
          <cell r="P468">
            <v>13828</v>
          </cell>
          <cell r="Q468">
            <v>9082</v>
          </cell>
          <cell r="R468">
            <v>2066</v>
          </cell>
          <cell r="S468">
            <v>-2680</v>
          </cell>
          <cell r="T468">
            <v>4746</v>
          </cell>
        </row>
        <row r="469">
          <cell r="B469">
            <v>1120000</v>
          </cell>
          <cell r="C469" t="str">
            <v>Fertige Erz</v>
          </cell>
          <cell r="D469" t="str">
            <v>RHPV</v>
          </cell>
          <cell r="E469" t="str">
            <v>56549629</v>
          </cell>
          <cell r="G469" t="str">
            <v>BAYFERROX 130(SGS417</v>
          </cell>
          <cell r="H469" t="str">
            <v>RB00000687</v>
          </cell>
          <cell r="I469" t="str">
            <v>2202</v>
          </cell>
          <cell r="J469">
            <v>123000</v>
          </cell>
          <cell r="K469" t="str">
            <v>KG</v>
          </cell>
          <cell r="L469">
            <v>63381.9</v>
          </cell>
          <cell r="M469" t="str">
            <v>EUR</v>
          </cell>
          <cell r="N469">
            <v>55362.3</v>
          </cell>
          <cell r="P469">
            <v>83430.899999999994</v>
          </cell>
          <cell r="Q469">
            <v>55362.3</v>
          </cell>
          <cell r="R469">
            <v>8019.6</v>
          </cell>
          <cell r="S469">
            <v>-20049</v>
          </cell>
          <cell r="T469">
            <v>28068.6</v>
          </cell>
        </row>
        <row r="470">
          <cell r="B470">
            <v>1120000</v>
          </cell>
          <cell r="C470" t="str">
            <v>Fertige Erz</v>
          </cell>
          <cell r="D470" t="str">
            <v>RHPV</v>
          </cell>
          <cell r="E470" t="str">
            <v>56549599</v>
          </cell>
          <cell r="G470" t="str">
            <v>BAYFERROX 120N(SGS41</v>
          </cell>
          <cell r="H470" t="str">
            <v>RB00000687</v>
          </cell>
          <cell r="I470" t="str">
            <v>2202</v>
          </cell>
          <cell r="J470">
            <v>38000</v>
          </cell>
          <cell r="K470" t="str">
            <v>KG</v>
          </cell>
          <cell r="L470">
            <v>20280.599999999999</v>
          </cell>
          <cell r="M470" t="str">
            <v>EUR</v>
          </cell>
          <cell r="N470">
            <v>19600.400000000001</v>
          </cell>
          <cell r="P470">
            <v>30020</v>
          </cell>
          <cell r="Q470">
            <v>19600.400000000001</v>
          </cell>
          <cell r="R470">
            <v>680.2</v>
          </cell>
          <cell r="S470">
            <v>-9739.4</v>
          </cell>
          <cell r="T470">
            <v>10419.6</v>
          </cell>
        </row>
        <row r="471">
          <cell r="B471">
            <v>1120000</v>
          </cell>
          <cell r="C471" t="str">
            <v>Fertige Erz</v>
          </cell>
          <cell r="D471" t="str">
            <v>RHPV</v>
          </cell>
          <cell r="E471" t="str">
            <v>56549572</v>
          </cell>
          <cell r="G471" t="str">
            <v>BAYFERROX 110 (SGS41</v>
          </cell>
          <cell r="H471" t="str">
            <v>RB00000687</v>
          </cell>
          <cell r="I471" t="str">
            <v>2202</v>
          </cell>
          <cell r="J471">
            <v>41762</v>
          </cell>
          <cell r="K471" t="str">
            <v>KG</v>
          </cell>
          <cell r="L471">
            <v>23065.15</v>
          </cell>
          <cell r="M471" t="str">
            <v>EUR</v>
          </cell>
          <cell r="N471">
            <v>17773.91</v>
          </cell>
          <cell r="P471">
            <v>36637.800000000003</v>
          </cell>
          <cell r="Q471">
            <v>17773.91</v>
          </cell>
          <cell r="R471">
            <v>5291.24</v>
          </cell>
          <cell r="S471">
            <v>-13572.65</v>
          </cell>
          <cell r="T471">
            <v>18863.89</v>
          </cell>
        </row>
        <row r="472">
          <cell r="B472">
            <v>1120000</v>
          </cell>
          <cell r="C472" t="str">
            <v>Fertige Erz</v>
          </cell>
          <cell r="D472" t="str">
            <v>RHPV</v>
          </cell>
          <cell r="E472" t="str">
            <v>56549556</v>
          </cell>
          <cell r="G472" t="str">
            <v>BAYFERROX 110 (SGS41</v>
          </cell>
          <cell r="H472" t="str">
            <v>RB00000687</v>
          </cell>
          <cell r="I472" t="str">
            <v>2202</v>
          </cell>
          <cell r="J472">
            <v>9979.2000000000007</v>
          </cell>
          <cell r="K472" t="str">
            <v>KG</v>
          </cell>
          <cell r="L472">
            <v>5653.23</v>
          </cell>
          <cell r="M472" t="str">
            <v>EUR</v>
          </cell>
          <cell r="N472">
            <v>8895.4599999999991</v>
          </cell>
          <cell r="P472">
            <v>8895.4599999999991</v>
          </cell>
          <cell r="Q472">
            <v>8895.4599999999991</v>
          </cell>
          <cell r="R472">
            <v>-3242.23</v>
          </cell>
          <cell r="S472">
            <v>-3242.23</v>
          </cell>
          <cell r="T472">
            <v>0</v>
          </cell>
        </row>
        <row r="473">
          <cell r="B473">
            <v>1120000</v>
          </cell>
          <cell r="C473" t="str">
            <v>Fertige Erz</v>
          </cell>
          <cell r="D473" t="str">
            <v>RHPV</v>
          </cell>
          <cell r="E473" t="str">
            <v>56546697</v>
          </cell>
          <cell r="G473" t="str">
            <v>BAYFERROX 960</v>
          </cell>
          <cell r="H473" t="str">
            <v>RB00000687</v>
          </cell>
          <cell r="I473" t="str">
            <v>2202</v>
          </cell>
          <cell r="J473">
            <v>1400</v>
          </cell>
          <cell r="K473" t="str">
            <v>KG</v>
          </cell>
          <cell r="L473">
            <v>1203.72</v>
          </cell>
          <cell r="M473" t="str">
            <v>EUR</v>
          </cell>
          <cell r="N473">
            <v>1863.12</v>
          </cell>
          <cell r="P473">
            <v>1402.24</v>
          </cell>
          <cell r="Q473">
            <v>1402.24</v>
          </cell>
          <cell r="R473">
            <v>-198.52</v>
          </cell>
          <cell r="S473">
            <v>-198.52</v>
          </cell>
          <cell r="T473">
            <v>0</v>
          </cell>
        </row>
        <row r="474">
          <cell r="B474">
            <v>1120000</v>
          </cell>
          <cell r="C474" t="str">
            <v>Fertige Erz</v>
          </cell>
          <cell r="D474" t="str">
            <v>RHPV</v>
          </cell>
          <cell r="E474" t="str">
            <v>56546417</v>
          </cell>
          <cell r="G474" t="str">
            <v>BAYFERROX 130BM   QE</v>
          </cell>
          <cell r="H474" t="str">
            <v>RB00000687</v>
          </cell>
          <cell r="I474" t="str">
            <v>2202</v>
          </cell>
          <cell r="J474">
            <v>16000</v>
          </cell>
          <cell r="K474" t="str">
            <v>KG</v>
          </cell>
          <cell r="L474">
            <v>9144</v>
          </cell>
          <cell r="M474" t="str">
            <v>EUR</v>
          </cell>
          <cell r="N474">
            <v>13491.2</v>
          </cell>
          <cell r="P474">
            <v>11673.6</v>
          </cell>
          <cell r="Q474">
            <v>11673.6</v>
          </cell>
          <cell r="R474">
            <v>-2529.6</v>
          </cell>
          <cell r="S474">
            <v>-2529.6</v>
          </cell>
          <cell r="T474">
            <v>0</v>
          </cell>
        </row>
        <row r="475">
          <cell r="B475">
            <v>1120000</v>
          </cell>
          <cell r="C475" t="str">
            <v>Fertige Erz</v>
          </cell>
          <cell r="D475" t="str">
            <v>RHPV</v>
          </cell>
          <cell r="E475" t="str">
            <v>56546409</v>
          </cell>
          <cell r="G475" t="str">
            <v>BAYFERROX 130M    QE</v>
          </cell>
          <cell r="H475" t="str">
            <v>RB00000687</v>
          </cell>
          <cell r="I475" t="str">
            <v>2202</v>
          </cell>
          <cell r="J475">
            <v>24000</v>
          </cell>
          <cell r="K475" t="str">
            <v>KG</v>
          </cell>
          <cell r="L475">
            <v>13298.4</v>
          </cell>
          <cell r="M475" t="str">
            <v>EUR</v>
          </cell>
          <cell r="N475">
            <v>17872.8</v>
          </cell>
          <cell r="P475">
            <v>17872.8</v>
          </cell>
          <cell r="Q475">
            <v>17872.8</v>
          </cell>
          <cell r="R475">
            <v>-4574.3999999999996</v>
          </cell>
          <cell r="S475">
            <v>-4574.3999999999996</v>
          </cell>
          <cell r="T475">
            <v>0</v>
          </cell>
        </row>
        <row r="476">
          <cell r="B476">
            <v>1120000</v>
          </cell>
          <cell r="C476" t="str">
            <v>Fertige Erz</v>
          </cell>
          <cell r="D476" t="str">
            <v>RHPV</v>
          </cell>
          <cell r="E476" t="str">
            <v>56533846</v>
          </cell>
          <cell r="G476" t="str">
            <v>BAYFERROX 330B</v>
          </cell>
          <cell r="H476" t="str">
            <v>RB00000687</v>
          </cell>
          <cell r="I476" t="str">
            <v>2202</v>
          </cell>
          <cell r="J476">
            <v>14000</v>
          </cell>
          <cell r="K476" t="str">
            <v>KG</v>
          </cell>
          <cell r="L476">
            <v>7911.4</v>
          </cell>
          <cell r="M476" t="str">
            <v>EUR</v>
          </cell>
          <cell r="N476">
            <v>7641.2</v>
          </cell>
          <cell r="P476">
            <v>9770.6</v>
          </cell>
          <cell r="Q476">
            <v>7641.2</v>
          </cell>
          <cell r="R476">
            <v>270.2</v>
          </cell>
          <cell r="S476">
            <v>-1859.2</v>
          </cell>
          <cell r="T476">
            <v>2129.4</v>
          </cell>
        </row>
        <row r="477">
          <cell r="B477">
            <v>1120000</v>
          </cell>
          <cell r="C477" t="str">
            <v>Fertige Erz</v>
          </cell>
          <cell r="D477" t="str">
            <v>RHPV</v>
          </cell>
          <cell r="E477" t="str">
            <v>56531355</v>
          </cell>
          <cell r="G477" t="str">
            <v>BAYFERROX 110</v>
          </cell>
          <cell r="H477" t="str">
            <v>RB00000687</v>
          </cell>
          <cell r="I477" t="str">
            <v>2202</v>
          </cell>
          <cell r="J477">
            <v>28800</v>
          </cell>
          <cell r="K477" t="str">
            <v>KG</v>
          </cell>
          <cell r="L477">
            <v>17285.759999999998</v>
          </cell>
          <cell r="M477" t="str">
            <v>EUR</v>
          </cell>
          <cell r="N477">
            <v>11940.48</v>
          </cell>
          <cell r="P477">
            <v>26256.959999999999</v>
          </cell>
          <cell r="Q477">
            <v>11940.48</v>
          </cell>
          <cell r="R477">
            <v>5345.28</v>
          </cell>
          <cell r="S477">
            <v>-8971.2000000000007</v>
          </cell>
          <cell r="T477">
            <v>14316.48</v>
          </cell>
        </row>
        <row r="478">
          <cell r="B478">
            <v>1120000</v>
          </cell>
          <cell r="C478" t="str">
            <v>Fertige Erz</v>
          </cell>
          <cell r="D478" t="str">
            <v>RHPV</v>
          </cell>
          <cell r="E478" t="str">
            <v>56527579</v>
          </cell>
          <cell r="G478" t="str">
            <v>BAYFERROX 318MB</v>
          </cell>
          <cell r="H478" t="str">
            <v>RB00000687</v>
          </cell>
          <cell r="I478" t="str">
            <v>2202</v>
          </cell>
          <cell r="J478">
            <v>18000</v>
          </cell>
          <cell r="K478" t="str">
            <v>KG</v>
          </cell>
          <cell r="L478">
            <v>9941.4</v>
          </cell>
          <cell r="M478" t="str">
            <v>EUR</v>
          </cell>
          <cell r="N478">
            <v>20370.599999999999</v>
          </cell>
          <cell r="P478">
            <v>12000.6</v>
          </cell>
          <cell r="Q478">
            <v>12000.6</v>
          </cell>
          <cell r="R478">
            <v>-2059.1999999999998</v>
          </cell>
          <cell r="S478">
            <v>-2059.1999999999998</v>
          </cell>
          <cell r="T478">
            <v>0</v>
          </cell>
        </row>
        <row r="479">
          <cell r="B479">
            <v>1120000</v>
          </cell>
          <cell r="C479" t="str">
            <v>Fertige Erz</v>
          </cell>
          <cell r="D479" t="str">
            <v>RHPV</v>
          </cell>
          <cell r="E479" t="str">
            <v>56520922</v>
          </cell>
          <cell r="G479" t="str">
            <v>BAYFERROX 920 G/2</v>
          </cell>
          <cell r="H479" t="str">
            <v>RB00000687</v>
          </cell>
          <cell r="I479" t="str">
            <v>2202</v>
          </cell>
          <cell r="J479">
            <v>44100</v>
          </cell>
          <cell r="K479" t="str">
            <v>KG</v>
          </cell>
          <cell r="L479">
            <v>37330.65</v>
          </cell>
          <cell r="M479" t="str">
            <v>EUR</v>
          </cell>
          <cell r="N479">
            <v>30662.73</v>
          </cell>
          <cell r="P479">
            <v>37745.19</v>
          </cell>
          <cell r="Q479">
            <v>30662.73</v>
          </cell>
          <cell r="R479">
            <v>6667.92</v>
          </cell>
          <cell r="S479">
            <v>-414.54</v>
          </cell>
          <cell r="T479">
            <v>7082.46</v>
          </cell>
        </row>
        <row r="480">
          <cell r="B480">
            <v>1120000</v>
          </cell>
          <cell r="C480" t="str">
            <v>Fertige Erz</v>
          </cell>
          <cell r="D480" t="str">
            <v>RHPV</v>
          </cell>
          <cell r="E480" t="str">
            <v>56505702</v>
          </cell>
          <cell r="G480" t="str">
            <v>BAYFERROX VP AI 5212</v>
          </cell>
          <cell r="H480" t="str">
            <v>RB00000687</v>
          </cell>
          <cell r="I480" t="str">
            <v>2202</v>
          </cell>
          <cell r="J480">
            <v>12433</v>
          </cell>
          <cell r="K480" t="str">
            <v>KG</v>
          </cell>
          <cell r="L480">
            <v>7789.27</v>
          </cell>
          <cell r="M480" t="str">
            <v>EUR</v>
          </cell>
          <cell r="N480">
            <v>10514.59</v>
          </cell>
          <cell r="P480">
            <v>10514.59</v>
          </cell>
          <cell r="Q480">
            <v>10514.59</v>
          </cell>
          <cell r="R480">
            <v>-2725.32</v>
          </cell>
          <cell r="S480">
            <v>-2725.32</v>
          </cell>
          <cell r="T480">
            <v>0</v>
          </cell>
        </row>
        <row r="481">
          <cell r="B481">
            <v>1120000</v>
          </cell>
          <cell r="C481" t="str">
            <v>Fertige Erz</v>
          </cell>
          <cell r="D481" t="str">
            <v>RHPV</v>
          </cell>
          <cell r="E481" t="str">
            <v>56470933</v>
          </cell>
          <cell r="G481" t="str">
            <v>BAYFERROX 115GP</v>
          </cell>
          <cell r="H481" t="str">
            <v>RB00000687</v>
          </cell>
          <cell r="I481" t="str">
            <v>2202</v>
          </cell>
          <cell r="J481">
            <v>11000</v>
          </cell>
          <cell r="K481" t="str">
            <v>KG</v>
          </cell>
          <cell r="L481">
            <v>7863.9</v>
          </cell>
          <cell r="M481" t="str">
            <v>EUR</v>
          </cell>
          <cell r="N481">
            <v>12630.2</v>
          </cell>
          <cell r="P481">
            <v>11306.9</v>
          </cell>
          <cell r="Q481">
            <v>11306.9</v>
          </cell>
          <cell r="R481">
            <v>-3443</v>
          </cell>
          <cell r="S481">
            <v>-3443</v>
          </cell>
          <cell r="T481">
            <v>0</v>
          </cell>
        </row>
        <row r="482">
          <cell r="B482">
            <v>1120000</v>
          </cell>
          <cell r="C482" t="str">
            <v>Fertige Erz</v>
          </cell>
          <cell r="D482" t="str">
            <v>RHPV</v>
          </cell>
          <cell r="E482" t="str">
            <v>56470887</v>
          </cell>
          <cell r="G482" t="str">
            <v>BAYFERROX 365GP</v>
          </cell>
          <cell r="H482" t="str">
            <v>RB00000687</v>
          </cell>
          <cell r="I482" t="str">
            <v>2202</v>
          </cell>
          <cell r="J482">
            <v>16000</v>
          </cell>
          <cell r="K482" t="str">
            <v>KG</v>
          </cell>
          <cell r="L482">
            <v>16132.8</v>
          </cell>
          <cell r="M482" t="str">
            <v>EUR</v>
          </cell>
          <cell r="N482">
            <v>20867.2</v>
          </cell>
          <cell r="P482">
            <v>15705.6</v>
          </cell>
          <cell r="Q482">
            <v>15705.6</v>
          </cell>
          <cell r="R482">
            <v>427.2</v>
          </cell>
          <cell r="S482">
            <v>427.2</v>
          </cell>
          <cell r="T482">
            <v>0</v>
          </cell>
        </row>
        <row r="483">
          <cell r="B483">
            <v>1120000</v>
          </cell>
          <cell r="C483" t="str">
            <v>Fertige Erz</v>
          </cell>
          <cell r="D483" t="str">
            <v>RHPV</v>
          </cell>
          <cell r="E483" t="str">
            <v>56470879</v>
          </cell>
          <cell r="G483" t="str">
            <v>BAYFERROX 365GP</v>
          </cell>
          <cell r="H483" t="str">
            <v>RB00000687</v>
          </cell>
          <cell r="I483" t="str">
            <v>2202</v>
          </cell>
          <cell r="J483">
            <v>8000</v>
          </cell>
          <cell r="K483" t="str">
            <v>KG</v>
          </cell>
          <cell r="L483">
            <v>8228.7999999999993</v>
          </cell>
          <cell r="M483" t="str">
            <v>EUR</v>
          </cell>
          <cell r="N483">
            <v>12264</v>
          </cell>
          <cell r="P483">
            <v>7986.4</v>
          </cell>
          <cell r="Q483">
            <v>7986.4</v>
          </cell>
          <cell r="R483">
            <v>242.4</v>
          </cell>
          <cell r="S483">
            <v>242.4</v>
          </cell>
          <cell r="T483">
            <v>0</v>
          </cell>
        </row>
        <row r="484">
          <cell r="B484">
            <v>1120000</v>
          </cell>
          <cell r="C484" t="str">
            <v>Fertige Erz</v>
          </cell>
          <cell r="D484" t="str">
            <v>RHPV</v>
          </cell>
          <cell r="E484" t="str">
            <v>56469889</v>
          </cell>
          <cell r="G484" t="str">
            <v>BAYFERROX 130    PJ</v>
          </cell>
          <cell r="H484" t="str">
            <v>RB00000687</v>
          </cell>
          <cell r="I484" t="str">
            <v>2202</v>
          </cell>
          <cell r="J484">
            <v>24000</v>
          </cell>
          <cell r="K484" t="str">
            <v>KG</v>
          </cell>
          <cell r="L484">
            <v>12520.8</v>
          </cell>
          <cell r="M484" t="str">
            <v>EUR</v>
          </cell>
          <cell r="N484">
            <v>11666.4</v>
          </cell>
          <cell r="P484">
            <v>16425.599999999999</v>
          </cell>
          <cell r="Q484">
            <v>11666.4</v>
          </cell>
          <cell r="R484">
            <v>854.4</v>
          </cell>
          <cell r="S484">
            <v>-3904.8</v>
          </cell>
          <cell r="T484">
            <v>4759.2</v>
          </cell>
        </row>
        <row r="485">
          <cell r="B485">
            <v>1120000</v>
          </cell>
          <cell r="C485" t="str">
            <v>Fertige Erz</v>
          </cell>
          <cell r="D485" t="str">
            <v>RHPV</v>
          </cell>
          <cell r="E485" t="str">
            <v>56446692</v>
          </cell>
          <cell r="G485" t="str">
            <v>BAYFERROX 912 LOM</v>
          </cell>
          <cell r="H485" t="str">
            <v>RB00000687</v>
          </cell>
          <cell r="I485" t="str">
            <v>2202</v>
          </cell>
          <cell r="J485">
            <v>1000</v>
          </cell>
          <cell r="K485" t="str">
            <v>KG</v>
          </cell>
          <cell r="L485">
            <v>1050</v>
          </cell>
          <cell r="M485" t="str">
            <v>EUR</v>
          </cell>
          <cell r="N485">
            <v>1144.0999999999999</v>
          </cell>
          <cell r="P485">
            <v>1050</v>
          </cell>
          <cell r="Q485">
            <v>1050</v>
          </cell>
          <cell r="R485">
            <v>0</v>
          </cell>
          <cell r="S485">
            <v>0</v>
          </cell>
          <cell r="T485">
            <v>0</v>
          </cell>
        </row>
        <row r="486">
          <cell r="B486">
            <v>1120000</v>
          </cell>
          <cell r="C486" t="str">
            <v>Fertige Erz</v>
          </cell>
          <cell r="D486" t="str">
            <v>RHPV</v>
          </cell>
          <cell r="E486" t="str">
            <v>56434619</v>
          </cell>
          <cell r="G486" t="str">
            <v>IOX Y 02         075</v>
          </cell>
          <cell r="H486" t="str">
            <v>RB00000687</v>
          </cell>
          <cell r="I486" t="str">
            <v>2202</v>
          </cell>
          <cell r="J486">
            <v>15750</v>
          </cell>
          <cell r="K486" t="str">
            <v>KG</v>
          </cell>
          <cell r="L486">
            <v>12527.55</v>
          </cell>
          <cell r="M486" t="str">
            <v>EUR</v>
          </cell>
          <cell r="N486">
            <v>10579.28</v>
          </cell>
          <cell r="P486">
            <v>12796.88</v>
          </cell>
          <cell r="Q486">
            <v>10579.28</v>
          </cell>
          <cell r="R486">
            <v>1948.27</v>
          </cell>
          <cell r="S486">
            <v>-269.33</v>
          </cell>
          <cell r="T486">
            <v>2217.6</v>
          </cell>
        </row>
        <row r="487">
          <cell r="B487">
            <v>1120000</v>
          </cell>
          <cell r="C487" t="str">
            <v>Fertige Erz</v>
          </cell>
          <cell r="D487" t="str">
            <v>RHPV</v>
          </cell>
          <cell r="E487" t="str">
            <v>56426640</v>
          </cell>
          <cell r="G487" t="str">
            <v>BAYFERROX TP LXS 524</v>
          </cell>
          <cell r="H487" t="str">
            <v>RB00000687</v>
          </cell>
          <cell r="I487" t="str">
            <v>2202</v>
          </cell>
          <cell r="J487">
            <v>15000</v>
          </cell>
          <cell r="K487" t="str">
            <v>KG</v>
          </cell>
          <cell r="L487">
            <v>14013</v>
          </cell>
          <cell r="M487" t="str">
            <v>EUR</v>
          </cell>
          <cell r="N487">
            <v>16759.5</v>
          </cell>
          <cell r="P487">
            <v>16759.5</v>
          </cell>
          <cell r="Q487">
            <v>16759.5</v>
          </cell>
          <cell r="R487">
            <v>-2746.5</v>
          </cell>
          <cell r="S487">
            <v>-2746.5</v>
          </cell>
          <cell r="T487">
            <v>0</v>
          </cell>
        </row>
        <row r="488">
          <cell r="B488">
            <v>1120000</v>
          </cell>
          <cell r="C488" t="str">
            <v>Fertige Erz</v>
          </cell>
          <cell r="D488" t="str">
            <v>RHPV</v>
          </cell>
          <cell r="E488" t="str">
            <v>56426039</v>
          </cell>
          <cell r="G488" t="str">
            <v>COLORTHERM YELLOW 20</v>
          </cell>
          <cell r="H488" t="str">
            <v>RB00000687</v>
          </cell>
          <cell r="I488" t="str">
            <v>2202</v>
          </cell>
          <cell r="J488">
            <v>30000</v>
          </cell>
          <cell r="K488" t="str">
            <v>KG</v>
          </cell>
          <cell r="L488">
            <v>48291</v>
          </cell>
          <cell r="M488" t="str">
            <v>EUR</v>
          </cell>
          <cell r="N488">
            <v>54702</v>
          </cell>
          <cell r="P488">
            <v>54702</v>
          </cell>
          <cell r="Q488">
            <v>54702</v>
          </cell>
          <cell r="R488">
            <v>-6411</v>
          </cell>
          <cell r="S488">
            <v>-6411</v>
          </cell>
          <cell r="T488">
            <v>0</v>
          </cell>
        </row>
        <row r="489">
          <cell r="B489">
            <v>1120000</v>
          </cell>
          <cell r="C489" t="str">
            <v>Fertige Erz</v>
          </cell>
          <cell r="D489" t="str">
            <v>RHPV</v>
          </cell>
          <cell r="E489" t="str">
            <v>56417951</v>
          </cell>
          <cell r="G489" t="str">
            <v>BAYOXIDE ROHKLINKER</v>
          </cell>
          <cell r="H489" t="str">
            <v>RB00000687</v>
          </cell>
          <cell r="I489" t="str">
            <v>2202</v>
          </cell>
          <cell r="J489">
            <v>9000</v>
          </cell>
          <cell r="K489" t="str">
            <v>KG</v>
          </cell>
          <cell r="L489">
            <v>3019.5</v>
          </cell>
          <cell r="M489" t="str">
            <v>EUR</v>
          </cell>
          <cell r="N489">
            <v>2837.7</v>
          </cell>
          <cell r="P489">
            <v>2837.7</v>
          </cell>
          <cell r="Q489">
            <v>2837.7</v>
          </cell>
          <cell r="R489">
            <v>181.8</v>
          </cell>
          <cell r="S489">
            <v>181.8</v>
          </cell>
          <cell r="T489">
            <v>0</v>
          </cell>
        </row>
        <row r="490">
          <cell r="B490">
            <v>1120000</v>
          </cell>
          <cell r="C490" t="str">
            <v>Fertige Erz</v>
          </cell>
          <cell r="D490" t="str">
            <v>RHPV</v>
          </cell>
          <cell r="E490" t="str">
            <v>56416319</v>
          </cell>
          <cell r="G490" t="str">
            <v>BAYOXIDE E 33 (&lt;0,5)</v>
          </cell>
          <cell r="H490" t="str">
            <v>RB00000687</v>
          </cell>
          <cell r="I490" t="str">
            <v>2202</v>
          </cell>
          <cell r="J490">
            <v>16125</v>
          </cell>
          <cell r="K490" t="str">
            <v>KG</v>
          </cell>
          <cell r="L490">
            <v>1.61</v>
          </cell>
          <cell r="M490" t="str">
            <v>EUR</v>
          </cell>
          <cell r="N490">
            <v>1.61</v>
          </cell>
          <cell r="P490">
            <v>1.61</v>
          </cell>
          <cell r="Q490">
            <v>1.61</v>
          </cell>
          <cell r="R490">
            <v>0</v>
          </cell>
          <cell r="S490">
            <v>0</v>
          </cell>
          <cell r="T490">
            <v>0</v>
          </cell>
        </row>
        <row r="491">
          <cell r="B491">
            <v>1120000</v>
          </cell>
          <cell r="C491" t="str">
            <v>Fertige Erz</v>
          </cell>
          <cell r="D491" t="str">
            <v>RHPV</v>
          </cell>
          <cell r="E491" t="str">
            <v>56415703</v>
          </cell>
          <cell r="G491" t="str">
            <v>BAYFERROX 105KL</v>
          </cell>
          <cell r="H491" t="str">
            <v>RB00000687</v>
          </cell>
          <cell r="I491" t="str">
            <v>2202</v>
          </cell>
          <cell r="J491">
            <v>9000</v>
          </cell>
          <cell r="K491" t="str">
            <v>KG</v>
          </cell>
          <cell r="L491">
            <v>7211.7</v>
          </cell>
          <cell r="M491" t="str">
            <v>EUR</v>
          </cell>
          <cell r="N491">
            <v>7619.4</v>
          </cell>
          <cell r="P491">
            <v>7619.4</v>
          </cell>
          <cell r="Q491">
            <v>7619.4</v>
          </cell>
          <cell r="R491">
            <v>-407.7</v>
          </cell>
          <cell r="S491">
            <v>-407.7</v>
          </cell>
          <cell r="T491">
            <v>0</v>
          </cell>
        </row>
        <row r="492">
          <cell r="B492">
            <v>1120000</v>
          </cell>
          <cell r="C492" t="str">
            <v>Fertige Erz</v>
          </cell>
          <cell r="D492" t="str">
            <v>RHPV</v>
          </cell>
          <cell r="E492" t="str">
            <v>56374918</v>
          </cell>
          <cell r="G492" t="str">
            <v>BAYOXIDE E TP LXS 52</v>
          </cell>
          <cell r="H492" t="str">
            <v>RB00000687</v>
          </cell>
          <cell r="I492" t="str">
            <v>2202</v>
          </cell>
          <cell r="J492">
            <v>10000</v>
          </cell>
          <cell r="K492" t="str">
            <v>KG</v>
          </cell>
          <cell r="L492">
            <v>11501</v>
          </cell>
          <cell r="M492" t="str">
            <v>EUR</v>
          </cell>
          <cell r="N492">
            <v>9948</v>
          </cell>
          <cell r="P492">
            <v>13819</v>
          </cell>
          <cell r="Q492">
            <v>9948</v>
          </cell>
          <cell r="R492">
            <v>1553</v>
          </cell>
          <cell r="S492">
            <v>-2318</v>
          </cell>
          <cell r="T492">
            <v>3871</v>
          </cell>
        </row>
        <row r="493">
          <cell r="B493">
            <v>1120000</v>
          </cell>
          <cell r="C493" t="str">
            <v>Fertige Erz</v>
          </cell>
          <cell r="D493" t="str">
            <v>RHPV</v>
          </cell>
          <cell r="E493" t="str">
            <v>56373717</v>
          </cell>
          <cell r="G493" t="str">
            <v>BAYOXIDE E TP LXS 52</v>
          </cell>
          <cell r="H493" t="str">
            <v>RB00000687</v>
          </cell>
          <cell r="I493" t="str">
            <v>2202</v>
          </cell>
          <cell r="J493">
            <v>28700</v>
          </cell>
          <cell r="K493" t="str">
            <v>KG</v>
          </cell>
          <cell r="L493">
            <v>28197.75</v>
          </cell>
          <cell r="M493" t="str">
            <v>EUR</v>
          </cell>
          <cell r="N493">
            <v>33777.03</v>
          </cell>
          <cell r="P493">
            <v>33777.03</v>
          </cell>
          <cell r="Q493">
            <v>33777.03</v>
          </cell>
          <cell r="R493">
            <v>-5579.28</v>
          </cell>
          <cell r="S493">
            <v>-5579.28</v>
          </cell>
          <cell r="T493">
            <v>0</v>
          </cell>
        </row>
        <row r="494">
          <cell r="B494">
            <v>1120000</v>
          </cell>
          <cell r="C494" t="str">
            <v>Fertige Erz</v>
          </cell>
          <cell r="D494" t="str">
            <v>RHKF</v>
          </cell>
          <cell r="E494" t="str">
            <v>56371218</v>
          </cell>
          <cell r="G494" t="str">
            <v>BAYFERROX 610/34N</v>
          </cell>
          <cell r="H494" t="str">
            <v>RB00000687</v>
          </cell>
          <cell r="I494" t="str">
            <v>2202</v>
          </cell>
          <cell r="J494">
            <v>556</v>
          </cell>
          <cell r="K494" t="str">
            <v>KG</v>
          </cell>
          <cell r="L494">
            <v>389.14</v>
          </cell>
          <cell r="M494" t="str">
            <v>EUR</v>
          </cell>
          <cell r="N494">
            <v>326.70999999999998</v>
          </cell>
          <cell r="P494">
            <v>549.27</v>
          </cell>
          <cell r="Q494">
            <v>326.70999999999998</v>
          </cell>
          <cell r="R494">
            <v>62.43</v>
          </cell>
          <cell r="S494">
            <v>-160.13</v>
          </cell>
          <cell r="T494">
            <v>222.56</v>
          </cell>
        </row>
        <row r="495">
          <cell r="B495">
            <v>1120000</v>
          </cell>
          <cell r="C495" t="str">
            <v>Fertige Erz</v>
          </cell>
          <cell r="D495" t="str">
            <v>RHPV</v>
          </cell>
          <cell r="E495" t="str">
            <v>56368128</v>
          </cell>
          <cell r="G495" t="str">
            <v>BAYFERROX 130</v>
          </cell>
          <cell r="H495" t="str">
            <v>RB00000687</v>
          </cell>
          <cell r="I495" t="str">
            <v>2202</v>
          </cell>
          <cell r="J495">
            <v>1200</v>
          </cell>
          <cell r="K495" t="str">
            <v>KG</v>
          </cell>
          <cell r="L495">
            <v>674.04</v>
          </cell>
          <cell r="M495" t="str">
            <v>EUR</v>
          </cell>
          <cell r="N495">
            <v>652.08000000000004</v>
          </cell>
          <cell r="P495">
            <v>853.56</v>
          </cell>
          <cell r="Q495">
            <v>652.08000000000004</v>
          </cell>
          <cell r="R495">
            <v>21.96</v>
          </cell>
          <cell r="S495">
            <v>-179.52</v>
          </cell>
          <cell r="T495">
            <v>201.48</v>
          </cell>
        </row>
        <row r="496">
          <cell r="B496">
            <v>1120000</v>
          </cell>
          <cell r="C496" t="str">
            <v>Fertige Erz</v>
          </cell>
          <cell r="D496" t="str">
            <v>RHPV</v>
          </cell>
          <cell r="E496" t="str">
            <v>56346434</v>
          </cell>
          <cell r="G496" t="str">
            <v>BAYFERROX 365GP MISC</v>
          </cell>
          <cell r="H496" t="str">
            <v>RB00000687</v>
          </cell>
          <cell r="I496" t="str">
            <v>2202</v>
          </cell>
          <cell r="J496">
            <v>13000</v>
          </cell>
          <cell r="K496" t="str">
            <v>KG</v>
          </cell>
          <cell r="L496">
            <v>10006.1</v>
          </cell>
          <cell r="M496" t="str">
            <v>EUR</v>
          </cell>
          <cell r="N496">
            <v>9765.6</v>
          </cell>
          <cell r="P496">
            <v>9765.6</v>
          </cell>
          <cell r="Q496">
            <v>9765.6</v>
          </cell>
          <cell r="R496">
            <v>240.5</v>
          </cell>
          <cell r="S496">
            <v>240.5</v>
          </cell>
          <cell r="T496">
            <v>0</v>
          </cell>
        </row>
        <row r="497">
          <cell r="B497">
            <v>1120000</v>
          </cell>
          <cell r="C497" t="str">
            <v>Fertige Erz</v>
          </cell>
          <cell r="D497" t="str">
            <v>RHPV</v>
          </cell>
          <cell r="E497" t="str">
            <v>56346426</v>
          </cell>
          <cell r="G497" t="str">
            <v>BAYFERROX 115GP MISC</v>
          </cell>
          <cell r="H497" t="str">
            <v>RB00000687</v>
          </cell>
          <cell r="I497" t="str">
            <v>2202</v>
          </cell>
          <cell r="J497">
            <v>3000</v>
          </cell>
          <cell r="K497" t="str">
            <v>KG</v>
          </cell>
          <cell r="L497">
            <v>1668</v>
          </cell>
          <cell r="M497" t="str">
            <v>EUR</v>
          </cell>
          <cell r="N497">
            <v>2646.6</v>
          </cell>
          <cell r="P497">
            <v>2646.6</v>
          </cell>
          <cell r="Q497">
            <v>2646.6</v>
          </cell>
          <cell r="R497">
            <v>-978.6</v>
          </cell>
          <cell r="S497">
            <v>-978.6</v>
          </cell>
          <cell r="T497">
            <v>0</v>
          </cell>
        </row>
        <row r="498">
          <cell r="B498">
            <v>1120000</v>
          </cell>
          <cell r="C498" t="str">
            <v>Fertige Erz</v>
          </cell>
          <cell r="D498" t="str">
            <v>RHPV</v>
          </cell>
          <cell r="E498" t="str">
            <v>56346280</v>
          </cell>
          <cell r="G498" t="str">
            <v>BAYFERROX 330/1 MISC</v>
          </cell>
          <cell r="H498" t="str">
            <v>RB00000687</v>
          </cell>
          <cell r="I498" t="str">
            <v>2202</v>
          </cell>
          <cell r="J498">
            <v>1000</v>
          </cell>
          <cell r="K498" t="str">
            <v>KG</v>
          </cell>
          <cell r="L498">
            <v>469.3</v>
          </cell>
          <cell r="M498" t="str">
            <v>EUR</v>
          </cell>
          <cell r="N498">
            <v>461.1</v>
          </cell>
          <cell r="P498">
            <v>461.1</v>
          </cell>
          <cell r="Q498">
            <v>461.1</v>
          </cell>
          <cell r="R498">
            <v>8.1999999999999993</v>
          </cell>
          <cell r="S498">
            <v>8.1999999999999993</v>
          </cell>
          <cell r="T498">
            <v>0</v>
          </cell>
        </row>
        <row r="499">
          <cell r="B499">
            <v>1120000</v>
          </cell>
          <cell r="C499" t="str">
            <v>Fertige Erz</v>
          </cell>
          <cell r="D499" t="str">
            <v>RHPV</v>
          </cell>
          <cell r="E499" t="str">
            <v>56337435</v>
          </cell>
          <cell r="G499" t="str">
            <v>BAYFERROX 330/1 QE73</v>
          </cell>
          <cell r="H499" t="str">
            <v>RB00000687</v>
          </cell>
          <cell r="I499" t="str">
            <v>2202</v>
          </cell>
          <cell r="J499">
            <v>48000</v>
          </cell>
          <cell r="K499" t="str">
            <v>KG</v>
          </cell>
          <cell r="L499">
            <v>26870.41</v>
          </cell>
          <cell r="M499" t="str">
            <v>EUR</v>
          </cell>
          <cell r="N499">
            <v>36072</v>
          </cell>
          <cell r="P499">
            <v>26515.200000000001</v>
          </cell>
          <cell r="Q499">
            <v>26515.200000000001</v>
          </cell>
          <cell r="R499">
            <v>355.21</v>
          </cell>
          <cell r="S499">
            <v>355.21</v>
          </cell>
          <cell r="T499">
            <v>0</v>
          </cell>
        </row>
        <row r="500">
          <cell r="B500">
            <v>1120000</v>
          </cell>
          <cell r="C500" t="str">
            <v>Fertige Erz</v>
          </cell>
          <cell r="D500" t="str">
            <v>RHPV</v>
          </cell>
          <cell r="E500" t="str">
            <v>56333502</v>
          </cell>
          <cell r="G500" t="str">
            <v>COLORTHERM YELLOW 39</v>
          </cell>
          <cell r="H500" t="str">
            <v>RB00000687</v>
          </cell>
          <cell r="I500" t="str">
            <v>2202</v>
          </cell>
          <cell r="J500">
            <v>10000</v>
          </cell>
          <cell r="K500" t="str">
            <v>KG</v>
          </cell>
          <cell r="L500">
            <v>23647</v>
          </cell>
          <cell r="M500" t="str">
            <v>EUR</v>
          </cell>
          <cell r="N500">
            <v>19156</v>
          </cell>
          <cell r="P500">
            <v>19156</v>
          </cell>
          <cell r="Q500">
            <v>19156</v>
          </cell>
          <cell r="R500">
            <v>4491</v>
          </cell>
          <cell r="S500">
            <v>4491</v>
          </cell>
          <cell r="T500">
            <v>0</v>
          </cell>
        </row>
        <row r="501">
          <cell r="B501">
            <v>1120000</v>
          </cell>
          <cell r="C501" t="str">
            <v>Fertige Erz</v>
          </cell>
          <cell r="D501" t="str">
            <v>RHPV</v>
          </cell>
          <cell r="E501" t="str">
            <v>56312912</v>
          </cell>
          <cell r="G501" t="str">
            <v>BAYFERROX 318NM MISC</v>
          </cell>
          <cell r="H501" t="str">
            <v>RB00000687</v>
          </cell>
          <cell r="I501" t="str">
            <v>2202</v>
          </cell>
          <cell r="J501">
            <v>14797.5</v>
          </cell>
          <cell r="K501" t="str">
            <v>KG</v>
          </cell>
          <cell r="L501">
            <v>6425.07</v>
          </cell>
          <cell r="M501" t="str">
            <v>EUR</v>
          </cell>
          <cell r="N501">
            <v>7675.46</v>
          </cell>
          <cell r="P501">
            <v>7675.46</v>
          </cell>
          <cell r="Q501">
            <v>7675.46</v>
          </cell>
          <cell r="R501">
            <v>-1250.3900000000001</v>
          </cell>
          <cell r="S501">
            <v>-1250.3900000000001</v>
          </cell>
          <cell r="T501">
            <v>0</v>
          </cell>
        </row>
        <row r="502">
          <cell r="B502">
            <v>1120000</v>
          </cell>
          <cell r="C502" t="str">
            <v>Fertige Erz</v>
          </cell>
          <cell r="D502" t="str">
            <v>RHPV</v>
          </cell>
          <cell r="E502" t="str">
            <v>56312432</v>
          </cell>
          <cell r="G502" t="str">
            <v>IOX BR 06 MISCHWARE</v>
          </cell>
          <cell r="H502" t="str">
            <v>RB00000687</v>
          </cell>
          <cell r="I502" t="str">
            <v>2202</v>
          </cell>
          <cell r="J502">
            <v>4447.1000000000004</v>
          </cell>
          <cell r="K502" t="str">
            <v>KG</v>
          </cell>
          <cell r="L502">
            <v>1669.44</v>
          </cell>
          <cell r="M502" t="str">
            <v>EUR</v>
          </cell>
          <cell r="N502">
            <v>2408.1</v>
          </cell>
          <cell r="P502">
            <v>2408.1</v>
          </cell>
          <cell r="Q502">
            <v>2408.1</v>
          </cell>
          <cell r="R502">
            <v>-738.66</v>
          </cell>
          <cell r="S502">
            <v>-738.66</v>
          </cell>
          <cell r="T502">
            <v>0</v>
          </cell>
        </row>
        <row r="503">
          <cell r="B503">
            <v>1120000</v>
          </cell>
          <cell r="C503" t="str">
            <v>Fertige Erz</v>
          </cell>
          <cell r="D503" t="str">
            <v>RHPV</v>
          </cell>
          <cell r="E503" t="str">
            <v>56312084</v>
          </cell>
          <cell r="G503" t="str">
            <v>BAYFERROX 330/1  QE7</v>
          </cell>
          <cell r="H503" t="str">
            <v>RB00000687</v>
          </cell>
          <cell r="I503" t="str">
            <v>2202</v>
          </cell>
          <cell r="J503">
            <v>18000</v>
          </cell>
          <cell r="K503" t="str">
            <v>KG</v>
          </cell>
          <cell r="L503">
            <v>10198.799999999999</v>
          </cell>
          <cell r="M503" t="str">
            <v>EUR</v>
          </cell>
          <cell r="N503">
            <v>16791.34</v>
          </cell>
          <cell r="P503">
            <v>10081.08</v>
          </cell>
          <cell r="Q503">
            <v>10081.08</v>
          </cell>
          <cell r="R503">
            <v>117.72</v>
          </cell>
          <cell r="S503">
            <v>117.72</v>
          </cell>
          <cell r="T503">
            <v>0</v>
          </cell>
        </row>
        <row r="504">
          <cell r="B504">
            <v>1120000</v>
          </cell>
          <cell r="C504" t="str">
            <v>Fertige Erz</v>
          </cell>
          <cell r="D504" t="str">
            <v>RHPV</v>
          </cell>
          <cell r="E504" t="str">
            <v>56311010</v>
          </cell>
          <cell r="G504" t="str">
            <v>BAYOXIDE E TP LXS 52</v>
          </cell>
          <cell r="H504" t="str">
            <v>RB00000687</v>
          </cell>
          <cell r="I504" t="str">
            <v>2202</v>
          </cell>
          <cell r="J504">
            <v>13300</v>
          </cell>
          <cell r="K504" t="str">
            <v>KG</v>
          </cell>
          <cell r="L504">
            <v>13306.65</v>
          </cell>
          <cell r="M504" t="str">
            <v>EUR</v>
          </cell>
          <cell r="N504">
            <v>14489.02</v>
          </cell>
          <cell r="P504">
            <v>14489.02</v>
          </cell>
          <cell r="Q504">
            <v>14489.02</v>
          </cell>
          <cell r="R504">
            <v>-1182.3699999999999</v>
          </cell>
          <cell r="S504">
            <v>-1182.3699999999999</v>
          </cell>
          <cell r="T504">
            <v>0</v>
          </cell>
        </row>
        <row r="505">
          <cell r="B505">
            <v>1120000</v>
          </cell>
          <cell r="C505" t="str">
            <v>Fertige Erz</v>
          </cell>
          <cell r="D505" t="str">
            <v>RHPV</v>
          </cell>
          <cell r="E505" t="str">
            <v>56311002</v>
          </cell>
          <cell r="G505" t="str">
            <v>BAYOXIDE E TP LXS 52</v>
          </cell>
          <cell r="H505" t="str">
            <v>RB00000687</v>
          </cell>
          <cell r="I505" t="str">
            <v>2202</v>
          </cell>
          <cell r="J505">
            <v>34625</v>
          </cell>
          <cell r="K505" t="str">
            <v>KG</v>
          </cell>
          <cell r="L505">
            <v>33845.94</v>
          </cell>
          <cell r="M505" t="str">
            <v>EUR</v>
          </cell>
          <cell r="N505">
            <v>36830.61</v>
          </cell>
          <cell r="P505">
            <v>36830.61</v>
          </cell>
          <cell r="Q505">
            <v>36830.61</v>
          </cell>
          <cell r="R505">
            <v>-2984.67</v>
          </cell>
          <cell r="S505">
            <v>-2984.67</v>
          </cell>
          <cell r="T505">
            <v>0</v>
          </cell>
        </row>
        <row r="506">
          <cell r="B506">
            <v>1120000</v>
          </cell>
          <cell r="C506" t="str">
            <v>Fertige Erz</v>
          </cell>
          <cell r="D506" t="str">
            <v>RHPV</v>
          </cell>
          <cell r="E506" t="str">
            <v>56307684</v>
          </cell>
          <cell r="G506" t="str">
            <v>COLORTHERM YELLOW 10</v>
          </cell>
          <cell r="H506" t="str">
            <v>RB00000687</v>
          </cell>
          <cell r="I506" t="str">
            <v>2202</v>
          </cell>
          <cell r="J506">
            <v>11000</v>
          </cell>
          <cell r="K506" t="str">
            <v>KG</v>
          </cell>
          <cell r="L506">
            <v>16334</v>
          </cell>
          <cell r="M506" t="str">
            <v>EUR</v>
          </cell>
          <cell r="N506">
            <v>14502.4</v>
          </cell>
          <cell r="P506">
            <v>18475.599999999999</v>
          </cell>
          <cell r="Q506">
            <v>14502.4</v>
          </cell>
          <cell r="R506">
            <v>1831.6</v>
          </cell>
          <cell r="S506">
            <v>-2141.6</v>
          </cell>
          <cell r="T506">
            <v>3973.2</v>
          </cell>
        </row>
        <row r="507">
          <cell r="B507">
            <v>1120000</v>
          </cell>
          <cell r="C507" t="str">
            <v>Fertige Erz</v>
          </cell>
          <cell r="D507" t="str">
            <v>RHPV</v>
          </cell>
          <cell r="E507" t="str">
            <v>56303328</v>
          </cell>
          <cell r="G507" t="str">
            <v>COLORTHERM RED 110M</v>
          </cell>
          <cell r="H507" t="str">
            <v>RB00000687</v>
          </cell>
          <cell r="I507" t="str">
            <v>2202</v>
          </cell>
          <cell r="J507">
            <v>4000</v>
          </cell>
          <cell r="K507" t="str">
            <v>KG</v>
          </cell>
          <cell r="L507">
            <v>2429.1999999999998</v>
          </cell>
          <cell r="M507" t="str">
            <v>EUR</v>
          </cell>
          <cell r="N507">
            <v>7274.28</v>
          </cell>
          <cell r="P507">
            <v>3875.96</v>
          </cell>
          <cell r="Q507">
            <v>3875.96</v>
          </cell>
          <cell r="R507">
            <v>-1446.76</v>
          </cell>
          <cell r="S507">
            <v>-1446.76</v>
          </cell>
          <cell r="T507">
            <v>0</v>
          </cell>
        </row>
        <row r="508">
          <cell r="B508">
            <v>1120000</v>
          </cell>
          <cell r="C508" t="str">
            <v>Fertige Erz</v>
          </cell>
          <cell r="D508" t="str">
            <v>RHPV</v>
          </cell>
          <cell r="E508" t="str">
            <v>56296224</v>
          </cell>
          <cell r="G508" t="str">
            <v>BAYOXIDE E F 300</v>
          </cell>
          <cell r="H508" t="str">
            <v>RB00000687</v>
          </cell>
          <cell r="I508" t="str">
            <v>2202</v>
          </cell>
          <cell r="J508">
            <v>245</v>
          </cell>
          <cell r="K508" t="str">
            <v>KG</v>
          </cell>
          <cell r="L508">
            <v>943.25</v>
          </cell>
          <cell r="M508" t="str">
            <v>EUR</v>
          </cell>
          <cell r="N508">
            <v>879.65</v>
          </cell>
          <cell r="P508">
            <v>879.65</v>
          </cell>
          <cell r="Q508">
            <v>879.65</v>
          </cell>
          <cell r="R508">
            <v>63.6</v>
          </cell>
          <cell r="S508">
            <v>63.6</v>
          </cell>
          <cell r="T508">
            <v>0</v>
          </cell>
        </row>
        <row r="509">
          <cell r="B509">
            <v>1120000</v>
          </cell>
          <cell r="C509" t="str">
            <v>Fertige Erz</v>
          </cell>
          <cell r="D509" t="str">
            <v>RHPV</v>
          </cell>
          <cell r="E509" t="str">
            <v>56294094</v>
          </cell>
          <cell r="G509" t="str">
            <v>BAYFERROX 110  QE73</v>
          </cell>
          <cell r="H509" t="str">
            <v>RB00000687</v>
          </cell>
          <cell r="I509" t="str">
            <v>2202</v>
          </cell>
          <cell r="J509">
            <v>7000</v>
          </cell>
          <cell r="K509" t="str">
            <v>KG</v>
          </cell>
          <cell r="L509">
            <v>3909.5</v>
          </cell>
          <cell r="M509" t="str">
            <v>EUR</v>
          </cell>
          <cell r="N509">
            <v>5907.97</v>
          </cell>
          <cell r="P509">
            <v>6180.3</v>
          </cell>
          <cell r="Q509">
            <v>5907.97</v>
          </cell>
          <cell r="R509">
            <v>-1998.47</v>
          </cell>
          <cell r="S509">
            <v>-2270.8000000000002</v>
          </cell>
          <cell r="T509">
            <v>272.33</v>
          </cell>
        </row>
        <row r="510">
          <cell r="B510">
            <v>1120000</v>
          </cell>
          <cell r="C510" t="str">
            <v>Fertige Erz</v>
          </cell>
          <cell r="D510" t="str">
            <v>RHPV</v>
          </cell>
          <cell r="E510" t="str">
            <v>56294043</v>
          </cell>
          <cell r="G510" t="str">
            <v>BAYFERROX 330/1G QE7</v>
          </cell>
          <cell r="H510" t="str">
            <v>RB00000687</v>
          </cell>
          <cell r="I510" t="str">
            <v>2202</v>
          </cell>
          <cell r="J510">
            <v>14000</v>
          </cell>
          <cell r="K510" t="str">
            <v>KG</v>
          </cell>
          <cell r="L510">
            <v>9717.4</v>
          </cell>
          <cell r="M510" t="str">
            <v>EUR</v>
          </cell>
          <cell r="N510">
            <v>9478</v>
          </cell>
          <cell r="P510">
            <v>9478</v>
          </cell>
          <cell r="Q510">
            <v>9478</v>
          </cell>
          <cell r="R510">
            <v>239.4</v>
          </cell>
          <cell r="S510">
            <v>239.4</v>
          </cell>
          <cell r="T510">
            <v>0</v>
          </cell>
        </row>
        <row r="511">
          <cell r="B511">
            <v>1120000</v>
          </cell>
          <cell r="C511" t="str">
            <v>Fertige Erz</v>
          </cell>
          <cell r="D511" t="str">
            <v>RHPV</v>
          </cell>
          <cell r="E511" t="str">
            <v>56294027</v>
          </cell>
          <cell r="G511" t="str">
            <v>BAYFERROX 920 QE73</v>
          </cell>
          <cell r="H511" t="str">
            <v>RB00000687</v>
          </cell>
          <cell r="I511" t="str">
            <v>2202</v>
          </cell>
          <cell r="J511">
            <v>4800</v>
          </cell>
          <cell r="K511" t="str">
            <v>KG</v>
          </cell>
          <cell r="L511">
            <v>3716.16</v>
          </cell>
          <cell r="M511" t="str">
            <v>EUR</v>
          </cell>
          <cell r="N511">
            <v>3232.32</v>
          </cell>
          <cell r="P511">
            <v>3802.08</v>
          </cell>
          <cell r="Q511">
            <v>3232.32</v>
          </cell>
          <cell r="R511">
            <v>483.84</v>
          </cell>
          <cell r="S511">
            <v>-85.92</v>
          </cell>
          <cell r="T511">
            <v>569.76</v>
          </cell>
        </row>
        <row r="512">
          <cell r="B512">
            <v>1120000</v>
          </cell>
          <cell r="C512" t="str">
            <v>Fertige Erz</v>
          </cell>
          <cell r="D512" t="str">
            <v>RHPV</v>
          </cell>
          <cell r="E512" t="str">
            <v>56263474</v>
          </cell>
          <cell r="G512" t="str">
            <v>BAYFERROX 330B (SGS9</v>
          </cell>
          <cell r="H512" t="str">
            <v>RB00000687</v>
          </cell>
          <cell r="I512" t="str">
            <v>2202</v>
          </cell>
          <cell r="J512">
            <v>12700.8</v>
          </cell>
          <cell r="K512" t="str">
            <v>KG</v>
          </cell>
          <cell r="L512">
            <v>7323.26</v>
          </cell>
          <cell r="M512" t="str">
            <v>EUR</v>
          </cell>
          <cell r="N512">
            <v>6825.41</v>
          </cell>
          <cell r="P512">
            <v>9015.0300000000007</v>
          </cell>
          <cell r="Q512">
            <v>6825.41</v>
          </cell>
          <cell r="R512">
            <v>497.85</v>
          </cell>
          <cell r="S512">
            <v>-1691.77</v>
          </cell>
          <cell r="T512">
            <v>2189.62</v>
          </cell>
        </row>
        <row r="513">
          <cell r="B513">
            <v>1120000</v>
          </cell>
          <cell r="C513" t="str">
            <v>Fertige Erz</v>
          </cell>
          <cell r="D513" t="str">
            <v>RHPV</v>
          </cell>
          <cell r="E513" t="str">
            <v>56263458</v>
          </cell>
          <cell r="G513" t="str">
            <v>BAYFERROX 330B</v>
          </cell>
          <cell r="H513" t="str">
            <v>RB00000687</v>
          </cell>
          <cell r="I513" t="str">
            <v>2202</v>
          </cell>
          <cell r="J513">
            <v>18046.04</v>
          </cell>
          <cell r="K513" t="str">
            <v>KG</v>
          </cell>
          <cell r="L513">
            <v>10363.75</v>
          </cell>
          <cell r="M513" t="str">
            <v>EUR</v>
          </cell>
          <cell r="N513">
            <v>7956.5</v>
          </cell>
          <cell r="P513">
            <v>12771.18</v>
          </cell>
          <cell r="Q513">
            <v>7956.5</v>
          </cell>
          <cell r="R513">
            <v>2407.25</v>
          </cell>
          <cell r="S513">
            <v>-2407.4299999999998</v>
          </cell>
          <cell r="T513">
            <v>4814.68</v>
          </cell>
        </row>
        <row r="514">
          <cell r="B514">
            <v>1120000</v>
          </cell>
          <cell r="C514" t="str">
            <v>Fertige Erz</v>
          </cell>
          <cell r="D514" t="str">
            <v>RHPV</v>
          </cell>
          <cell r="E514" t="str">
            <v>56260149</v>
          </cell>
          <cell r="G514" t="str">
            <v>BAYFERROX 3910 LV  Q</v>
          </cell>
          <cell r="H514" t="str">
            <v>RB00000687</v>
          </cell>
          <cell r="I514" t="str">
            <v>2202</v>
          </cell>
          <cell r="J514">
            <v>67132.800000000003</v>
          </cell>
          <cell r="K514" t="str">
            <v>KG</v>
          </cell>
          <cell r="L514">
            <v>70710.7</v>
          </cell>
          <cell r="M514" t="str">
            <v>EUR</v>
          </cell>
          <cell r="N514">
            <v>41206.11</v>
          </cell>
          <cell r="P514">
            <v>70972.800000000003</v>
          </cell>
          <cell r="Q514">
            <v>41206.11</v>
          </cell>
          <cell r="R514">
            <v>29504.59</v>
          </cell>
          <cell r="S514">
            <v>-262.10000000000002</v>
          </cell>
          <cell r="T514">
            <v>29766.69</v>
          </cell>
        </row>
        <row r="515">
          <cell r="B515">
            <v>1120000</v>
          </cell>
          <cell r="C515" t="str">
            <v>Fertige Erz</v>
          </cell>
          <cell r="D515" t="str">
            <v>RHPV</v>
          </cell>
          <cell r="E515" t="str">
            <v>56258640</v>
          </cell>
          <cell r="G515" t="str">
            <v>BAYFERROX 110BM   QE</v>
          </cell>
          <cell r="H515" t="str">
            <v>RB00000687</v>
          </cell>
          <cell r="I515" t="str">
            <v>2202</v>
          </cell>
          <cell r="J515">
            <v>4000</v>
          </cell>
          <cell r="K515" t="str">
            <v>KG</v>
          </cell>
          <cell r="L515">
            <v>2379.1999999999998</v>
          </cell>
          <cell r="M515" t="str">
            <v>EUR</v>
          </cell>
          <cell r="N515">
            <v>3447.6</v>
          </cell>
          <cell r="P515">
            <v>3755.2</v>
          </cell>
          <cell r="Q515">
            <v>3447.6</v>
          </cell>
          <cell r="R515">
            <v>-1068.4000000000001</v>
          </cell>
          <cell r="S515">
            <v>-1376</v>
          </cell>
          <cell r="T515">
            <v>307.60000000000002</v>
          </cell>
        </row>
        <row r="516">
          <cell r="B516">
            <v>1120000</v>
          </cell>
          <cell r="C516" t="str">
            <v>Fertige Erz</v>
          </cell>
          <cell r="D516" t="str">
            <v>RHPV</v>
          </cell>
          <cell r="E516" t="str">
            <v>56258543</v>
          </cell>
          <cell r="G516" t="str">
            <v>BAYFERROX 115M</v>
          </cell>
          <cell r="H516" t="str">
            <v>RB00000687</v>
          </cell>
          <cell r="I516" t="str">
            <v>2202</v>
          </cell>
          <cell r="J516">
            <v>1000</v>
          </cell>
          <cell r="K516" t="str">
            <v>KG</v>
          </cell>
          <cell r="L516">
            <v>586.6</v>
          </cell>
          <cell r="M516" t="str">
            <v>EUR</v>
          </cell>
          <cell r="N516">
            <v>1023.1</v>
          </cell>
          <cell r="P516">
            <v>922.4</v>
          </cell>
          <cell r="Q516">
            <v>922.4</v>
          </cell>
          <cell r="R516">
            <v>-335.8</v>
          </cell>
          <cell r="S516">
            <v>-335.8</v>
          </cell>
          <cell r="T516">
            <v>0</v>
          </cell>
        </row>
        <row r="517">
          <cell r="B517">
            <v>1120000</v>
          </cell>
          <cell r="C517" t="str">
            <v>Fertige Erz</v>
          </cell>
          <cell r="D517" t="str">
            <v>RHPV</v>
          </cell>
          <cell r="E517" t="str">
            <v>56253991</v>
          </cell>
          <cell r="G517" t="str">
            <v>BAYFERROX 318B</v>
          </cell>
          <cell r="H517" t="str">
            <v>RB00000687</v>
          </cell>
          <cell r="I517" t="str">
            <v>2202</v>
          </cell>
          <cell r="J517">
            <v>5443.2</v>
          </cell>
          <cell r="K517" t="str">
            <v>KG</v>
          </cell>
          <cell r="L517">
            <v>2812.5</v>
          </cell>
          <cell r="M517" t="str">
            <v>EUR</v>
          </cell>
          <cell r="N517">
            <v>2812.5</v>
          </cell>
          <cell r="P517">
            <v>2825.02</v>
          </cell>
          <cell r="Q517">
            <v>2812.5</v>
          </cell>
          <cell r="R517">
            <v>0</v>
          </cell>
          <cell r="S517">
            <v>-12.52</v>
          </cell>
          <cell r="T517">
            <v>12.52</v>
          </cell>
        </row>
        <row r="518">
          <cell r="B518">
            <v>1120000</v>
          </cell>
          <cell r="C518" t="str">
            <v>Fertige Erz</v>
          </cell>
          <cell r="D518" t="str">
            <v>RHPV</v>
          </cell>
          <cell r="E518" t="str">
            <v>56249412</v>
          </cell>
          <cell r="G518" t="str">
            <v>BAYFERROX 318NM</v>
          </cell>
          <cell r="H518" t="str">
            <v>RB00000687</v>
          </cell>
          <cell r="I518" t="str">
            <v>2202</v>
          </cell>
          <cell r="J518">
            <v>28000</v>
          </cell>
          <cell r="K518" t="str">
            <v>KG</v>
          </cell>
          <cell r="L518">
            <v>15890</v>
          </cell>
          <cell r="M518" t="str">
            <v>EUR</v>
          </cell>
          <cell r="N518">
            <v>27798.400000000001</v>
          </cell>
          <cell r="P518">
            <v>18214</v>
          </cell>
          <cell r="Q518">
            <v>18214</v>
          </cell>
          <cell r="R518">
            <v>-2324</v>
          </cell>
          <cell r="S518">
            <v>-2324</v>
          </cell>
          <cell r="T518">
            <v>0</v>
          </cell>
        </row>
        <row r="519">
          <cell r="B519">
            <v>1120000</v>
          </cell>
          <cell r="C519" t="str">
            <v>Fertige Erz</v>
          </cell>
          <cell r="D519" t="str">
            <v>RHPV</v>
          </cell>
          <cell r="E519" t="str">
            <v>56246634</v>
          </cell>
          <cell r="G519" t="str">
            <v>BAYFERROX 318 NM</v>
          </cell>
          <cell r="H519" t="str">
            <v>RB00000687</v>
          </cell>
          <cell r="I519" t="str">
            <v>2202</v>
          </cell>
          <cell r="J519">
            <v>7181.5</v>
          </cell>
          <cell r="K519" t="str">
            <v>KG</v>
          </cell>
          <cell r="L519">
            <v>3631.69</v>
          </cell>
          <cell r="M519" t="str">
            <v>EUR</v>
          </cell>
          <cell r="N519">
            <v>4228.47</v>
          </cell>
          <cell r="P519">
            <v>4228.47</v>
          </cell>
          <cell r="Q519">
            <v>4228.47</v>
          </cell>
          <cell r="R519">
            <v>-596.78</v>
          </cell>
          <cell r="S519">
            <v>-596.78</v>
          </cell>
          <cell r="T519">
            <v>0</v>
          </cell>
        </row>
        <row r="520">
          <cell r="B520">
            <v>1120000</v>
          </cell>
          <cell r="C520" t="str">
            <v>Fertige Erz</v>
          </cell>
          <cell r="D520" t="str">
            <v>RHPV</v>
          </cell>
          <cell r="E520" t="str">
            <v>56227265</v>
          </cell>
          <cell r="G520" t="str">
            <v>COLORTHERM YELLOW 10</v>
          </cell>
          <cell r="H520" t="str">
            <v>RB00000687</v>
          </cell>
          <cell r="I520" t="str">
            <v>2202</v>
          </cell>
          <cell r="J520">
            <v>1500</v>
          </cell>
          <cell r="K520" t="str">
            <v>KG</v>
          </cell>
          <cell r="L520">
            <v>2128.96</v>
          </cell>
          <cell r="M520" t="str">
            <v>EUR</v>
          </cell>
          <cell r="N520">
            <v>2450.91</v>
          </cell>
          <cell r="P520">
            <v>2450.91</v>
          </cell>
          <cell r="Q520">
            <v>2450.91</v>
          </cell>
          <cell r="R520">
            <v>-321.95</v>
          </cell>
          <cell r="S520">
            <v>-321.95</v>
          </cell>
          <cell r="T520">
            <v>0</v>
          </cell>
        </row>
        <row r="521">
          <cell r="B521">
            <v>1120000</v>
          </cell>
          <cell r="C521" t="str">
            <v>Fertige Erz</v>
          </cell>
          <cell r="D521" t="str">
            <v>RHPV</v>
          </cell>
          <cell r="E521" t="str">
            <v>56206608</v>
          </cell>
          <cell r="G521" t="str">
            <v>BAYFERROX 180NM MISC</v>
          </cell>
          <cell r="H521" t="str">
            <v>RB00000687</v>
          </cell>
          <cell r="I521" t="str">
            <v>2202</v>
          </cell>
          <cell r="J521">
            <v>13425</v>
          </cell>
          <cell r="K521" t="str">
            <v>KG</v>
          </cell>
          <cell r="L521">
            <v>7476.39</v>
          </cell>
          <cell r="M521" t="str">
            <v>EUR</v>
          </cell>
          <cell r="N521">
            <v>8014.73</v>
          </cell>
          <cell r="P521">
            <v>8014.73</v>
          </cell>
          <cell r="Q521">
            <v>8014.73</v>
          </cell>
          <cell r="R521">
            <v>-538.34</v>
          </cell>
          <cell r="S521">
            <v>-538.34</v>
          </cell>
          <cell r="T521">
            <v>0</v>
          </cell>
        </row>
        <row r="522">
          <cell r="B522">
            <v>1120000</v>
          </cell>
          <cell r="C522" t="str">
            <v>Fertige Erz</v>
          </cell>
          <cell r="D522" t="str">
            <v>RHPV</v>
          </cell>
          <cell r="E522" t="str">
            <v>56193476</v>
          </cell>
          <cell r="G522" t="str">
            <v>BAYFERROX 503      P</v>
          </cell>
          <cell r="H522" t="str">
            <v>RB00000687</v>
          </cell>
          <cell r="I522" t="str">
            <v>2202</v>
          </cell>
          <cell r="J522">
            <v>2403</v>
          </cell>
          <cell r="K522" t="str">
            <v>KG</v>
          </cell>
          <cell r="L522">
            <v>1551.38</v>
          </cell>
          <cell r="M522" t="str">
            <v>EUR</v>
          </cell>
          <cell r="N522">
            <v>2297.5100000000002</v>
          </cell>
          <cell r="P522">
            <v>2290.3000000000002</v>
          </cell>
          <cell r="Q522">
            <v>2290.3000000000002</v>
          </cell>
          <cell r="R522">
            <v>-738.92</v>
          </cell>
          <cell r="S522">
            <v>-738.92</v>
          </cell>
          <cell r="T522">
            <v>0</v>
          </cell>
        </row>
        <row r="523">
          <cell r="B523">
            <v>1120000</v>
          </cell>
          <cell r="C523" t="str">
            <v>Fertige Erz</v>
          </cell>
          <cell r="D523" t="str">
            <v>RHKF</v>
          </cell>
          <cell r="E523" t="str">
            <v>56190213</v>
          </cell>
          <cell r="G523" t="str">
            <v>BAYFERROX 180NM   QE</v>
          </cell>
          <cell r="H523" t="str">
            <v>RB00000687</v>
          </cell>
          <cell r="I523" t="str">
            <v>2202</v>
          </cell>
          <cell r="J523">
            <v>950</v>
          </cell>
          <cell r="K523" t="str">
            <v>KG</v>
          </cell>
          <cell r="L523">
            <v>647.9</v>
          </cell>
          <cell r="M523" t="str">
            <v>EUR</v>
          </cell>
          <cell r="N523">
            <v>986.2</v>
          </cell>
          <cell r="P523">
            <v>707.56</v>
          </cell>
          <cell r="Q523">
            <v>707.56</v>
          </cell>
          <cell r="R523">
            <v>-59.66</v>
          </cell>
          <cell r="S523">
            <v>-59.66</v>
          </cell>
          <cell r="T523">
            <v>0</v>
          </cell>
        </row>
        <row r="524">
          <cell r="B524">
            <v>1120000</v>
          </cell>
          <cell r="C524" t="str">
            <v>Fertige Erz</v>
          </cell>
          <cell r="D524" t="str">
            <v>RHPV</v>
          </cell>
          <cell r="E524" t="str">
            <v>56190213</v>
          </cell>
          <cell r="G524" t="str">
            <v>BAYFERROX 180NM   QE</v>
          </cell>
          <cell r="H524" t="str">
            <v>RB00000687</v>
          </cell>
          <cell r="I524" t="str">
            <v>2202</v>
          </cell>
          <cell r="J524">
            <v>136500</v>
          </cell>
          <cell r="K524" t="str">
            <v>KG</v>
          </cell>
          <cell r="L524">
            <v>93093</v>
          </cell>
          <cell r="M524" t="str">
            <v>EUR</v>
          </cell>
          <cell r="N524">
            <v>141700.65</v>
          </cell>
          <cell r="P524">
            <v>101665.2</v>
          </cell>
          <cell r="Q524">
            <v>101665.2</v>
          </cell>
          <cell r="R524">
            <v>-8572.2000000000007</v>
          </cell>
          <cell r="S524">
            <v>-8572.2000000000007</v>
          </cell>
          <cell r="T524">
            <v>0</v>
          </cell>
        </row>
        <row r="525">
          <cell r="B525">
            <v>1120000</v>
          </cell>
          <cell r="C525" t="str">
            <v>Fertige Erz</v>
          </cell>
          <cell r="D525" t="str">
            <v>RHPV</v>
          </cell>
          <cell r="E525" t="str">
            <v>56190116</v>
          </cell>
          <cell r="G525" t="str">
            <v>BAYFERROX TP LXS 524</v>
          </cell>
          <cell r="H525" t="str">
            <v>RB00000687</v>
          </cell>
          <cell r="I525" t="str">
            <v>2202</v>
          </cell>
          <cell r="J525">
            <v>9460</v>
          </cell>
          <cell r="K525" t="str">
            <v>KG</v>
          </cell>
          <cell r="L525">
            <v>8428.86</v>
          </cell>
          <cell r="M525" t="str">
            <v>EUR</v>
          </cell>
          <cell r="N525">
            <v>12463.55</v>
          </cell>
          <cell r="P525">
            <v>8528.19</v>
          </cell>
          <cell r="Q525">
            <v>8528.19</v>
          </cell>
          <cell r="R525">
            <v>-99.33</v>
          </cell>
          <cell r="S525">
            <v>-99.33</v>
          </cell>
          <cell r="T525">
            <v>0</v>
          </cell>
        </row>
        <row r="526">
          <cell r="B526">
            <v>1120000</v>
          </cell>
          <cell r="C526" t="str">
            <v>Fertige Erz</v>
          </cell>
          <cell r="D526" t="str">
            <v>RHPV</v>
          </cell>
          <cell r="E526" t="str">
            <v>56190108</v>
          </cell>
          <cell r="G526" t="str">
            <v>BAYFERROX TP LXS 524</v>
          </cell>
          <cell r="H526" t="str">
            <v>RB00000687</v>
          </cell>
          <cell r="I526" t="str">
            <v>2202</v>
          </cell>
          <cell r="J526">
            <v>745</v>
          </cell>
          <cell r="K526" t="str">
            <v>KG</v>
          </cell>
          <cell r="L526">
            <v>664.62</v>
          </cell>
          <cell r="M526" t="str">
            <v>EUR</v>
          </cell>
          <cell r="N526">
            <v>946.89</v>
          </cell>
          <cell r="P526">
            <v>674</v>
          </cell>
          <cell r="Q526">
            <v>674</v>
          </cell>
          <cell r="R526">
            <v>-9.3800000000000008</v>
          </cell>
          <cell r="S526">
            <v>-9.3800000000000008</v>
          </cell>
          <cell r="T526">
            <v>0</v>
          </cell>
        </row>
        <row r="527">
          <cell r="B527">
            <v>1120000</v>
          </cell>
          <cell r="C527" t="str">
            <v>Fertige Erz</v>
          </cell>
          <cell r="D527" t="str">
            <v>RHPV</v>
          </cell>
          <cell r="E527" t="str">
            <v>56190078</v>
          </cell>
          <cell r="G527" t="str">
            <v>BAYFERROX TP LXS 524</v>
          </cell>
          <cell r="H527" t="str">
            <v>RB00000687</v>
          </cell>
          <cell r="I527" t="str">
            <v>2202</v>
          </cell>
          <cell r="J527">
            <v>7796</v>
          </cell>
          <cell r="K527" t="str">
            <v>KG</v>
          </cell>
          <cell r="L527">
            <v>5298.16</v>
          </cell>
          <cell r="M527" t="str">
            <v>EUR</v>
          </cell>
          <cell r="N527">
            <v>7930.09</v>
          </cell>
          <cell r="P527">
            <v>7799.9</v>
          </cell>
          <cell r="Q527">
            <v>7799.9</v>
          </cell>
          <cell r="R527">
            <v>-2501.7399999999998</v>
          </cell>
          <cell r="S527">
            <v>-2501.7399999999998</v>
          </cell>
          <cell r="T527">
            <v>0</v>
          </cell>
        </row>
        <row r="528">
          <cell r="B528">
            <v>1120000</v>
          </cell>
          <cell r="C528" t="str">
            <v>Fertige Erz</v>
          </cell>
          <cell r="D528" t="str">
            <v>RHPV</v>
          </cell>
          <cell r="E528" t="str">
            <v>56190051</v>
          </cell>
          <cell r="G528" t="str">
            <v>BAYFERROX TP LXS 524</v>
          </cell>
          <cell r="H528" t="str">
            <v>RB00000687</v>
          </cell>
          <cell r="I528" t="str">
            <v>2202</v>
          </cell>
          <cell r="J528">
            <v>950</v>
          </cell>
          <cell r="K528" t="str">
            <v>KG</v>
          </cell>
          <cell r="L528">
            <v>659.87</v>
          </cell>
          <cell r="M528" t="str">
            <v>EUR</v>
          </cell>
          <cell r="N528">
            <v>1298.56</v>
          </cell>
          <cell r="P528">
            <v>955.41</v>
          </cell>
          <cell r="Q528">
            <v>955.41</v>
          </cell>
          <cell r="R528">
            <v>-295.54000000000002</v>
          </cell>
          <cell r="S528">
            <v>-295.54000000000002</v>
          </cell>
          <cell r="T528">
            <v>0</v>
          </cell>
        </row>
        <row r="529">
          <cell r="B529">
            <v>1120000</v>
          </cell>
          <cell r="C529" t="str">
            <v>Fertige Erz</v>
          </cell>
          <cell r="D529" t="str">
            <v>RHPV</v>
          </cell>
          <cell r="E529" t="str">
            <v>56190027</v>
          </cell>
          <cell r="G529" t="str">
            <v>BAYFERROX TP LXS 524</v>
          </cell>
          <cell r="H529" t="str">
            <v>RB00000687</v>
          </cell>
          <cell r="I529" t="str">
            <v>2202</v>
          </cell>
          <cell r="J529">
            <v>2736</v>
          </cell>
          <cell r="K529" t="str">
            <v>KG</v>
          </cell>
          <cell r="L529">
            <v>2758.44</v>
          </cell>
          <cell r="M529" t="str">
            <v>EUR</v>
          </cell>
          <cell r="N529">
            <v>3905.91</v>
          </cell>
          <cell r="P529">
            <v>2685.66</v>
          </cell>
          <cell r="Q529">
            <v>2685.66</v>
          </cell>
          <cell r="R529">
            <v>72.78</v>
          </cell>
          <cell r="S529">
            <v>72.78</v>
          </cell>
          <cell r="T529">
            <v>0</v>
          </cell>
        </row>
        <row r="530">
          <cell r="B530">
            <v>1120000</v>
          </cell>
          <cell r="C530" t="str">
            <v>Fertige Erz</v>
          </cell>
          <cell r="D530" t="str">
            <v>RHPV</v>
          </cell>
          <cell r="E530" t="str">
            <v>56190019</v>
          </cell>
          <cell r="G530" t="str">
            <v>BAYFERROX TP LXS 524</v>
          </cell>
          <cell r="H530" t="str">
            <v>RB00000687</v>
          </cell>
          <cell r="I530" t="str">
            <v>2202</v>
          </cell>
          <cell r="J530">
            <v>800</v>
          </cell>
          <cell r="K530" t="str">
            <v>KG</v>
          </cell>
          <cell r="L530">
            <v>822.56</v>
          </cell>
          <cell r="M530" t="str">
            <v>EUR</v>
          </cell>
          <cell r="N530">
            <v>937.04</v>
          </cell>
          <cell r="P530">
            <v>798.64</v>
          </cell>
          <cell r="Q530">
            <v>798.64</v>
          </cell>
          <cell r="R530">
            <v>23.92</v>
          </cell>
          <cell r="S530">
            <v>23.92</v>
          </cell>
          <cell r="T530">
            <v>0</v>
          </cell>
        </row>
        <row r="531">
          <cell r="B531">
            <v>1120000</v>
          </cell>
          <cell r="C531" t="str">
            <v>Fertige Erz</v>
          </cell>
          <cell r="D531" t="str">
            <v>RHPV</v>
          </cell>
          <cell r="E531" t="str">
            <v>56189762</v>
          </cell>
          <cell r="G531" t="str">
            <v>BAYFERROX 180 NM</v>
          </cell>
          <cell r="H531" t="str">
            <v>RB00000687</v>
          </cell>
          <cell r="I531" t="str">
            <v>2202</v>
          </cell>
          <cell r="J531">
            <v>22266.5</v>
          </cell>
          <cell r="K531" t="str">
            <v>KG</v>
          </cell>
          <cell r="L531">
            <v>13865.34</v>
          </cell>
          <cell r="M531" t="str">
            <v>EUR</v>
          </cell>
          <cell r="N531">
            <v>15272.59</v>
          </cell>
          <cell r="P531">
            <v>15272.59</v>
          </cell>
          <cell r="Q531">
            <v>15272.59</v>
          </cell>
          <cell r="R531">
            <v>-1407.25</v>
          </cell>
          <cell r="S531">
            <v>-1407.25</v>
          </cell>
          <cell r="T531">
            <v>0</v>
          </cell>
        </row>
        <row r="532">
          <cell r="B532">
            <v>1120000</v>
          </cell>
          <cell r="C532" t="str">
            <v>Fertige Erz</v>
          </cell>
          <cell r="D532" t="str">
            <v>RHKF</v>
          </cell>
          <cell r="E532" t="str">
            <v>56180285</v>
          </cell>
          <cell r="G532" t="str">
            <v>BAYFERROX 360Z    00</v>
          </cell>
          <cell r="H532" t="str">
            <v>RB00000687</v>
          </cell>
          <cell r="I532" t="str">
            <v>2202</v>
          </cell>
          <cell r="J532">
            <v>825</v>
          </cell>
          <cell r="K532" t="str">
            <v>KG</v>
          </cell>
          <cell r="L532">
            <v>805.78</v>
          </cell>
          <cell r="M532" t="str">
            <v>EUR</v>
          </cell>
          <cell r="N532">
            <v>2671.51</v>
          </cell>
          <cell r="P532">
            <v>845.21</v>
          </cell>
          <cell r="Q532">
            <v>845.21</v>
          </cell>
          <cell r="R532">
            <v>-39.43</v>
          </cell>
          <cell r="S532">
            <v>-39.43</v>
          </cell>
          <cell r="T532">
            <v>0</v>
          </cell>
        </row>
        <row r="533">
          <cell r="B533">
            <v>1120000</v>
          </cell>
          <cell r="C533" t="str">
            <v>Fertige Erz</v>
          </cell>
          <cell r="D533" t="str">
            <v>RHPV</v>
          </cell>
          <cell r="E533" t="str">
            <v>56180285</v>
          </cell>
          <cell r="G533" t="str">
            <v>BAYFERROX 360Z    00</v>
          </cell>
          <cell r="H533" t="str">
            <v>RB00000687</v>
          </cell>
          <cell r="I533" t="str">
            <v>2202</v>
          </cell>
          <cell r="J533">
            <v>17400</v>
          </cell>
          <cell r="K533" t="str">
            <v>KG</v>
          </cell>
          <cell r="L533">
            <v>16994.57</v>
          </cell>
          <cell r="M533" t="str">
            <v>EUR</v>
          </cell>
          <cell r="N533">
            <v>56344.68</v>
          </cell>
          <cell r="P533">
            <v>17826.3</v>
          </cell>
          <cell r="Q533">
            <v>17826.3</v>
          </cell>
          <cell r="R533">
            <v>-831.73</v>
          </cell>
          <cell r="S533">
            <v>-831.73</v>
          </cell>
          <cell r="T533">
            <v>0</v>
          </cell>
        </row>
        <row r="534">
          <cell r="B534">
            <v>1120000</v>
          </cell>
          <cell r="C534" t="str">
            <v>Fertige Erz</v>
          </cell>
          <cell r="D534" t="str">
            <v>RHPV</v>
          </cell>
          <cell r="E534" t="str">
            <v>56180277</v>
          </cell>
          <cell r="G534" t="str">
            <v>IMEX A          0025</v>
          </cell>
          <cell r="H534" t="str">
            <v>RB00000687</v>
          </cell>
          <cell r="I534" t="str">
            <v>2202</v>
          </cell>
          <cell r="J534">
            <v>20000</v>
          </cell>
          <cell r="K534" t="str">
            <v>KG</v>
          </cell>
          <cell r="L534">
            <v>19264</v>
          </cell>
          <cell r="M534" t="str">
            <v>EUR</v>
          </cell>
          <cell r="N534">
            <v>4</v>
          </cell>
          <cell r="P534">
            <v>20078</v>
          </cell>
          <cell r="Q534">
            <v>4</v>
          </cell>
          <cell r="R534">
            <v>19260</v>
          </cell>
          <cell r="S534">
            <v>-814</v>
          </cell>
          <cell r="T534">
            <v>20074</v>
          </cell>
        </row>
        <row r="535">
          <cell r="B535">
            <v>1120000</v>
          </cell>
          <cell r="C535" t="str">
            <v>Fertige Erz</v>
          </cell>
          <cell r="D535" t="str">
            <v>RHPV</v>
          </cell>
          <cell r="E535" t="str">
            <v>56176504</v>
          </cell>
          <cell r="G535" t="str">
            <v>IOX R 08, Mischware</v>
          </cell>
          <cell r="H535" t="str">
            <v>RB00000687</v>
          </cell>
          <cell r="I535" t="str">
            <v>2202</v>
          </cell>
          <cell r="J535">
            <v>9292</v>
          </cell>
          <cell r="K535" t="str">
            <v>KG</v>
          </cell>
          <cell r="L535">
            <v>5174.71</v>
          </cell>
          <cell r="M535" t="str">
            <v>EUR</v>
          </cell>
          <cell r="N535">
            <v>5547.32</v>
          </cell>
          <cell r="P535">
            <v>5547.32</v>
          </cell>
          <cell r="Q535">
            <v>5547.32</v>
          </cell>
          <cell r="R535">
            <v>-372.61</v>
          </cell>
          <cell r="S535">
            <v>-372.61</v>
          </cell>
          <cell r="T535">
            <v>0</v>
          </cell>
        </row>
        <row r="536">
          <cell r="B536">
            <v>1120000</v>
          </cell>
          <cell r="C536" t="str">
            <v>Fertige Erz</v>
          </cell>
          <cell r="D536" t="str">
            <v>RHPV</v>
          </cell>
          <cell r="E536" t="str">
            <v>56168722</v>
          </cell>
          <cell r="G536" t="str">
            <v>IOX Y 02</v>
          </cell>
          <cell r="H536" t="str">
            <v>RB00000687</v>
          </cell>
          <cell r="I536" t="str">
            <v>2202</v>
          </cell>
          <cell r="J536">
            <v>1000</v>
          </cell>
          <cell r="K536" t="str">
            <v>KG</v>
          </cell>
          <cell r="L536">
            <v>779.6</v>
          </cell>
          <cell r="M536" t="str">
            <v>EUR</v>
          </cell>
          <cell r="N536">
            <v>730.4</v>
          </cell>
          <cell r="P536">
            <v>799.4</v>
          </cell>
          <cell r="Q536">
            <v>730.4</v>
          </cell>
          <cell r="R536">
            <v>49.2</v>
          </cell>
          <cell r="S536">
            <v>-19.8</v>
          </cell>
          <cell r="T536">
            <v>69</v>
          </cell>
        </row>
        <row r="537">
          <cell r="B537">
            <v>1120000</v>
          </cell>
          <cell r="C537" t="str">
            <v>Fertige Erz</v>
          </cell>
          <cell r="D537" t="str">
            <v>RHPV</v>
          </cell>
          <cell r="E537" t="str">
            <v>56168714</v>
          </cell>
          <cell r="G537" t="str">
            <v>BAYFERROX 503G</v>
          </cell>
          <cell r="H537" t="str">
            <v>RB00000687</v>
          </cell>
          <cell r="I537" t="str">
            <v>2202</v>
          </cell>
          <cell r="J537">
            <v>2600</v>
          </cell>
          <cell r="K537" t="str">
            <v>KG</v>
          </cell>
          <cell r="L537">
            <v>1810.38</v>
          </cell>
          <cell r="M537" t="str">
            <v>EUR</v>
          </cell>
          <cell r="N537">
            <v>3090.36</v>
          </cell>
          <cell r="P537">
            <v>2607.54</v>
          </cell>
          <cell r="Q537">
            <v>2607.54</v>
          </cell>
          <cell r="R537">
            <v>-797.16</v>
          </cell>
          <cell r="S537">
            <v>-797.16</v>
          </cell>
          <cell r="T537">
            <v>0</v>
          </cell>
        </row>
        <row r="538">
          <cell r="B538">
            <v>1120000</v>
          </cell>
          <cell r="C538" t="str">
            <v>Fertige Erz</v>
          </cell>
          <cell r="D538" t="str">
            <v>RHPV</v>
          </cell>
          <cell r="E538" t="str">
            <v>56167130</v>
          </cell>
          <cell r="G538" t="str">
            <v>BAYFERROX 3910</v>
          </cell>
          <cell r="H538" t="str">
            <v>RB00000687</v>
          </cell>
          <cell r="I538" t="str">
            <v>2202</v>
          </cell>
          <cell r="J538">
            <v>900</v>
          </cell>
          <cell r="K538" t="str">
            <v>KG</v>
          </cell>
          <cell r="L538">
            <v>933.76</v>
          </cell>
          <cell r="M538" t="str">
            <v>EUR</v>
          </cell>
          <cell r="N538">
            <v>847.26</v>
          </cell>
          <cell r="P538">
            <v>935.91</v>
          </cell>
          <cell r="Q538">
            <v>847.26</v>
          </cell>
          <cell r="R538">
            <v>86.5</v>
          </cell>
          <cell r="S538">
            <v>-2.15</v>
          </cell>
          <cell r="T538">
            <v>88.65</v>
          </cell>
        </row>
        <row r="539">
          <cell r="B539">
            <v>1120000</v>
          </cell>
          <cell r="C539" t="str">
            <v>Fertige Erz</v>
          </cell>
          <cell r="D539" t="str">
            <v>RHPV</v>
          </cell>
          <cell r="E539" t="str">
            <v>56145781</v>
          </cell>
          <cell r="G539" t="str">
            <v>IOX R 02 MISCHWARE</v>
          </cell>
          <cell r="H539" t="str">
            <v>RB00000687</v>
          </cell>
          <cell r="I539" t="str">
            <v>2202</v>
          </cell>
          <cell r="J539">
            <v>16254</v>
          </cell>
          <cell r="K539" t="str">
            <v>KG</v>
          </cell>
          <cell r="L539">
            <v>7221.65</v>
          </cell>
          <cell r="M539" t="str">
            <v>EUR</v>
          </cell>
          <cell r="N539">
            <v>10823.54</v>
          </cell>
          <cell r="P539">
            <v>10823.54</v>
          </cell>
          <cell r="Q539">
            <v>10823.54</v>
          </cell>
          <cell r="R539">
            <v>-3601.89</v>
          </cell>
          <cell r="S539">
            <v>-3601.89</v>
          </cell>
          <cell r="T539">
            <v>0</v>
          </cell>
        </row>
        <row r="540">
          <cell r="B540">
            <v>1120000</v>
          </cell>
          <cell r="C540" t="str">
            <v>Fertige Erz</v>
          </cell>
          <cell r="D540" t="str">
            <v>RHPV</v>
          </cell>
          <cell r="E540" t="str">
            <v>56129638</v>
          </cell>
          <cell r="G540" t="str">
            <v>IOX R 02</v>
          </cell>
          <cell r="H540" t="str">
            <v>RB00000687</v>
          </cell>
          <cell r="I540" t="str">
            <v>2202</v>
          </cell>
          <cell r="J540">
            <v>1000</v>
          </cell>
          <cell r="K540" t="str">
            <v>KG</v>
          </cell>
          <cell r="L540">
            <v>533.70000000000005</v>
          </cell>
          <cell r="M540" t="str">
            <v>EUR</v>
          </cell>
          <cell r="N540">
            <v>0.2</v>
          </cell>
          <cell r="P540">
            <v>753.1</v>
          </cell>
          <cell r="Q540">
            <v>0.2</v>
          </cell>
          <cell r="R540">
            <v>533.5</v>
          </cell>
          <cell r="S540">
            <v>-219.4</v>
          </cell>
          <cell r="T540">
            <v>752.9</v>
          </cell>
        </row>
        <row r="541">
          <cell r="B541">
            <v>1120000</v>
          </cell>
          <cell r="C541" t="str">
            <v>Fertige Erz</v>
          </cell>
          <cell r="D541" t="str">
            <v>RHPV</v>
          </cell>
          <cell r="E541" t="str">
            <v>56125438</v>
          </cell>
          <cell r="G541" t="str">
            <v>IOX BR 06</v>
          </cell>
          <cell r="H541" t="str">
            <v>RB00000687</v>
          </cell>
          <cell r="I541" t="str">
            <v>2202</v>
          </cell>
          <cell r="J541">
            <v>13000</v>
          </cell>
          <cell r="K541" t="str">
            <v>KG</v>
          </cell>
          <cell r="L541">
            <v>6704.1</v>
          </cell>
          <cell r="M541" t="str">
            <v>EUR</v>
          </cell>
          <cell r="N541">
            <v>7195.5</v>
          </cell>
          <cell r="P541">
            <v>8816.6</v>
          </cell>
          <cell r="Q541">
            <v>7195.5</v>
          </cell>
          <cell r="R541">
            <v>-491.4</v>
          </cell>
          <cell r="S541">
            <v>-2112.5</v>
          </cell>
          <cell r="T541">
            <v>1621.1</v>
          </cell>
        </row>
        <row r="542">
          <cell r="B542">
            <v>1120000</v>
          </cell>
          <cell r="C542" t="str">
            <v>Fertige Erz</v>
          </cell>
          <cell r="D542" t="str">
            <v>RHPV</v>
          </cell>
          <cell r="E542" t="str">
            <v>56125357</v>
          </cell>
          <cell r="G542" t="str">
            <v>BAYOXIDE E TP LXS 52</v>
          </cell>
          <cell r="H542" t="str">
            <v>RB00000687</v>
          </cell>
          <cell r="I542" t="str">
            <v>2202</v>
          </cell>
          <cell r="J542">
            <v>15600</v>
          </cell>
          <cell r="K542" t="str">
            <v>KG</v>
          </cell>
          <cell r="L542">
            <v>17467.32</v>
          </cell>
          <cell r="M542" t="str">
            <v>EUR</v>
          </cell>
          <cell r="N542">
            <v>13440.96</v>
          </cell>
          <cell r="P542">
            <v>18961.8</v>
          </cell>
          <cell r="Q542">
            <v>13440.96</v>
          </cell>
          <cell r="R542">
            <v>4026.36</v>
          </cell>
          <cell r="S542">
            <v>-1494.48</v>
          </cell>
          <cell r="T542">
            <v>5520.84</v>
          </cell>
        </row>
        <row r="543">
          <cell r="B543">
            <v>1120000</v>
          </cell>
          <cell r="C543" t="str">
            <v>Fertige Erz</v>
          </cell>
          <cell r="D543" t="str">
            <v>RHPV</v>
          </cell>
          <cell r="E543" t="str">
            <v>56118660</v>
          </cell>
          <cell r="G543" t="str">
            <v>BAYOXIDE E F 20   QE</v>
          </cell>
          <cell r="H543" t="str">
            <v>RB00000687</v>
          </cell>
          <cell r="I543" t="str">
            <v>2202</v>
          </cell>
          <cell r="J543">
            <v>22000</v>
          </cell>
          <cell r="K543" t="str">
            <v>KG</v>
          </cell>
          <cell r="L543">
            <v>19892.400000000001</v>
          </cell>
          <cell r="M543" t="str">
            <v>EUR</v>
          </cell>
          <cell r="N543">
            <v>21557.8</v>
          </cell>
          <cell r="P543">
            <v>20053</v>
          </cell>
          <cell r="Q543">
            <v>20053</v>
          </cell>
          <cell r="R543">
            <v>-160.6</v>
          </cell>
          <cell r="S543">
            <v>-160.6</v>
          </cell>
          <cell r="T543">
            <v>0</v>
          </cell>
        </row>
        <row r="544">
          <cell r="B544">
            <v>1120000</v>
          </cell>
          <cell r="C544" t="str">
            <v>Fertige Erz</v>
          </cell>
          <cell r="D544" t="str">
            <v>RHPV</v>
          </cell>
          <cell r="E544" t="str">
            <v>56101792</v>
          </cell>
          <cell r="G544" t="str">
            <v>BAYOXIDE E 33 HC</v>
          </cell>
          <cell r="H544" t="str">
            <v>RB00000687</v>
          </cell>
          <cell r="I544" t="str">
            <v>2202</v>
          </cell>
          <cell r="J544">
            <v>6002</v>
          </cell>
          <cell r="K544" t="str">
            <v>KG</v>
          </cell>
          <cell r="L544">
            <v>18971.12</v>
          </cell>
          <cell r="M544" t="str">
            <v>EUR</v>
          </cell>
          <cell r="N544">
            <v>1.2</v>
          </cell>
          <cell r="P544">
            <v>16668.75</v>
          </cell>
          <cell r="Q544">
            <v>1.2</v>
          </cell>
          <cell r="R544">
            <v>18969.919999999998</v>
          </cell>
          <cell r="S544">
            <v>2302.37</v>
          </cell>
          <cell r="T544">
            <v>16667.55</v>
          </cell>
        </row>
        <row r="545">
          <cell r="B545">
            <v>1120000</v>
          </cell>
          <cell r="C545" t="str">
            <v>Fertige Erz</v>
          </cell>
          <cell r="D545" t="str">
            <v>RHPV</v>
          </cell>
          <cell r="E545" t="str">
            <v>56101784</v>
          </cell>
          <cell r="G545" t="str">
            <v>BAYOXIDE E 33 HC</v>
          </cell>
          <cell r="H545" t="str">
            <v>RB00000687</v>
          </cell>
          <cell r="I545" t="str">
            <v>2202</v>
          </cell>
          <cell r="J545">
            <v>1975</v>
          </cell>
          <cell r="K545" t="str">
            <v>KG</v>
          </cell>
          <cell r="L545">
            <v>4199.4399999999996</v>
          </cell>
          <cell r="M545" t="str">
            <v>EUR</v>
          </cell>
          <cell r="N545">
            <v>14283.99</v>
          </cell>
          <cell r="P545">
            <v>4199.4399999999996</v>
          </cell>
          <cell r="Q545">
            <v>4199.4399999999996</v>
          </cell>
          <cell r="R545">
            <v>0</v>
          </cell>
          <cell r="S545">
            <v>0</v>
          </cell>
          <cell r="T545">
            <v>0</v>
          </cell>
        </row>
        <row r="546">
          <cell r="B546">
            <v>1120000</v>
          </cell>
          <cell r="C546" t="str">
            <v>Fertige Erz</v>
          </cell>
          <cell r="D546" t="str">
            <v>RHPV</v>
          </cell>
          <cell r="E546" t="str">
            <v>56101210</v>
          </cell>
          <cell r="G546" t="str">
            <v>BAYOXIDE E 33 HCF</v>
          </cell>
          <cell r="H546" t="str">
            <v>RB00000687</v>
          </cell>
          <cell r="I546" t="str">
            <v>2202</v>
          </cell>
          <cell r="J546">
            <v>7958</v>
          </cell>
          <cell r="K546" t="str">
            <v>KG</v>
          </cell>
          <cell r="L546">
            <v>26075.98</v>
          </cell>
          <cell r="M546" t="str">
            <v>EUR</v>
          </cell>
          <cell r="N546">
            <v>45481.56</v>
          </cell>
          <cell r="P546">
            <v>23397.32</v>
          </cell>
          <cell r="Q546">
            <v>23397.32</v>
          </cell>
          <cell r="R546">
            <v>2678.66</v>
          </cell>
          <cell r="S546">
            <v>2678.66</v>
          </cell>
          <cell r="T546">
            <v>0</v>
          </cell>
        </row>
        <row r="547">
          <cell r="B547">
            <v>1120000</v>
          </cell>
          <cell r="C547" t="str">
            <v>Fertige Erz</v>
          </cell>
          <cell r="D547" t="str">
            <v>RHPV</v>
          </cell>
          <cell r="E547" t="str">
            <v>56101199</v>
          </cell>
          <cell r="G547" t="str">
            <v>BAYOXIDE E 33 HCF</v>
          </cell>
          <cell r="H547" t="str">
            <v>RB00000687</v>
          </cell>
          <cell r="I547" t="str">
            <v>2202</v>
          </cell>
          <cell r="J547">
            <v>25</v>
          </cell>
          <cell r="K547" t="str">
            <v>KG</v>
          </cell>
          <cell r="L547">
            <v>53.16</v>
          </cell>
          <cell r="M547" t="str">
            <v>EUR</v>
          </cell>
          <cell r="N547">
            <v>53.16</v>
          </cell>
          <cell r="P547">
            <v>53.16</v>
          </cell>
          <cell r="Q547">
            <v>53.16</v>
          </cell>
          <cell r="R547">
            <v>0</v>
          </cell>
          <cell r="S547">
            <v>0</v>
          </cell>
          <cell r="T547">
            <v>0</v>
          </cell>
        </row>
        <row r="548">
          <cell r="B548">
            <v>1120000</v>
          </cell>
          <cell r="C548" t="str">
            <v>Fertige Erz</v>
          </cell>
          <cell r="D548" t="str">
            <v>RHPV</v>
          </cell>
          <cell r="E548" t="str">
            <v>56097744</v>
          </cell>
          <cell r="G548" t="str">
            <v>IOX R 02</v>
          </cell>
          <cell r="H548" t="str">
            <v>RB00000687</v>
          </cell>
          <cell r="I548" t="str">
            <v>2202</v>
          </cell>
          <cell r="J548">
            <v>95000</v>
          </cell>
          <cell r="K548" t="str">
            <v>KG</v>
          </cell>
          <cell r="L548">
            <v>51328.51</v>
          </cell>
          <cell r="M548" t="str">
            <v>EUR</v>
          </cell>
          <cell r="N548">
            <v>55603.5</v>
          </cell>
          <cell r="P548">
            <v>72133.5</v>
          </cell>
          <cell r="Q548">
            <v>55603.5</v>
          </cell>
          <cell r="R548">
            <v>-4274.99</v>
          </cell>
          <cell r="S548">
            <v>-20804.990000000002</v>
          </cell>
          <cell r="T548">
            <v>16530</v>
          </cell>
        </row>
        <row r="549">
          <cell r="B549">
            <v>1120000</v>
          </cell>
          <cell r="C549" t="str">
            <v>Fertige Erz</v>
          </cell>
          <cell r="D549" t="str">
            <v>RHPV</v>
          </cell>
          <cell r="E549" t="str">
            <v>56045582</v>
          </cell>
          <cell r="G549" t="str">
            <v>BAYOXIDE E 33  (0,5-</v>
          </cell>
          <cell r="H549" t="str">
            <v>RB00000687</v>
          </cell>
          <cell r="I549" t="str">
            <v>2202</v>
          </cell>
          <cell r="J549">
            <v>26250</v>
          </cell>
          <cell r="K549" t="str">
            <v>KG</v>
          </cell>
          <cell r="L549">
            <v>56952</v>
          </cell>
          <cell r="M549" t="str">
            <v>EUR</v>
          </cell>
          <cell r="N549">
            <v>73434.38</v>
          </cell>
          <cell r="P549">
            <v>67725</v>
          </cell>
          <cell r="Q549">
            <v>67725</v>
          </cell>
          <cell r="R549">
            <v>-10773</v>
          </cell>
          <cell r="S549">
            <v>-10773</v>
          </cell>
          <cell r="T549">
            <v>0</v>
          </cell>
        </row>
        <row r="550">
          <cell r="B550">
            <v>1120000</v>
          </cell>
          <cell r="C550" t="str">
            <v>Fertige Erz</v>
          </cell>
          <cell r="D550" t="str">
            <v>RHPV</v>
          </cell>
          <cell r="E550" t="str">
            <v>56031034</v>
          </cell>
          <cell r="G550" t="str">
            <v>IOX B 03</v>
          </cell>
          <cell r="H550" t="str">
            <v>RB00000687</v>
          </cell>
          <cell r="I550" t="str">
            <v>2202</v>
          </cell>
          <cell r="J550">
            <v>51000</v>
          </cell>
          <cell r="K550" t="str">
            <v>KG</v>
          </cell>
          <cell r="L550">
            <v>29799.3</v>
          </cell>
          <cell r="M550" t="str">
            <v>EUR</v>
          </cell>
          <cell r="N550">
            <v>27988.799999999999</v>
          </cell>
          <cell r="P550">
            <v>38744.699999999997</v>
          </cell>
          <cell r="Q550">
            <v>27988.799999999999</v>
          </cell>
          <cell r="R550">
            <v>1810.5</v>
          </cell>
          <cell r="S550">
            <v>-8945.4</v>
          </cell>
          <cell r="T550">
            <v>10755.9</v>
          </cell>
        </row>
        <row r="551">
          <cell r="B551">
            <v>1120000</v>
          </cell>
          <cell r="C551" t="str">
            <v>Fertige Erz</v>
          </cell>
          <cell r="D551" t="str">
            <v>RHPV</v>
          </cell>
          <cell r="E551" t="str">
            <v>56021926</v>
          </cell>
          <cell r="G551" t="str">
            <v>BAYFERROX 920     2</v>
          </cell>
          <cell r="H551" t="str">
            <v>RB00000687</v>
          </cell>
          <cell r="I551" t="str">
            <v>2202</v>
          </cell>
          <cell r="J551">
            <v>7200</v>
          </cell>
          <cell r="K551" t="str">
            <v>KG</v>
          </cell>
          <cell r="L551">
            <v>5739.12</v>
          </cell>
          <cell r="M551" t="str">
            <v>EUR</v>
          </cell>
          <cell r="N551">
            <v>4056.48</v>
          </cell>
          <cell r="P551">
            <v>5867.28</v>
          </cell>
          <cell r="Q551">
            <v>4056.48</v>
          </cell>
          <cell r="R551">
            <v>1682.64</v>
          </cell>
          <cell r="S551">
            <v>-128.16</v>
          </cell>
          <cell r="T551">
            <v>1810.8</v>
          </cell>
        </row>
        <row r="552">
          <cell r="B552">
            <v>1120000</v>
          </cell>
          <cell r="C552" t="str">
            <v>Fertige Erz</v>
          </cell>
          <cell r="D552" t="str">
            <v>RHPV</v>
          </cell>
          <cell r="E552" t="str">
            <v>06532748</v>
          </cell>
          <cell r="G552" t="str">
            <v>BAYOXIDE E 33 P</v>
          </cell>
          <cell r="H552" t="str">
            <v>RB00000687</v>
          </cell>
          <cell r="I552" t="str">
            <v>2202</v>
          </cell>
          <cell r="J552">
            <v>5586</v>
          </cell>
          <cell r="K552" t="str">
            <v>KG</v>
          </cell>
          <cell r="L552">
            <v>7420.44</v>
          </cell>
          <cell r="M552" t="str">
            <v>EUR</v>
          </cell>
          <cell r="N552">
            <v>10991.57</v>
          </cell>
          <cell r="P552">
            <v>10991.57</v>
          </cell>
          <cell r="Q552">
            <v>10991.57</v>
          </cell>
          <cell r="R552">
            <v>-3571.13</v>
          </cell>
          <cell r="S552">
            <v>-3571.13</v>
          </cell>
          <cell r="T552">
            <v>0</v>
          </cell>
        </row>
        <row r="553">
          <cell r="B553">
            <v>1120000</v>
          </cell>
          <cell r="C553" t="str">
            <v>Fertige Erz</v>
          </cell>
          <cell r="D553" t="str">
            <v>RHPV</v>
          </cell>
          <cell r="E553" t="str">
            <v>06524834</v>
          </cell>
          <cell r="G553" t="str">
            <v>BAYFERROX 615 G MISC</v>
          </cell>
          <cell r="H553" t="str">
            <v>RB00000687</v>
          </cell>
          <cell r="I553" t="str">
            <v>2202</v>
          </cell>
          <cell r="J553">
            <v>5000</v>
          </cell>
          <cell r="K553" t="str">
            <v>KG</v>
          </cell>
          <cell r="L553">
            <v>3471</v>
          </cell>
          <cell r="M553" t="str">
            <v>EUR</v>
          </cell>
          <cell r="N553">
            <v>4432</v>
          </cell>
          <cell r="P553">
            <v>4432</v>
          </cell>
          <cell r="Q553">
            <v>4432</v>
          </cell>
          <cell r="R553">
            <v>-961</v>
          </cell>
          <cell r="S553">
            <v>-961</v>
          </cell>
          <cell r="T553">
            <v>0</v>
          </cell>
        </row>
        <row r="554">
          <cell r="B554">
            <v>1120000</v>
          </cell>
          <cell r="C554" t="str">
            <v>Fertige Erz</v>
          </cell>
          <cell r="D554" t="str">
            <v>RHPV</v>
          </cell>
          <cell r="E554" t="str">
            <v>06522149</v>
          </cell>
          <cell r="G554" t="str">
            <v>BAYFERROX 615 (F. 61</v>
          </cell>
          <cell r="H554" t="str">
            <v>RB00000687</v>
          </cell>
          <cell r="I554" t="str">
            <v>2202</v>
          </cell>
          <cell r="J554">
            <v>80109.600000000006</v>
          </cell>
          <cell r="K554" t="str">
            <v>KG</v>
          </cell>
          <cell r="L554">
            <v>49483.71</v>
          </cell>
          <cell r="M554" t="str">
            <v>EUR</v>
          </cell>
          <cell r="N554">
            <v>64816.68</v>
          </cell>
          <cell r="P554">
            <v>64816.68</v>
          </cell>
          <cell r="Q554">
            <v>64816.68</v>
          </cell>
          <cell r="R554">
            <v>-15332.97</v>
          </cell>
          <cell r="S554">
            <v>-15332.97</v>
          </cell>
          <cell r="T554">
            <v>0</v>
          </cell>
        </row>
        <row r="555">
          <cell r="B555">
            <v>1120000</v>
          </cell>
          <cell r="C555" t="str">
            <v>Fertige Erz</v>
          </cell>
          <cell r="D555" t="str">
            <v>RHPV</v>
          </cell>
          <cell r="E555" t="str">
            <v>06419356</v>
          </cell>
          <cell r="G555" t="str">
            <v>BAYFERROX 330B</v>
          </cell>
          <cell r="H555" t="str">
            <v>RB00000687</v>
          </cell>
          <cell r="I555" t="str">
            <v>2202</v>
          </cell>
          <cell r="J555">
            <v>3857.5</v>
          </cell>
          <cell r="K555" t="str">
            <v>KG</v>
          </cell>
          <cell r="L555">
            <v>1941.09</v>
          </cell>
          <cell r="M555" t="str">
            <v>EUR</v>
          </cell>
          <cell r="N555">
            <v>1979.67</v>
          </cell>
          <cell r="P555">
            <v>2457.23</v>
          </cell>
          <cell r="Q555">
            <v>1979.67</v>
          </cell>
          <cell r="R555">
            <v>-38.58</v>
          </cell>
          <cell r="S555">
            <v>-516.14</v>
          </cell>
          <cell r="T555">
            <v>477.56</v>
          </cell>
        </row>
        <row r="556">
          <cell r="B556">
            <v>1120000</v>
          </cell>
          <cell r="C556" t="str">
            <v>Fertige Erz</v>
          </cell>
          <cell r="D556" t="str">
            <v>RHPV</v>
          </cell>
          <cell r="E556" t="str">
            <v>06418147</v>
          </cell>
          <cell r="G556" t="str">
            <v>BAYFERROX 330B Misch</v>
          </cell>
          <cell r="H556" t="str">
            <v>RB00000687</v>
          </cell>
          <cell r="I556" t="str">
            <v>2202</v>
          </cell>
          <cell r="J556">
            <v>5339</v>
          </cell>
          <cell r="K556" t="str">
            <v>KG</v>
          </cell>
          <cell r="L556">
            <v>2492.77</v>
          </cell>
          <cell r="M556" t="str">
            <v>EUR</v>
          </cell>
          <cell r="N556">
            <v>3208.21</v>
          </cell>
          <cell r="P556">
            <v>3208.21</v>
          </cell>
          <cell r="Q556">
            <v>3208.21</v>
          </cell>
          <cell r="R556">
            <v>-715.44</v>
          </cell>
          <cell r="S556">
            <v>-715.44</v>
          </cell>
          <cell r="T556">
            <v>0</v>
          </cell>
        </row>
        <row r="557">
          <cell r="B557">
            <v>1120000</v>
          </cell>
          <cell r="C557" t="str">
            <v>Fertige Erz</v>
          </cell>
          <cell r="D557" t="str">
            <v>RHPV</v>
          </cell>
          <cell r="E557" t="str">
            <v>06417280</v>
          </cell>
          <cell r="G557" t="str">
            <v>BAYFERROX ROHKLINKER</v>
          </cell>
          <cell r="H557" t="str">
            <v>RB00000687</v>
          </cell>
          <cell r="I557" t="str">
            <v>2202</v>
          </cell>
          <cell r="J557">
            <v>250000</v>
          </cell>
          <cell r="K557" t="str">
            <v>KG</v>
          </cell>
          <cell r="L557">
            <v>214825</v>
          </cell>
          <cell r="M557" t="str">
            <v>EUR</v>
          </cell>
          <cell r="N557">
            <v>217950</v>
          </cell>
          <cell r="P557">
            <v>217950</v>
          </cell>
          <cell r="Q557">
            <v>217950</v>
          </cell>
          <cell r="R557">
            <v>-3125</v>
          </cell>
          <cell r="S557">
            <v>-3125</v>
          </cell>
          <cell r="T557">
            <v>0</v>
          </cell>
        </row>
        <row r="558">
          <cell r="B558">
            <v>1120000</v>
          </cell>
          <cell r="C558" t="str">
            <v>Fertige Erz</v>
          </cell>
          <cell r="D558" t="str">
            <v>RHPV</v>
          </cell>
          <cell r="E558" t="str">
            <v>06321380</v>
          </cell>
          <cell r="G558" t="str">
            <v>BAYFERROX 610/34N  M</v>
          </cell>
          <cell r="H558" t="str">
            <v>RB00000687</v>
          </cell>
          <cell r="I558" t="str">
            <v>2202</v>
          </cell>
          <cell r="J558">
            <v>1000</v>
          </cell>
          <cell r="K558" t="str">
            <v>KG</v>
          </cell>
          <cell r="L558">
            <v>579.9</v>
          </cell>
          <cell r="M558" t="str">
            <v>EUR</v>
          </cell>
          <cell r="N558">
            <v>767.8</v>
          </cell>
          <cell r="P558">
            <v>767.8</v>
          </cell>
          <cell r="Q558">
            <v>767.8</v>
          </cell>
          <cell r="R558">
            <v>-187.9</v>
          </cell>
          <cell r="S558">
            <v>-187.9</v>
          </cell>
          <cell r="T558">
            <v>0</v>
          </cell>
        </row>
        <row r="559">
          <cell r="B559">
            <v>1120000</v>
          </cell>
          <cell r="C559" t="str">
            <v>Fertige Erz</v>
          </cell>
          <cell r="D559" t="str">
            <v>RHPV</v>
          </cell>
          <cell r="E559" t="str">
            <v>06308759</v>
          </cell>
          <cell r="G559" t="str">
            <v>BAYFERROX 130C, für</v>
          </cell>
          <cell r="H559" t="str">
            <v>RB00000687</v>
          </cell>
          <cell r="I559" t="str">
            <v>2202</v>
          </cell>
          <cell r="J559">
            <v>5000</v>
          </cell>
          <cell r="K559" t="str">
            <v>KG</v>
          </cell>
          <cell r="L559">
            <v>2664</v>
          </cell>
          <cell r="M559" t="str">
            <v>EUR</v>
          </cell>
          <cell r="N559">
            <v>3262.5</v>
          </cell>
          <cell r="P559">
            <v>3262.5</v>
          </cell>
          <cell r="Q559">
            <v>3262.5</v>
          </cell>
          <cell r="R559">
            <v>-598.5</v>
          </cell>
          <cell r="S559">
            <v>-598.5</v>
          </cell>
          <cell r="T559">
            <v>0</v>
          </cell>
        </row>
        <row r="560">
          <cell r="B560">
            <v>1120000</v>
          </cell>
          <cell r="C560" t="str">
            <v>Fertige Erz</v>
          </cell>
          <cell r="D560" t="str">
            <v>RHPV</v>
          </cell>
          <cell r="E560" t="str">
            <v>06308740</v>
          </cell>
          <cell r="G560" t="str">
            <v>BAYFERROX 330C, für</v>
          </cell>
          <cell r="H560" t="str">
            <v>RB00000687</v>
          </cell>
          <cell r="I560" t="str">
            <v>2202</v>
          </cell>
          <cell r="J560">
            <v>32000</v>
          </cell>
          <cell r="K560" t="str">
            <v>KG</v>
          </cell>
          <cell r="L560">
            <v>19961.599999999999</v>
          </cell>
          <cell r="M560" t="str">
            <v>EUR</v>
          </cell>
          <cell r="N560">
            <v>24761.599999999999</v>
          </cell>
          <cell r="P560">
            <v>24761.599999999999</v>
          </cell>
          <cell r="Q560">
            <v>24761.599999999999</v>
          </cell>
          <cell r="R560">
            <v>-4800</v>
          </cell>
          <cell r="S560">
            <v>-4800</v>
          </cell>
          <cell r="T560">
            <v>0</v>
          </cell>
        </row>
        <row r="561">
          <cell r="B561">
            <v>1120000</v>
          </cell>
          <cell r="C561" t="str">
            <v>Fertige Erz</v>
          </cell>
          <cell r="D561" t="str">
            <v>RHPV</v>
          </cell>
          <cell r="E561" t="str">
            <v>06280013</v>
          </cell>
          <cell r="G561" t="str">
            <v>Colortherm yellow 26</v>
          </cell>
          <cell r="H561" t="str">
            <v>RB00000687</v>
          </cell>
          <cell r="I561" t="str">
            <v>2202</v>
          </cell>
          <cell r="J561">
            <v>4470</v>
          </cell>
          <cell r="K561" t="str">
            <v>KG</v>
          </cell>
          <cell r="L561">
            <v>10417.780000000001</v>
          </cell>
          <cell r="M561" t="str">
            <v>EUR</v>
          </cell>
          <cell r="N561">
            <v>8183.23</v>
          </cell>
          <cell r="P561">
            <v>8183.23</v>
          </cell>
          <cell r="Q561">
            <v>8183.23</v>
          </cell>
          <cell r="R561">
            <v>2234.5500000000002</v>
          </cell>
          <cell r="S561">
            <v>2234.5500000000002</v>
          </cell>
          <cell r="T561">
            <v>0</v>
          </cell>
        </row>
        <row r="562">
          <cell r="B562">
            <v>1120000</v>
          </cell>
          <cell r="C562" t="str">
            <v>Fertige Erz</v>
          </cell>
          <cell r="D562" t="str">
            <v>RHPV</v>
          </cell>
          <cell r="E562" t="str">
            <v>06179681</v>
          </cell>
          <cell r="G562" t="str">
            <v>BAYSCAPE LI.BROWN MI</v>
          </cell>
          <cell r="H562" t="str">
            <v>RB00000687</v>
          </cell>
          <cell r="I562" t="str">
            <v>2202</v>
          </cell>
          <cell r="J562">
            <v>6220</v>
          </cell>
          <cell r="K562" t="str">
            <v>KG</v>
          </cell>
          <cell r="L562">
            <v>4488.37</v>
          </cell>
          <cell r="M562" t="str">
            <v>EUR</v>
          </cell>
          <cell r="N562">
            <v>5691.3</v>
          </cell>
          <cell r="P562">
            <v>5691.3</v>
          </cell>
          <cell r="Q562">
            <v>5691.3</v>
          </cell>
          <cell r="R562">
            <v>-1202.93</v>
          </cell>
          <cell r="S562">
            <v>-1202.93</v>
          </cell>
          <cell r="T562">
            <v>0</v>
          </cell>
        </row>
        <row r="563">
          <cell r="B563">
            <v>1120000</v>
          </cell>
          <cell r="C563" t="str">
            <v>Fertige Erz</v>
          </cell>
          <cell r="D563" t="str">
            <v>RHPV</v>
          </cell>
          <cell r="E563" t="str">
            <v>06169686</v>
          </cell>
          <cell r="G563" t="str">
            <v>BAYFERROX ROHKLINKER</v>
          </cell>
          <cell r="H563" t="str">
            <v>RB00000687</v>
          </cell>
          <cell r="I563" t="str">
            <v>2202</v>
          </cell>
          <cell r="J563">
            <v>297279</v>
          </cell>
          <cell r="K563" t="str">
            <v>KG</v>
          </cell>
          <cell r="L563">
            <v>226467.15</v>
          </cell>
          <cell r="M563" t="str">
            <v>EUR</v>
          </cell>
          <cell r="N563">
            <v>228696.73</v>
          </cell>
          <cell r="P563">
            <v>326115.06</v>
          </cell>
          <cell r="Q563">
            <v>228696.73</v>
          </cell>
          <cell r="R563">
            <v>-2229.58</v>
          </cell>
          <cell r="S563">
            <v>-99647.91</v>
          </cell>
          <cell r="T563">
            <v>97418.33</v>
          </cell>
        </row>
        <row r="564">
          <cell r="B564">
            <v>1120000</v>
          </cell>
          <cell r="C564" t="str">
            <v>Fertige Erz</v>
          </cell>
          <cell r="D564" t="str">
            <v>RHPV</v>
          </cell>
          <cell r="E564" t="str">
            <v>06028365</v>
          </cell>
          <cell r="G564" t="str">
            <v>BAYFERROX 120 NM.</v>
          </cell>
          <cell r="H564" t="str">
            <v>RB00000687</v>
          </cell>
          <cell r="I564" t="str">
            <v>2202</v>
          </cell>
          <cell r="J564">
            <v>23745.8</v>
          </cell>
          <cell r="K564" t="str">
            <v>KG</v>
          </cell>
          <cell r="L564">
            <v>12207.72</v>
          </cell>
          <cell r="M564" t="str">
            <v>EUR</v>
          </cell>
          <cell r="N564">
            <v>18215.400000000001</v>
          </cell>
          <cell r="P564">
            <v>18215.400000000001</v>
          </cell>
          <cell r="Q564">
            <v>18215.400000000001</v>
          </cell>
          <cell r="R564">
            <v>-6007.68</v>
          </cell>
          <cell r="S564">
            <v>-6007.68</v>
          </cell>
          <cell r="T564">
            <v>0</v>
          </cell>
        </row>
        <row r="565">
          <cell r="B565">
            <v>1120000</v>
          </cell>
          <cell r="C565" t="str">
            <v>Fertige Erz</v>
          </cell>
          <cell r="D565" t="str">
            <v>RHPV</v>
          </cell>
          <cell r="E565" t="str">
            <v>06028357</v>
          </cell>
          <cell r="G565" t="str">
            <v>BAYFERROX 120 N.</v>
          </cell>
          <cell r="H565" t="str">
            <v>RB00000687</v>
          </cell>
          <cell r="I565" t="str">
            <v>2202</v>
          </cell>
          <cell r="J565">
            <v>12010</v>
          </cell>
          <cell r="K565" t="str">
            <v>KG</v>
          </cell>
          <cell r="L565">
            <v>5895.71</v>
          </cell>
          <cell r="M565" t="str">
            <v>EUR</v>
          </cell>
          <cell r="N565">
            <v>8869.3799999999992</v>
          </cell>
          <cell r="P565">
            <v>8869.3799999999992</v>
          </cell>
          <cell r="Q565">
            <v>8869.3799999999992</v>
          </cell>
          <cell r="R565">
            <v>-2973.67</v>
          </cell>
          <cell r="S565">
            <v>-2973.67</v>
          </cell>
          <cell r="T565">
            <v>0</v>
          </cell>
        </row>
        <row r="566">
          <cell r="B566">
            <v>1120000</v>
          </cell>
          <cell r="C566" t="str">
            <v>Fertige Erz</v>
          </cell>
          <cell r="D566" t="str">
            <v>RHPV</v>
          </cell>
          <cell r="E566" t="str">
            <v>06028330</v>
          </cell>
          <cell r="G566" t="str">
            <v>BAYFERROX ROHKLINKER</v>
          </cell>
          <cell r="H566" t="str">
            <v>RB00000687</v>
          </cell>
          <cell r="I566" t="str">
            <v>2202</v>
          </cell>
          <cell r="J566">
            <v>75544</v>
          </cell>
          <cell r="K566" t="str">
            <v>KG</v>
          </cell>
          <cell r="L566">
            <v>35271.49</v>
          </cell>
          <cell r="M566" t="str">
            <v>EUR</v>
          </cell>
          <cell r="N566">
            <v>25095.72</v>
          </cell>
          <cell r="P566">
            <v>45394.39</v>
          </cell>
          <cell r="Q566">
            <v>25095.72</v>
          </cell>
          <cell r="R566">
            <v>10175.77</v>
          </cell>
          <cell r="S566">
            <v>-10122.9</v>
          </cell>
          <cell r="T566">
            <v>20298.669999999998</v>
          </cell>
        </row>
        <row r="567">
          <cell r="B567">
            <v>1120000</v>
          </cell>
          <cell r="C567" t="str">
            <v>Fertige Erz</v>
          </cell>
          <cell r="D567" t="str">
            <v>RHPV</v>
          </cell>
          <cell r="E567" t="str">
            <v>06026117</v>
          </cell>
          <cell r="G567" t="str">
            <v>BAYFERROX 503 MISCHW</v>
          </cell>
          <cell r="H567" t="str">
            <v>RB00000687</v>
          </cell>
          <cell r="I567" t="str">
            <v>2202</v>
          </cell>
          <cell r="J567">
            <v>6880</v>
          </cell>
          <cell r="K567" t="str">
            <v>KG</v>
          </cell>
          <cell r="L567">
            <v>4791.93</v>
          </cell>
          <cell r="M567" t="str">
            <v>EUR</v>
          </cell>
          <cell r="N567">
            <v>5027.8999999999996</v>
          </cell>
          <cell r="P567">
            <v>5027.8999999999996</v>
          </cell>
          <cell r="Q567">
            <v>5027.8999999999996</v>
          </cell>
          <cell r="R567">
            <v>-235.97</v>
          </cell>
          <cell r="S567">
            <v>-235.97</v>
          </cell>
          <cell r="T567">
            <v>0</v>
          </cell>
        </row>
        <row r="568">
          <cell r="B568">
            <v>1120000</v>
          </cell>
          <cell r="C568" t="str">
            <v>Fertige Erz</v>
          </cell>
          <cell r="D568" t="str">
            <v>RHPV</v>
          </cell>
          <cell r="E568" t="str">
            <v>05915953</v>
          </cell>
          <cell r="G568" t="str">
            <v>IOX Y 02,MISCHWARE</v>
          </cell>
          <cell r="H568" t="str">
            <v>RB00000687</v>
          </cell>
          <cell r="I568" t="str">
            <v>2202</v>
          </cell>
          <cell r="J568">
            <v>3740</v>
          </cell>
          <cell r="K568" t="str">
            <v>KG</v>
          </cell>
          <cell r="L568">
            <v>2512.5300000000002</v>
          </cell>
          <cell r="M568" t="str">
            <v>EUR</v>
          </cell>
          <cell r="N568">
            <v>2599.3000000000002</v>
          </cell>
          <cell r="P568">
            <v>2599.3000000000002</v>
          </cell>
          <cell r="Q568">
            <v>2599.3000000000002</v>
          </cell>
          <cell r="R568">
            <v>-86.77</v>
          </cell>
          <cell r="S568">
            <v>-86.77</v>
          </cell>
          <cell r="T568">
            <v>0</v>
          </cell>
        </row>
        <row r="569">
          <cell r="B569">
            <v>1120000</v>
          </cell>
          <cell r="C569" t="str">
            <v>Fertige Erz</v>
          </cell>
          <cell r="D569" t="str">
            <v>RHPV</v>
          </cell>
          <cell r="E569" t="str">
            <v>05915945</v>
          </cell>
          <cell r="G569" t="str">
            <v>IOX B 03,MISCHWARE</v>
          </cell>
          <cell r="H569" t="str">
            <v>RB00000687</v>
          </cell>
          <cell r="I569" t="str">
            <v>2202</v>
          </cell>
          <cell r="J569">
            <v>814.3</v>
          </cell>
          <cell r="K569" t="str">
            <v>KG</v>
          </cell>
          <cell r="L569">
            <v>356.9</v>
          </cell>
          <cell r="M569" t="str">
            <v>EUR</v>
          </cell>
          <cell r="N569">
            <v>462.77</v>
          </cell>
          <cell r="P569">
            <v>462.77</v>
          </cell>
          <cell r="Q569">
            <v>462.77</v>
          </cell>
          <cell r="R569">
            <v>-105.87</v>
          </cell>
          <cell r="S569">
            <v>-105.87</v>
          </cell>
          <cell r="T569">
            <v>0</v>
          </cell>
        </row>
        <row r="570">
          <cell r="B570">
            <v>1120000</v>
          </cell>
          <cell r="C570" t="str">
            <v>Fertige Erz</v>
          </cell>
          <cell r="D570" t="str">
            <v>RHPV</v>
          </cell>
          <cell r="E570" t="str">
            <v>05915937</v>
          </cell>
          <cell r="G570" t="str">
            <v>IOX R 01,MISCHWARE</v>
          </cell>
          <cell r="H570" t="str">
            <v>RB00000687</v>
          </cell>
          <cell r="I570" t="str">
            <v>2202</v>
          </cell>
          <cell r="J570">
            <v>4718</v>
          </cell>
          <cell r="K570" t="str">
            <v>KG</v>
          </cell>
          <cell r="L570">
            <v>2205.67</v>
          </cell>
          <cell r="M570" t="str">
            <v>EUR</v>
          </cell>
          <cell r="N570">
            <v>3750.34</v>
          </cell>
          <cell r="P570">
            <v>3750.34</v>
          </cell>
          <cell r="Q570">
            <v>3750.34</v>
          </cell>
          <cell r="R570">
            <v>-1544.67</v>
          </cell>
          <cell r="S570">
            <v>-1544.67</v>
          </cell>
          <cell r="T570">
            <v>0</v>
          </cell>
        </row>
        <row r="571">
          <cell r="B571">
            <v>1120000</v>
          </cell>
          <cell r="C571" t="str">
            <v>Fertige Erz</v>
          </cell>
          <cell r="D571" t="str">
            <v>RHPV</v>
          </cell>
          <cell r="E571" t="str">
            <v>05915929</v>
          </cell>
          <cell r="G571" t="str">
            <v>IOX R 03,MISCHWARE</v>
          </cell>
          <cell r="H571" t="str">
            <v>RB00000687</v>
          </cell>
          <cell r="I571" t="str">
            <v>2202</v>
          </cell>
          <cell r="J571">
            <v>9340</v>
          </cell>
          <cell r="K571" t="str">
            <v>KG</v>
          </cell>
          <cell r="L571">
            <v>4033.02</v>
          </cell>
          <cell r="M571" t="str">
            <v>EUR</v>
          </cell>
          <cell r="N571">
            <v>5570.38</v>
          </cell>
          <cell r="P571">
            <v>5570.38</v>
          </cell>
          <cell r="Q571">
            <v>5570.38</v>
          </cell>
          <cell r="R571">
            <v>-1537.36</v>
          </cell>
          <cell r="S571">
            <v>-1537.36</v>
          </cell>
          <cell r="T571">
            <v>0</v>
          </cell>
        </row>
        <row r="572">
          <cell r="B572">
            <v>1120000</v>
          </cell>
          <cell r="C572" t="str">
            <v>Fertige Erz</v>
          </cell>
          <cell r="D572" t="str">
            <v>RHPV</v>
          </cell>
          <cell r="E572" t="str">
            <v>05891515</v>
          </cell>
          <cell r="G572" t="str">
            <v>BAYFERROX ROHKLINKER</v>
          </cell>
          <cell r="H572" t="str">
            <v>RB00000687</v>
          </cell>
          <cell r="I572" t="str">
            <v>2202</v>
          </cell>
          <cell r="J572">
            <v>17423</v>
          </cell>
          <cell r="K572" t="str">
            <v>KG</v>
          </cell>
          <cell r="L572">
            <v>6673.01</v>
          </cell>
          <cell r="M572" t="str">
            <v>EUR</v>
          </cell>
          <cell r="N572">
            <v>6559.76</v>
          </cell>
          <cell r="P572">
            <v>6559.76</v>
          </cell>
          <cell r="Q572">
            <v>6559.76</v>
          </cell>
          <cell r="R572">
            <v>113.25</v>
          </cell>
          <cell r="S572">
            <v>113.25</v>
          </cell>
          <cell r="T572">
            <v>0</v>
          </cell>
        </row>
        <row r="573">
          <cell r="B573">
            <v>1120000</v>
          </cell>
          <cell r="C573" t="str">
            <v>Fertige Erz</v>
          </cell>
          <cell r="D573" t="str">
            <v>RHPV</v>
          </cell>
          <cell r="E573" t="str">
            <v>05888492</v>
          </cell>
          <cell r="G573" t="str">
            <v>BAYFERROX 943 NF KEI</v>
          </cell>
          <cell r="H573" t="str">
            <v>RB00000687</v>
          </cell>
          <cell r="I573" t="str">
            <v>2202</v>
          </cell>
          <cell r="J573">
            <v>12914</v>
          </cell>
          <cell r="K573" t="str">
            <v>KG</v>
          </cell>
          <cell r="L573">
            <v>6831.51</v>
          </cell>
          <cell r="M573" t="str">
            <v>EUR</v>
          </cell>
          <cell r="N573">
            <v>6551.27</v>
          </cell>
          <cell r="P573">
            <v>6551.27</v>
          </cell>
          <cell r="Q573">
            <v>6551.27</v>
          </cell>
          <cell r="R573">
            <v>280.24</v>
          </cell>
          <cell r="S573">
            <v>280.24</v>
          </cell>
          <cell r="T573">
            <v>0</v>
          </cell>
        </row>
        <row r="574">
          <cell r="B574">
            <v>1120000</v>
          </cell>
          <cell r="C574" t="str">
            <v>Fertige Erz</v>
          </cell>
          <cell r="D574" t="str">
            <v>RHPV</v>
          </cell>
          <cell r="E574" t="str">
            <v>05888387</v>
          </cell>
          <cell r="G574" t="str">
            <v>BAYFERROX 943 PIGMEN</v>
          </cell>
          <cell r="H574" t="str">
            <v>RB00000687</v>
          </cell>
          <cell r="I574" t="str">
            <v>2202</v>
          </cell>
          <cell r="J574">
            <v>123325</v>
          </cell>
          <cell r="K574" t="str">
            <v>KG</v>
          </cell>
          <cell r="L574">
            <v>93936.67</v>
          </cell>
          <cell r="M574" t="str">
            <v>EUR</v>
          </cell>
          <cell r="N574">
            <v>89879.26</v>
          </cell>
          <cell r="P574">
            <v>89879.26</v>
          </cell>
          <cell r="Q574">
            <v>89879.26</v>
          </cell>
          <cell r="R574">
            <v>4057.41</v>
          </cell>
          <cell r="S574">
            <v>4057.41</v>
          </cell>
          <cell r="T574">
            <v>0</v>
          </cell>
        </row>
        <row r="575">
          <cell r="B575">
            <v>1120000</v>
          </cell>
          <cell r="C575" t="str">
            <v>Fertige Erz</v>
          </cell>
          <cell r="D575" t="str">
            <v>RHPV</v>
          </cell>
          <cell r="E575" t="str">
            <v>05888336</v>
          </cell>
          <cell r="G575" t="str">
            <v>BAYFERROX 3910 L7 PI</v>
          </cell>
          <cell r="H575" t="str">
            <v>RB00000687</v>
          </cell>
          <cell r="I575" t="str">
            <v>2202</v>
          </cell>
          <cell r="J575">
            <v>41139</v>
          </cell>
          <cell r="K575" t="str">
            <v>KG</v>
          </cell>
          <cell r="L575">
            <v>23930.560000000001</v>
          </cell>
          <cell r="M575" t="str">
            <v>EUR</v>
          </cell>
          <cell r="N575">
            <v>24481.82</v>
          </cell>
          <cell r="P575">
            <v>24481.82</v>
          </cell>
          <cell r="Q575">
            <v>24481.82</v>
          </cell>
          <cell r="R575">
            <v>-551.26</v>
          </cell>
          <cell r="S575">
            <v>-551.26</v>
          </cell>
          <cell r="T575">
            <v>0</v>
          </cell>
        </row>
        <row r="576">
          <cell r="B576">
            <v>1120000</v>
          </cell>
          <cell r="C576" t="str">
            <v>Fertige Erz</v>
          </cell>
          <cell r="D576" t="str">
            <v>RHPV</v>
          </cell>
          <cell r="E576" t="str">
            <v>05888298</v>
          </cell>
          <cell r="G576" t="str">
            <v>BAYFERROX 3910 PIGME</v>
          </cell>
          <cell r="H576" t="str">
            <v>RB00000687</v>
          </cell>
          <cell r="I576" t="str">
            <v>2202</v>
          </cell>
          <cell r="J576">
            <v>87942</v>
          </cell>
          <cell r="K576" t="str">
            <v>KG</v>
          </cell>
          <cell r="L576">
            <v>51182.239999999998</v>
          </cell>
          <cell r="M576" t="str">
            <v>EUR</v>
          </cell>
          <cell r="N576">
            <v>52351.87</v>
          </cell>
          <cell r="P576">
            <v>52351.87</v>
          </cell>
          <cell r="Q576">
            <v>52351.87</v>
          </cell>
          <cell r="R576">
            <v>-1169.6300000000001</v>
          </cell>
          <cell r="S576">
            <v>-1169.6300000000001</v>
          </cell>
          <cell r="T576">
            <v>0</v>
          </cell>
        </row>
        <row r="577">
          <cell r="B577">
            <v>1120000</v>
          </cell>
          <cell r="C577" t="str">
            <v>Fertige Erz</v>
          </cell>
          <cell r="D577" t="str">
            <v>RHPV</v>
          </cell>
          <cell r="E577" t="str">
            <v>05888131</v>
          </cell>
          <cell r="G577" t="str">
            <v>BAYFERROX 3910 L7 WA</v>
          </cell>
          <cell r="H577" t="str">
            <v>RB00000687</v>
          </cell>
          <cell r="I577" t="str">
            <v>2202</v>
          </cell>
          <cell r="J577">
            <v>15947</v>
          </cell>
          <cell r="K577" t="str">
            <v>KG</v>
          </cell>
          <cell r="L577">
            <v>11379.78</v>
          </cell>
          <cell r="M577" t="str">
            <v>EUR</v>
          </cell>
          <cell r="N577">
            <v>11791.21</v>
          </cell>
          <cell r="P577">
            <v>11791.21</v>
          </cell>
          <cell r="Q577">
            <v>11791.21</v>
          </cell>
          <cell r="R577">
            <v>-411.43</v>
          </cell>
          <cell r="S577">
            <v>-411.43</v>
          </cell>
          <cell r="T577">
            <v>0</v>
          </cell>
        </row>
        <row r="578">
          <cell r="B578">
            <v>1120000</v>
          </cell>
          <cell r="C578" t="str">
            <v>Fertige Erz</v>
          </cell>
          <cell r="D578" t="str">
            <v>RHPV</v>
          </cell>
          <cell r="E578" t="str">
            <v>05888050</v>
          </cell>
          <cell r="G578" t="str">
            <v>BAYFERROX-PASTE 140</v>
          </cell>
          <cell r="H578" t="str">
            <v>RB00000687</v>
          </cell>
          <cell r="I578" t="str">
            <v>2202</v>
          </cell>
          <cell r="J578">
            <v>82315</v>
          </cell>
          <cell r="K578" t="str">
            <v>KG</v>
          </cell>
          <cell r="L578">
            <v>25838.67</v>
          </cell>
          <cell r="M578" t="str">
            <v>EUR</v>
          </cell>
          <cell r="N578">
            <v>36333.839999999997</v>
          </cell>
          <cell r="P578">
            <v>36333.839999999997</v>
          </cell>
          <cell r="Q578">
            <v>36333.839999999997</v>
          </cell>
          <cell r="R578">
            <v>-10495.17</v>
          </cell>
          <cell r="S578">
            <v>-10495.17</v>
          </cell>
          <cell r="T578">
            <v>0</v>
          </cell>
        </row>
        <row r="579">
          <cell r="B579">
            <v>1120000</v>
          </cell>
          <cell r="C579" t="str">
            <v>Fertige Erz</v>
          </cell>
          <cell r="D579" t="str">
            <v>RHPV</v>
          </cell>
          <cell r="E579" t="str">
            <v>05886562</v>
          </cell>
          <cell r="G579" t="str">
            <v>BAYFERROX 110C</v>
          </cell>
          <cell r="H579" t="str">
            <v>RB00000687</v>
          </cell>
          <cell r="I579" t="str">
            <v>2202</v>
          </cell>
          <cell r="J579">
            <v>72432</v>
          </cell>
          <cell r="K579" t="str">
            <v>KG</v>
          </cell>
          <cell r="L579">
            <v>39026.36</v>
          </cell>
          <cell r="M579" t="str">
            <v>EUR</v>
          </cell>
          <cell r="N579">
            <v>62588.49</v>
          </cell>
          <cell r="P579">
            <v>62588.49</v>
          </cell>
          <cell r="Q579">
            <v>62588.49</v>
          </cell>
          <cell r="R579">
            <v>-23562.13</v>
          </cell>
          <cell r="S579">
            <v>-23562.13</v>
          </cell>
          <cell r="T579">
            <v>0</v>
          </cell>
        </row>
        <row r="580">
          <cell r="B580">
            <v>1120000</v>
          </cell>
          <cell r="C580" t="str">
            <v>Fertige Erz</v>
          </cell>
          <cell r="D580" t="str">
            <v>RHPV</v>
          </cell>
          <cell r="E580" t="str">
            <v>05886554</v>
          </cell>
          <cell r="G580" t="str">
            <v>BAYFERROX 120NG</v>
          </cell>
          <cell r="H580" t="str">
            <v>RB00000687</v>
          </cell>
          <cell r="I580" t="str">
            <v>2202</v>
          </cell>
          <cell r="J580">
            <v>1000</v>
          </cell>
          <cell r="K580" t="str">
            <v>KG</v>
          </cell>
          <cell r="L580">
            <v>522.4</v>
          </cell>
          <cell r="M580" t="str">
            <v>EUR</v>
          </cell>
          <cell r="N580">
            <v>770.4</v>
          </cell>
          <cell r="P580">
            <v>770.4</v>
          </cell>
          <cell r="Q580">
            <v>770.4</v>
          </cell>
          <cell r="R580">
            <v>-248</v>
          </cell>
          <cell r="S580">
            <v>-248</v>
          </cell>
          <cell r="T580">
            <v>0</v>
          </cell>
        </row>
        <row r="581">
          <cell r="B581">
            <v>1120000</v>
          </cell>
          <cell r="C581" t="str">
            <v>Fertige Erz</v>
          </cell>
          <cell r="D581" t="str">
            <v>RHPV</v>
          </cell>
          <cell r="E581" t="str">
            <v>05886546</v>
          </cell>
          <cell r="G581" t="str">
            <v>BAYFERROX 130C</v>
          </cell>
          <cell r="H581" t="str">
            <v>RB00000687</v>
          </cell>
          <cell r="I581" t="str">
            <v>2202</v>
          </cell>
          <cell r="J581">
            <v>21340</v>
          </cell>
          <cell r="K581" t="str">
            <v>KG</v>
          </cell>
          <cell r="L581">
            <v>10535.57</v>
          </cell>
          <cell r="M581" t="str">
            <v>EUR</v>
          </cell>
          <cell r="N581">
            <v>14022.51</v>
          </cell>
          <cell r="P581">
            <v>14022.51</v>
          </cell>
          <cell r="Q581">
            <v>14022.51</v>
          </cell>
          <cell r="R581">
            <v>-3486.94</v>
          </cell>
          <cell r="S581">
            <v>-3486.94</v>
          </cell>
          <cell r="T581">
            <v>0</v>
          </cell>
        </row>
        <row r="582">
          <cell r="B582">
            <v>1120000</v>
          </cell>
          <cell r="C582" t="str">
            <v>Fertige Erz</v>
          </cell>
          <cell r="D582" t="str">
            <v>RHPV</v>
          </cell>
          <cell r="E582" t="str">
            <v>05886538</v>
          </cell>
          <cell r="G582" t="str">
            <v>BAYFERROX 180KL</v>
          </cell>
          <cell r="H582" t="str">
            <v>RB00000687</v>
          </cell>
          <cell r="I582" t="str">
            <v>2202</v>
          </cell>
          <cell r="J582">
            <v>1000</v>
          </cell>
          <cell r="K582" t="str">
            <v>KG</v>
          </cell>
          <cell r="L582">
            <v>556.9</v>
          </cell>
          <cell r="M582" t="str">
            <v>EUR</v>
          </cell>
          <cell r="N582">
            <v>597</v>
          </cell>
          <cell r="P582">
            <v>597</v>
          </cell>
          <cell r="Q582">
            <v>597</v>
          </cell>
          <cell r="R582">
            <v>-40.1</v>
          </cell>
          <cell r="S582">
            <v>-40.1</v>
          </cell>
          <cell r="T582">
            <v>0</v>
          </cell>
        </row>
        <row r="583">
          <cell r="B583">
            <v>1120000</v>
          </cell>
          <cell r="C583" t="str">
            <v>Fertige Erz</v>
          </cell>
          <cell r="D583" t="str">
            <v>RHPV</v>
          </cell>
          <cell r="E583" t="str">
            <v>05886430</v>
          </cell>
          <cell r="G583" t="str">
            <v>BAYFERROX 318C</v>
          </cell>
          <cell r="H583" t="str">
            <v>RB00000687</v>
          </cell>
          <cell r="I583" t="str">
            <v>2202</v>
          </cell>
          <cell r="J583">
            <v>14920</v>
          </cell>
          <cell r="K583" t="str">
            <v>KG</v>
          </cell>
          <cell r="L583">
            <v>7224.26</v>
          </cell>
          <cell r="M583" t="str">
            <v>EUR</v>
          </cell>
          <cell r="N583">
            <v>7328.7</v>
          </cell>
          <cell r="P583">
            <v>7328.7</v>
          </cell>
          <cell r="Q583">
            <v>7328.7</v>
          </cell>
          <cell r="R583">
            <v>-104.44</v>
          </cell>
          <cell r="S583">
            <v>-104.44</v>
          </cell>
          <cell r="T583">
            <v>0</v>
          </cell>
        </row>
        <row r="584">
          <cell r="B584">
            <v>1120000</v>
          </cell>
          <cell r="C584" t="str">
            <v>Fertige Erz</v>
          </cell>
          <cell r="D584" t="str">
            <v>RHPV</v>
          </cell>
          <cell r="E584" t="str">
            <v>05886422</v>
          </cell>
          <cell r="G584" t="str">
            <v>BAYFERROX 330C</v>
          </cell>
          <cell r="H584" t="str">
            <v>RB00000687</v>
          </cell>
          <cell r="I584" t="str">
            <v>2202</v>
          </cell>
          <cell r="J584">
            <v>33348</v>
          </cell>
          <cell r="K584" t="str">
            <v>KG</v>
          </cell>
          <cell r="L584">
            <v>17697.79</v>
          </cell>
          <cell r="M584" t="str">
            <v>EUR</v>
          </cell>
          <cell r="N584">
            <v>23537.02</v>
          </cell>
          <cell r="P584">
            <v>23537.02</v>
          </cell>
          <cell r="Q584">
            <v>23537.02</v>
          </cell>
          <cell r="R584">
            <v>-5839.23</v>
          </cell>
          <cell r="S584">
            <v>-5839.23</v>
          </cell>
          <cell r="T584">
            <v>0</v>
          </cell>
        </row>
        <row r="585">
          <cell r="B585">
            <v>1120000</v>
          </cell>
          <cell r="C585" t="str">
            <v>Fertige Erz</v>
          </cell>
          <cell r="D585" t="str">
            <v>RHPV</v>
          </cell>
          <cell r="E585" t="str">
            <v>05886392</v>
          </cell>
          <cell r="G585" t="str">
            <v>BAYFERROX 605/41UE</v>
          </cell>
          <cell r="H585" t="str">
            <v>RB00000687</v>
          </cell>
          <cell r="I585" t="str">
            <v>2202</v>
          </cell>
          <cell r="J585">
            <v>2698</v>
          </cell>
          <cell r="K585" t="str">
            <v>KG</v>
          </cell>
          <cell r="L585">
            <v>2792.43</v>
          </cell>
          <cell r="M585" t="str">
            <v>EUR</v>
          </cell>
          <cell r="N585">
            <v>2934.07</v>
          </cell>
          <cell r="P585">
            <v>2934.07</v>
          </cell>
          <cell r="Q585">
            <v>2934.07</v>
          </cell>
          <cell r="R585">
            <v>-141.63999999999999</v>
          </cell>
          <cell r="S585">
            <v>-141.63999999999999</v>
          </cell>
          <cell r="T585">
            <v>0</v>
          </cell>
        </row>
        <row r="586">
          <cell r="B586">
            <v>1120000</v>
          </cell>
          <cell r="C586" t="str">
            <v>Fertige Erz</v>
          </cell>
          <cell r="D586" t="str">
            <v>RHPV</v>
          </cell>
          <cell r="E586" t="str">
            <v>05886333</v>
          </cell>
          <cell r="G586" t="str">
            <v>BAYFERROX 640/25 X</v>
          </cell>
          <cell r="H586" t="str">
            <v>RB00000687</v>
          </cell>
          <cell r="I586" t="str">
            <v>2202</v>
          </cell>
          <cell r="J586">
            <v>4890</v>
          </cell>
          <cell r="K586" t="str">
            <v>KG</v>
          </cell>
          <cell r="L586">
            <v>2259.67</v>
          </cell>
          <cell r="M586" t="str">
            <v>EUR</v>
          </cell>
          <cell r="N586">
            <v>3043.05</v>
          </cell>
          <cell r="P586">
            <v>3043.05</v>
          </cell>
          <cell r="Q586">
            <v>3043.05</v>
          </cell>
          <cell r="R586">
            <v>-783.38</v>
          </cell>
          <cell r="S586">
            <v>-783.38</v>
          </cell>
          <cell r="T586">
            <v>0</v>
          </cell>
        </row>
        <row r="587">
          <cell r="B587">
            <v>1120000</v>
          </cell>
          <cell r="C587" t="str">
            <v>Fertige Erz</v>
          </cell>
          <cell r="D587" t="str">
            <v>RHPV</v>
          </cell>
          <cell r="E587" t="str">
            <v>05886317</v>
          </cell>
          <cell r="G587" t="str">
            <v>BAYFERROX 920C</v>
          </cell>
          <cell r="H587" t="str">
            <v>RB00000687</v>
          </cell>
          <cell r="I587" t="str">
            <v>2202</v>
          </cell>
          <cell r="J587">
            <v>3750</v>
          </cell>
          <cell r="K587" t="str">
            <v>KG</v>
          </cell>
          <cell r="L587">
            <v>2600.2600000000002</v>
          </cell>
          <cell r="M587" t="str">
            <v>EUR</v>
          </cell>
          <cell r="N587">
            <v>2692.13</v>
          </cell>
          <cell r="P587">
            <v>2692.13</v>
          </cell>
          <cell r="Q587">
            <v>2692.13</v>
          </cell>
          <cell r="R587">
            <v>-91.87</v>
          </cell>
          <cell r="S587">
            <v>-91.87</v>
          </cell>
          <cell r="T587">
            <v>0</v>
          </cell>
        </row>
        <row r="588">
          <cell r="B588">
            <v>1120000</v>
          </cell>
          <cell r="C588" t="str">
            <v>Fertige Erz</v>
          </cell>
          <cell r="D588" t="str">
            <v>RHPV</v>
          </cell>
          <cell r="E588" t="str">
            <v>05886295</v>
          </cell>
          <cell r="G588" t="str">
            <v>BAYFERROX 965C</v>
          </cell>
          <cell r="H588" t="str">
            <v>RB00000687</v>
          </cell>
          <cell r="I588" t="str">
            <v>2202</v>
          </cell>
          <cell r="J588">
            <v>7695</v>
          </cell>
          <cell r="K588" t="str">
            <v>KG</v>
          </cell>
          <cell r="L588">
            <v>5552.71</v>
          </cell>
          <cell r="M588" t="str">
            <v>EUR</v>
          </cell>
          <cell r="N588">
            <v>7040.93</v>
          </cell>
          <cell r="P588">
            <v>7040.93</v>
          </cell>
          <cell r="Q588">
            <v>7040.93</v>
          </cell>
          <cell r="R588">
            <v>-1488.22</v>
          </cell>
          <cell r="S588">
            <v>-1488.22</v>
          </cell>
          <cell r="T588">
            <v>0</v>
          </cell>
        </row>
        <row r="589">
          <cell r="B589">
            <v>1120000</v>
          </cell>
          <cell r="C589" t="str">
            <v>Fertige Erz</v>
          </cell>
          <cell r="D589" t="str">
            <v>RHPV</v>
          </cell>
          <cell r="E589" t="str">
            <v>05886236</v>
          </cell>
          <cell r="G589" t="str">
            <v>BAYER MC YELLOW</v>
          </cell>
          <cell r="H589" t="str">
            <v>RB00000687</v>
          </cell>
          <cell r="I589" t="str">
            <v>2202</v>
          </cell>
          <cell r="J589">
            <v>804</v>
          </cell>
          <cell r="K589" t="str">
            <v>KG</v>
          </cell>
          <cell r="L589">
            <v>557.49</v>
          </cell>
          <cell r="M589" t="str">
            <v>EUR</v>
          </cell>
          <cell r="N589">
            <v>577.19000000000005</v>
          </cell>
          <cell r="P589">
            <v>577.19000000000005</v>
          </cell>
          <cell r="Q589">
            <v>577.19000000000005</v>
          </cell>
          <cell r="R589">
            <v>-19.7</v>
          </cell>
          <cell r="S589">
            <v>-19.7</v>
          </cell>
          <cell r="T589">
            <v>0</v>
          </cell>
        </row>
        <row r="590">
          <cell r="B590">
            <v>1120000</v>
          </cell>
          <cell r="C590" t="str">
            <v>Fertige Erz</v>
          </cell>
          <cell r="D590" t="str">
            <v>RHPV</v>
          </cell>
          <cell r="E590" t="str">
            <v>05886228</v>
          </cell>
          <cell r="G590" t="str">
            <v>BAYFERROX UE-DUNKELB</v>
          </cell>
          <cell r="H590" t="str">
            <v>RB00000687</v>
          </cell>
          <cell r="I590" t="str">
            <v>2202</v>
          </cell>
          <cell r="J590">
            <v>2800</v>
          </cell>
          <cell r="K590" t="str">
            <v>KG</v>
          </cell>
          <cell r="L590">
            <v>1809.36</v>
          </cell>
          <cell r="M590" t="str">
            <v>EUR</v>
          </cell>
          <cell r="N590">
            <v>1921.64</v>
          </cell>
          <cell r="P590">
            <v>1921.64</v>
          </cell>
          <cell r="Q590">
            <v>1921.64</v>
          </cell>
          <cell r="R590">
            <v>-112.28</v>
          </cell>
          <cell r="S590">
            <v>-112.28</v>
          </cell>
          <cell r="T590">
            <v>0</v>
          </cell>
        </row>
        <row r="591">
          <cell r="B591">
            <v>1120000</v>
          </cell>
          <cell r="C591" t="str">
            <v>Fertige Erz</v>
          </cell>
          <cell r="D591" t="str">
            <v>RHPV</v>
          </cell>
          <cell r="E591" t="str">
            <v>05864925</v>
          </cell>
          <cell r="G591" t="str">
            <v>BAYFERROX 350 FLUESS</v>
          </cell>
          <cell r="H591" t="str">
            <v>RB00000687</v>
          </cell>
          <cell r="I591" t="str">
            <v>2202</v>
          </cell>
          <cell r="J591">
            <v>257020</v>
          </cell>
          <cell r="K591" t="str">
            <v>KG</v>
          </cell>
          <cell r="L591">
            <v>71965.600000000006</v>
          </cell>
          <cell r="M591" t="str">
            <v>EUR</v>
          </cell>
          <cell r="N591">
            <v>88851.81</v>
          </cell>
          <cell r="P591">
            <v>88851.81</v>
          </cell>
          <cell r="Q591">
            <v>88851.81</v>
          </cell>
          <cell r="R591">
            <v>-16886.21</v>
          </cell>
          <cell r="S591">
            <v>-16886.21</v>
          </cell>
          <cell r="T591">
            <v>0</v>
          </cell>
        </row>
        <row r="592">
          <cell r="B592">
            <v>1120000</v>
          </cell>
          <cell r="C592" t="str">
            <v>Fertige Erz</v>
          </cell>
          <cell r="D592" t="str">
            <v>RHPV</v>
          </cell>
          <cell r="E592" t="str">
            <v>05726530</v>
          </cell>
          <cell r="G592" t="str">
            <v>BAYFERROX 120 CMX MI</v>
          </cell>
          <cell r="H592" t="str">
            <v>RB00000687</v>
          </cell>
          <cell r="I592" t="str">
            <v>2202</v>
          </cell>
          <cell r="J592">
            <v>1232</v>
          </cell>
          <cell r="K592" t="str">
            <v>KG</v>
          </cell>
          <cell r="L592">
            <v>531.98</v>
          </cell>
          <cell r="M592" t="str">
            <v>EUR</v>
          </cell>
          <cell r="N592">
            <v>734.76</v>
          </cell>
          <cell r="P592">
            <v>734.76</v>
          </cell>
          <cell r="Q592">
            <v>734.76</v>
          </cell>
          <cell r="R592">
            <v>-202.78</v>
          </cell>
          <cell r="S592">
            <v>-202.78</v>
          </cell>
          <cell r="T592">
            <v>0</v>
          </cell>
        </row>
        <row r="593">
          <cell r="B593">
            <v>1120000</v>
          </cell>
          <cell r="C593" t="str">
            <v>Fertige Erz</v>
          </cell>
          <cell r="D593" t="str">
            <v>RHPV</v>
          </cell>
          <cell r="E593" t="str">
            <v>05726395</v>
          </cell>
          <cell r="G593" t="str">
            <v>BAYFERROX 160M. MISC</v>
          </cell>
          <cell r="H593" t="str">
            <v>RB00000687</v>
          </cell>
          <cell r="I593" t="str">
            <v>2202</v>
          </cell>
          <cell r="J593">
            <v>2255.6</v>
          </cell>
          <cell r="K593" t="str">
            <v>KG</v>
          </cell>
          <cell r="L593">
            <v>1222.0899999999999</v>
          </cell>
          <cell r="M593" t="str">
            <v>EUR</v>
          </cell>
          <cell r="N593">
            <v>1352.23</v>
          </cell>
          <cell r="P593">
            <v>1352.23</v>
          </cell>
          <cell r="Q593">
            <v>1352.23</v>
          </cell>
          <cell r="R593">
            <v>-130.13999999999999</v>
          </cell>
          <cell r="S593">
            <v>-130.13999999999999</v>
          </cell>
          <cell r="T593">
            <v>0</v>
          </cell>
        </row>
        <row r="594">
          <cell r="B594">
            <v>1120000</v>
          </cell>
          <cell r="C594" t="str">
            <v>Fertige Erz</v>
          </cell>
          <cell r="D594" t="str">
            <v>RHPV</v>
          </cell>
          <cell r="E594" t="str">
            <v>05719720</v>
          </cell>
          <cell r="G594" t="str">
            <v>BAYOXIDE E 33 PASTE</v>
          </cell>
          <cell r="H594" t="str">
            <v>RB00000687</v>
          </cell>
          <cell r="I594" t="str">
            <v>2202</v>
          </cell>
          <cell r="J594">
            <v>23828</v>
          </cell>
          <cell r="K594" t="str">
            <v>KG</v>
          </cell>
          <cell r="L594">
            <v>12747.99</v>
          </cell>
          <cell r="M594" t="str">
            <v>EUR</v>
          </cell>
          <cell r="N594">
            <v>12931.46</v>
          </cell>
          <cell r="P594">
            <v>12931.46</v>
          </cell>
          <cell r="Q594">
            <v>12931.46</v>
          </cell>
          <cell r="R594">
            <v>-183.47</v>
          </cell>
          <cell r="S594">
            <v>-183.47</v>
          </cell>
          <cell r="T594">
            <v>0</v>
          </cell>
        </row>
        <row r="595">
          <cell r="B595">
            <v>1120000</v>
          </cell>
          <cell r="C595" t="str">
            <v>Fertige Erz</v>
          </cell>
          <cell r="D595" t="str">
            <v>RHPV</v>
          </cell>
          <cell r="E595" t="str">
            <v>05694450</v>
          </cell>
          <cell r="G595" t="str">
            <v>B FE 3910LV,MISCHWAR</v>
          </cell>
          <cell r="H595" t="str">
            <v>RB00000687</v>
          </cell>
          <cell r="I595" t="str">
            <v>2202</v>
          </cell>
          <cell r="J595">
            <v>32172.400000000001</v>
          </cell>
          <cell r="K595" t="str">
            <v>KG</v>
          </cell>
          <cell r="L595">
            <v>27645.74</v>
          </cell>
          <cell r="M595" t="str">
            <v>EUR</v>
          </cell>
          <cell r="N595">
            <v>28047.9</v>
          </cell>
          <cell r="P595">
            <v>28047.9</v>
          </cell>
          <cell r="Q595">
            <v>28047.9</v>
          </cell>
          <cell r="R595">
            <v>-402.16</v>
          </cell>
          <cell r="S595">
            <v>-402.16</v>
          </cell>
          <cell r="T595">
            <v>0</v>
          </cell>
        </row>
        <row r="596">
          <cell r="B596">
            <v>1120000</v>
          </cell>
          <cell r="C596" t="str">
            <v>Fertige Erz</v>
          </cell>
          <cell r="D596" t="str">
            <v>RHPV</v>
          </cell>
          <cell r="E596" t="str">
            <v>05634636</v>
          </cell>
          <cell r="G596" t="str">
            <v>BAYOXIDE E 33</v>
          </cell>
          <cell r="H596" t="str">
            <v>RB00000687</v>
          </cell>
          <cell r="I596" t="str">
            <v>2202</v>
          </cell>
          <cell r="J596">
            <v>286</v>
          </cell>
          <cell r="K596" t="str">
            <v>KG</v>
          </cell>
          <cell r="L596">
            <v>495.32</v>
          </cell>
          <cell r="M596" t="str">
            <v>EUR</v>
          </cell>
          <cell r="N596">
            <v>580.38</v>
          </cell>
          <cell r="P596">
            <v>580.38</v>
          </cell>
          <cell r="Q596">
            <v>580.38</v>
          </cell>
          <cell r="R596">
            <v>-85.06</v>
          </cell>
          <cell r="S596">
            <v>-85.06</v>
          </cell>
          <cell r="T596">
            <v>0</v>
          </cell>
        </row>
        <row r="597">
          <cell r="B597">
            <v>1120000</v>
          </cell>
          <cell r="C597" t="str">
            <v>Fertige Erz</v>
          </cell>
          <cell r="D597" t="str">
            <v>RHPV</v>
          </cell>
          <cell r="E597" t="str">
            <v>05621593</v>
          </cell>
          <cell r="G597" t="str">
            <v>COLORTHERM YELLOW 30</v>
          </cell>
          <cell r="H597" t="str">
            <v>RB00000687</v>
          </cell>
          <cell r="I597" t="str">
            <v>2202</v>
          </cell>
          <cell r="J597">
            <v>8548</v>
          </cell>
          <cell r="K597" t="str">
            <v>KG</v>
          </cell>
          <cell r="L597">
            <v>18890.23</v>
          </cell>
          <cell r="M597" t="str">
            <v>EUR</v>
          </cell>
          <cell r="N597">
            <v>14485.44</v>
          </cell>
          <cell r="P597">
            <v>14485.44</v>
          </cell>
          <cell r="Q597">
            <v>14485.44</v>
          </cell>
          <cell r="R597">
            <v>4404.79</v>
          </cell>
          <cell r="S597">
            <v>4404.79</v>
          </cell>
          <cell r="T597">
            <v>0</v>
          </cell>
        </row>
        <row r="598">
          <cell r="B598">
            <v>1120000</v>
          </cell>
          <cell r="C598" t="str">
            <v>Fertige Erz</v>
          </cell>
          <cell r="D598" t="str">
            <v>RHPV</v>
          </cell>
          <cell r="E598" t="str">
            <v>05621585</v>
          </cell>
          <cell r="G598" t="str">
            <v>COLORTHERM YELLOW 39</v>
          </cell>
          <cell r="H598" t="str">
            <v>RB00000687</v>
          </cell>
          <cell r="I598" t="str">
            <v>2202</v>
          </cell>
          <cell r="J598">
            <v>27616.6</v>
          </cell>
          <cell r="K598" t="str">
            <v>KG</v>
          </cell>
          <cell r="L598">
            <v>58845.49</v>
          </cell>
          <cell r="M598" t="str">
            <v>EUR</v>
          </cell>
          <cell r="N598">
            <v>44802.41</v>
          </cell>
          <cell r="P598">
            <v>44802.41</v>
          </cell>
          <cell r="Q598">
            <v>44802.41</v>
          </cell>
          <cell r="R598">
            <v>14043.08</v>
          </cell>
          <cell r="S598">
            <v>14043.08</v>
          </cell>
          <cell r="T598">
            <v>0</v>
          </cell>
        </row>
        <row r="599">
          <cell r="B599">
            <v>1120000</v>
          </cell>
          <cell r="C599" t="str">
            <v>Fertige Erz</v>
          </cell>
          <cell r="D599" t="str">
            <v>RHPV</v>
          </cell>
          <cell r="E599" t="str">
            <v>05621488</v>
          </cell>
          <cell r="G599" t="str">
            <v>COLORTHERM YELLOW 20</v>
          </cell>
          <cell r="H599" t="str">
            <v>RB00000687</v>
          </cell>
          <cell r="I599" t="str">
            <v>2202</v>
          </cell>
          <cell r="J599">
            <v>7600</v>
          </cell>
          <cell r="K599" t="str">
            <v>KG</v>
          </cell>
          <cell r="L599">
            <v>9373.84</v>
          </cell>
          <cell r="M599" t="str">
            <v>EUR</v>
          </cell>
          <cell r="N599">
            <v>11127.92</v>
          </cell>
          <cell r="P599">
            <v>11127.92</v>
          </cell>
          <cell r="Q599">
            <v>11127.92</v>
          </cell>
          <cell r="R599">
            <v>-1754.08</v>
          </cell>
          <cell r="S599">
            <v>-1754.08</v>
          </cell>
          <cell r="T599">
            <v>0</v>
          </cell>
        </row>
        <row r="600">
          <cell r="B600">
            <v>1120000</v>
          </cell>
          <cell r="C600" t="str">
            <v>Fertige Erz</v>
          </cell>
          <cell r="D600" t="str">
            <v>RHPV</v>
          </cell>
          <cell r="E600" t="str">
            <v>05621453</v>
          </cell>
          <cell r="G600" t="str">
            <v>COLORTHERM YELLOW 10</v>
          </cell>
          <cell r="H600" t="str">
            <v>RB00000687</v>
          </cell>
          <cell r="I600" t="str">
            <v>2202</v>
          </cell>
          <cell r="J600">
            <v>750</v>
          </cell>
          <cell r="K600" t="str">
            <v>KG</v>
          </cell>
          <cell r="L600">
            <v>925.06</v>
          </cell>
          <cell r="M600" t="str">
            <v>EUR</v>
          </cell>
          <cell r="N600">
            <v>1098.1500000000001</v>
          </cell>
          <cell r="P600">
            <v>1098.1500000000001</v>
          </cell>
          <cell r="Q600">
            <v>1098.1500000000001</v>
          </cell>
          <cell r="R600">
            <v>-173.09</v>
          </cell>
          <cell r="S600">
            <v>-173.09</v>
          </cell>
          <cell r="T600">
            <v>0</v>
          </cell>
        </row>
        <row r="601">
          <cell r="B601">
            <v>1120000</v>
          </cell>
          <cell r="C601" t="str">
            <v>Fertige Erz</v>
          </cell>
          <cell r="D601" t="str">
            <v>RHPV</v>
          </cell>
          <cell r="E601" t="str">
            <v>05621437</v>
          </cell>
          <cell r="G601" t="str">
            <v>COLORTHERM RED 180M</v>
          </cell>
          <cell r="H601" t="str">
            <v>RB00000687</v>
          </cell>
          <cell r="I601" t="str">
            <v>2202</v>
          </cell>
          <cell r="J601">
            <v>19950</v>
          </cell>
          <cell r="K601" t="str">
            <v>KG</v>
          </cell>
          <cell r="L601">
            <v>11110.18</v>
          </cell>
          <cell r="M601" t="str">
            <v>EUR</v>
          </cell>
          <cell r="N601">
            <v>11910.15</v>
          </cell>
          <cell r="P601">
            <v>11910.15</v>
          </cell>
          <cell r="Q601">
            <v>11910.15</v>
          </cell>
          <cell r="R601">
            <v>-799.97</v>
          </cell>
          <cell r="S601">
            <v>-799.97</v>
          </cell>
          <cell r="T601">
            <v>0</v>
          </cell>
        </row>
        <row r="602">
          <cell r="B602">
            <v>1120000</v>
          </cell>
          <cell r="C602" t="str">
            <v>Fertige Erz</v>
          </cell>
          <cell r="D602" t="str">
            <v>RHPV</v>
          </cell>
          <cell r="E602" t="str">
            <v>05621399</v>
          </cell>
          <cell r="G602" t="str">
            <v>COLORTHERM RED 140M</v>
          </cell>
          <cell r="H602" t="str">
            <v>RB00000687</v>
          </cell>
          <cell r="I602" t="str">
            <v>2202</v>
          </cell>
          <cell r="J602">
            <v>5000</v>
          </cell>
          <cell r="K602" t="str">
            <v>KG</v>
          </cell>
          <cell r="L602">
            <v>2271</v>
          </cell>
          <cell r="M602" t="str">
            <v>EUR</v>
          </cell>
          <cell r="N602">
            <v>2906</v>
          </cell>
          <cell r="P602">
            <v>2906</v>
          </cell>
          <cell r="Q602">
            <v>2906</v>
          </cell>
          <cell r="R602">
            <v>-635</v>
          </cell>
          <cell r="S602">
            <v>-635</v>
          </cell>
          <cell r="T602">
            <v>0</v>
          </cell>
        </row>
        <row r="603">
          <cell r="B603">
            <v>1120000</v>
          </cell>
          <cell r="C603" t="str">
            <v>Fertige Erz</v>
          </cell>
          <cell r="D603" t="str">
            <v>RHPV</v>
          </cell>
          <cell r="E603" t="str">
            <v>05621291</v>
          </cell>
          <cell r="G603" t="str">
            <v>COLORTHERM RED 120M</v>
          </cell>
          <cell r="H603" t="str">
            <v>RB00000687</v>
          </cell>
          <cell r="I603" t="str">
            <v>2202</v>
          </cell>
          <cell r="J603">
            <v>12735</v>
          </cell>
          <cell r="K603" t="str">
            <v>KG</v>
          </cell>
          <cell r="L603">
            <v>5658.16</v>
          </cell>
          <cell r="M603" t="str">
            <v>EUR</v>
          </cell>
          <cell r="N603">
            <v>8480.24</v>
          </cell>
          <cell r="P603">
            <v>8480.24</v>
          </cell>
          <cell r="Q603">
            <v>8480.24</v>
          </cell>
          <cell r="R603">
            <v>-2822.08</v>
          </cell>
          <cell r="S603">
            <v>-2822.08</v>
          </cell>
          <cell r="T603">
            <v>0</v>
          </cell>
        </row>
        <row r="604">
          <cell r="B604">
            <v>1120000</v>
          </cell>
          <cell r="C604" t="str">
            <v>Fertige Erz</v>
          </cell>
          <cell r="D604" t="str">
            <v>RHPV</v>
          </cell>
          <cell r="E604" t="str">
            <v>05621194</v>
          </cell>
          <cell r="G604" t="str">
            <v>COLORTHERM RED 110M</v>
          </cell>
          <cell r="H604" t="str">
            <v>RB00000687</v>
          </cell>
          <cell r="I604" t="str">
            <v>2202</v>
          </cell>
          <cell r="J604">
            <v>26757</v>
          </cell>
          <cell r="K604" t="str">
            <v>KG</v>
          </cell>
          <cell r="L604">
            <v>12613.24</v>
          </cell>
          <cell r="M604" t="str">
            <v>EUR</v>
          </cell>
          <cell r="N604">
            <v>21365.46</v>
          </cell>
          <cell r="P604">
            <v>21365.46</v>
          </cell>
          <cell r="Q604">
            <v>21365.46</v>
          </cell>
          <cell r="R604">
            <v>-8752.2199999999993</v>
          </cell>
          <cell r="S604">
            <v>-8752.2199999999993</v>
          </cell>
          <cell r="T604">
            <v>0</v>
          </cell>
        </row>
        <row r="605">
          <cell r="B605">
            <v>1120000</v>
          </cell>
          <cell r="C605" t="str">
            <v>Fertige Erz</v>
          </cell>
          <cell r="D605" t="str">
            <v>RHPV</v>
          </cell>
          <cell r="E605" t="str">
            <v>05614074</v>
          </cell>
          <cell r="G605" t="str">
            <v>BAYFERROX 0207 PIGME</v>
          </cell>
          <cell r="H605" t="str">
            <v>RB00000687</v>
          </cell>
          <cell r="I605" t="str">
            <v>2202</v>
          </cell>
          <cell r="J605">
            <v>53350</v>
          </cell>
          <cell r="K605" t="str">
            <v>KG</v>
          </cell>
          <cell r="L605">
            <v>34720.18</v>
          </cell>
          <cell r="M605" t="str">
            <v>EUR</v>
          </cell>
          <cell r="N605">
            <v>34192.01</v>
          </cell>
          <cell r="P605">
            <v>34192.01</v>
          </cell>
          <cell r="Q605">
            <v>34192.01</v>
          </cell>
          <cell r="R605">
            <v>528.16999999999996</v>
          </cell>
          <cell r="S605">
            <v>528.16999999999996</v>
          </cell>
          <cell r="T605">
            <v>0</v>
          </cell>
        </row>
        <row r="606">
          <cell r="B606">
            <v>1120000</v>
          </cell>
          <cell r="C606" t="str">
            <v>Fertige Erz</v>
          </cell>
          <cell r="D606" t="str">
            <v>RHPV</v>
          </cell>
          <cell r="E606" t="str">
            <v>05601290</v>
          </cell>
          <cell r="G606" t="str">
            <v>COLORTHERM YELLOW 39</v>
          </cell>
          <cell r="H606" t="str">
            <v>RB00000687</v>
          </cell>
          <cell r="I606" t="str">
            <v>2202</v>
          </cell>
          <cell r="J606">
            <v>16380</v>
          </cell>
          <cell r="K606" t="str">
            <v>KG</v>
          </cell>
          <cell r="L606">
            <v>37108.89</v>
          </cell>
          <cell r="M606" t="str">
            <v>EUR</v>
          </cell>
          <cell r="N606">
            <v>21642.89</v>
          </cell>
          <cell r="P606">
            <v>29780.48</v>
          </cell>
          <cell r="Q606">
            <v>21642.89</v>
          </cell>
          <cell r="R606">
            <v>15466</v>
          </cell>
          <cell r="S606">
            <v>7328.41</v>
          </cell>
          <cell r="T606">
            <v>8137.59</v>
          </cell>
        </row>
        <row r="607">
          <cell r="B607">
            <v>1120000</v>
          </cell>
          <cell r="C607" t="str">
            <v>Fertige Erz</v>
          </cell>
          <cell r="D607" t="str">
            <v>RHPV</v>
          </cell>
          <cell r="E607" t="str">
            <v>05601169</v>
          </cell>
          <cell r="G607" t="str">
            <v>COLORTHERM RED 120 M</v>
          </cell>
          <cell r="H607" t="str">
            <v>RB00000687</v>
          </cell>
          <cell r="I607" t="str">
            <v>2202</v>
          </cell>
          <cell r="J607">
            <v>8423</v>
          </cell>
          <cell r="K607" t="str">
            <v>KG</v>
          </cell>
          <cell r="L607">
            <v>4317.63</v>
          </cell>
          <cell r="M607" t="str">
            <v>EUR</v>
          </cell>
          <cell r="N607">
            <v>6442.75</v>
          </cell>
          <cell r="P607">
            <v>6442.75</v>
          </cell>
          <cell r="Q607">
            <v>6442.75</v>
          </cell>
          <cell r="R607">
            <v>-2125.12</v>
          </cell>
          <cell r="S607">
            <v>-2125.12</v>
          </cell>
          <cell r="T607">
            <v>0</v>
          </cell>
        </row>
        <row r="608">
          <cell r="B608">
            <v>1120000</v>
          </cell>
          <cell r="C608" t="str">
            <v>Fertige Erz</v>
          </cell>
          <cell r="D608" t="str">
            <v>RHPV</v>
          </cell>
          <cell r="E608" t="str">
            <v>05599482</v>
          </cell>
          <cell r="G608" t="str">
            <v>EISEN(II)-CHLORIDLSG</v>
          </cell>
          <cell r="H608" t="str">
            <v>RB00000687</v>
          </cell>
          <cell r="I608" t="str">
            <v>2202</v>
          </cell>
          <cell r="J608">
            <v>435784.96000000002</v>
          </cell>
          <cell r="K608" t="str">
            <v>KG</v>
          </cell>
          <cell r="L608">
            <v>3704.18</v>
          </cell>
          <cell r="M608" t="str">
            <v>EUR</v>
          </cell>
          <cell r="N608">
            <v>5970.25</v>
          </cell>
          <cell r="P608">
            <v>5970.25</v>
          </cell>
          <cell r="Q608">
            <v>5970.25</v>
          </cell>
          <cell r="R608">
            <v>-2266.0700000000002</v>
          </cell>
          <cell r="S608">
            <v>-2266.0700000000002</v>
          </cell>
          <cell r="T608">
            <v>0</v>
          </cell>
        </row>
        <row r="609">
          <cell r="B609">
            <v>1120000</v>
          </cell>
          <cell r="C609" t="str">
            <v>Fertige Erz</v>
          </cell>
          <cell r="D609" t="str">
            <v>RHPV</v>
          </cell>
          <cell r="E609" t="str">
            <v>05597919</v>
          </cell>
          <cell r="G609" t="str">
            <v>CHROMOXGR GN ZWISCHE</v>
          </cell>
          <cell r="H609" t="str">
            <v>RB00000687</v>
          </cell>
          <cell r="I609" t="str">
            <v>2202</v>
          </cell>
          <cell r="J609">
            <v>45000</v>
          </cell>
          <cell r="K609" t="str">
            <v>KG</v>
          </cell>
          <cell r="L609">
            <v>123934.5</v>
          </cell>
          <cell r="M609" t="str">
            <v>EUR</v>
          </cell>
          <cell r="N609">
            <v>76270.5</v>
          </cell>
          <cell r="P609">
            <v>127188</v>
          </cell>
          <cell r="Q609">
            <v>76270.5</v>
          </cell>
          <cell r="R609">
            <v>47664</v>
          </cell>
          <cell r="S609">
            <v>-3253.5</v>
          </cell>
          <cell r="T609">
            <v>50917.5</v>
          </cell>
        </row>
        <row r="610">
          <cell r="B610">
            <v>1120000</v>
          </cell>
          <cell r="C610" t="str">
            <v>Fertige Erz</v>
          </cell>
          <cell r="D610" t="str">
            <v>RHPV</v>
          </cell>
          <cell r="E610" t="str">
            <v>05571634</v>
          </cell>
          <cell r="G610" t="str">
            <v>ALUMINIUMCHLORID MIT</v>
          </cell>
          <cell r="H610" t="str">
            <v>RB00000687</v>
          </cell>
          <cell r="I610" t="str">
            <v>2202</v>
          </cell>
          <cell r="J610">
            <v>159647.78</v>
          </cell>
          <cell r="K610" t="str">
            <v>KG</v>
          </cell>
          <cell r="L610">
            <v>12788</v>
          </cell>
          <cell r="M610" t="str">
            <v>EUR</v>
          </cell>
          <cell r="N610">
            <v>13490.24</v>
          </cell>
          <cell r="P610">
            <v>13490.24</v>
          </cell>
          <cell r="Q610">
            <v>13490.24</v>
          </cell>
          <cell r="R610">
            <v>-702.24</v>
          </cell>
          <cell r="S610">
            <v>-702.24</v>
          </cell>
          <cell r="T610">
            <v>0</v>
          </cell>
        </row>
        <row r="611">
          <cell r="B611">
            <v>1120000</v>
          </cell>
          <cell r="C611" t="str">
            <v>Fertige Erz</v>
          </cell>
          <cell r="D611" t="str">
            <v>RHPV</v>
          </cell>
          <cell r="E611" t="str">
            <v>05565367</v>
          </cell>
          <cell r="G611" t="str">
            <v>BAYFERROX 3910 WASCH</v>
          </cell>
          <cell r="H611" t="str">
            <v>RB00000687</v>
          </cell>
          <cell r="I611" t="str">
            <v>2202</v>
          </cell>
          <cell r="J611">
            <v>38010</v>
          </cell>
          <cell r="K611" t="str">
            <v>KG</v>
          </cell>
          <cell r="L611">
            <v>26755.24</v>
          </cell>
          <cell r="M611" t="str">
            <v>EUR</v>
          </cell>
          <cell r="N611">
            <v>27667.48</v>
          </cell>
          <cell r="P611">
            <v>27667.48</v>
          </cell>
          <cell r="Q611">
            <v>27667.48</v>
          </cell>
          <cell r="R611">
            <v>-912.24</v>
          </cell>
          <cell r="S611">
            <v>-912.24</v>
          </cell>
          <cell r="T611">
            <v>0</v>
          </cell>
        </row>
        <row r="612">
          <cell r="B612">
            <v>1120000</v>
          </cell>
          <cell r="C612" t="str">
            <v>Fertige Erz</v>
          </cell>
          <cell r="D612" t="str">
            <v>RHPV</v>
          </cell>
          <cell r="E612" t="str">
            <v>05565030</v>
          </cell>
          <cell r="G612" t="str">
            <v>BAYFERROX ROHKLINKER</v>
          </cell>
          <cell r="H612" t="str">
            <v>RB00000687</v>
          </cell>
          <cell r="I612" t="str">
            <v>2202</v>
          </cell>
          <cell r="J612">
            <v>251315.6</v>
          </cell>
          <cell r="K612" t="str">
            <v>KG</v>
          </cell>
          <cell r="L612">
            <v>49911.28</v>
          </cell>
          <cell r="M612" t="str">
            <v>EUR</v>
          </cell>
          <cell r="N612">
            <v>50489.3</v>
          </cell>
          <cell r="P612">
            <v>50489.3</v>
          </cell>
          <cell r="Q612">
            <v>50489.3</v>
          </cell>
          <cell r="R612">
            <v>-578.02</v>
          </cell>
          <cell r="S612">
            <v>-578.02</v>
          </cell>
          <cell r="T612">
            <v>0</v>
          </cell>
        </row>
        <row r="613">
          <cell r="B613">
            <v>1120000</v>
          </cell>
          <cell r="C613" t="str">
            <v>Fertige Erz</v>
          </cell>
          <cell r="D613" t="str">
            <v>RHPV</v>
          </cell>
          <cell r="E613" t="str">
            <v>05565022</v>
          </cell>
          <cell r="G613" t="str">
            <v>BAYFERROX WASCHPASTE</v>
          </cell>
          <cell r="H613" t="str">
            <v>RB00000687</v>
          </cell>
          <cell r="I613" t="str">
            <v>2202</v>
          </cell>
          <cell r="J613">
            <v>1022461</v>
          </cell>
          <cell r="K613" t="str">
            <v>KG</v>
          </cell>
          <cell r="L613">
            <v>98974.22</v>
          </cell>
          <cell r="M613" t="str">
            <v>EUR</v>
          </cell>
          <cell r="N613">
            <v>99894.44</v>
          </cell>
          <cell r="P613">
            <v>99894.44</v>
          </cell>
          <cell r="Q613">
            <v>99894.44</v>
          </cell>
          <cell r="R613">
            <v>-920.22</v>
          </cell>
          <cell r="S613">
            <v>-920.22</v>
          </cell>
          <cell r="T613">
            <v>0</v>
          </cell>
        </row>
        <row r="614">
          <cell r="B614">
            <v>1120000</v>
          </cell>
          <cell r="C614" t="str">
            <v>Fertige Erz</v>
          </cell>
          <cell r="D614" t="str">
            <v>RHPV</v>
          </cell>
          <cell r="E614" t="str">
            <v>05561523</v>
          </cell>
          <cell r="G614" t="str">
            <v>EISENSULFAT LSG.SCHL</v>
          </cell>
          <cell r="H614" t="str">
            <v>RB00000687</v>
          </cell>
          <cell r="I614" t="str">
            <v>2202</v>
          </cell>
          <cell r="J614">
            <v>54354</v>
          </cell>
          <cell r="K614" t="str">
            <v>KG</v>
          </cell>
          <cell r="L614">
            <v>5.44</v>
          </cell>
          <cell r="M614" t="str">
            <v>EUR</v>
          </cell>
          <cell r="N614">
            <v>5.44</v>
          </cell>
          <cell r="P614">
            <v>5.44</v>
          </cell>
          <cell r="Q614">
            <v>5.44</v>
          </cell>
          <cell r="R614">
            <v>0</v>
          </cell>
          <cell r="S614">
            <v>0</v>
          </cell>
          <cell r="T614">
            <v>0</v>
          </cell>
        </row>
        <row r="615">
          <cell r="B615">
            <v>1120000</v>
          </cell>
          <cell r="C615" t="str">
            <v>Fertige Erz</v>
          </cell>
          <cell r="D615" t="str">
            <v>RHPV</v>
          </cell>
          <cell r="E615" t="str">
            <v>05561507</v>
          </cell>
          <cell r="G615" t="str">
            <v>EISENSULFAT LSG.GEM.</v>
          </cell>
          <cell r="H615" t="str">
            <v>RB00000687</v>
          </cell>
          <cell r="I615" t="str">
            <v>2202</v>
          </cell>
          <cell r="J615">
            <v>330314</v>
          </cell>
          <cell r="K615" t="str">
            <v>KG</v>
          </cell>
          <cell r="L615">
            <v>41190.160000000003</v>
          </cell>
          <cell r="M615" t="str">
            <v>EUR</v>
          </cell>
          <cell r="N615">
            <v>40298.31</v>
          </cell>
          <cell r="P615">
            <v>40298.31</v>
          </cell>
          <cell r="Q615">
            <v>40298.31</v>
          </cell>
          <cell r="R615">
            <v>891.85</v>
          </cell>
          <cell r="S615">
            <v>891.85</v>
          </cell>
          <cell r="T615">
            <v>0</v>
          </cell>
        </row>
        <row r="616">
          <cell r="B616">
            <v>1120000</v>
          </cell>
          <cell r="C616" t="str">
            <v>Fertige Erz</v>
          </cell>
          <cell r="D616" t="str">
            <v>RHPV</v>
          </cell>
          <cell r="E616" t="str">
            <v>05561493</v>
          </cell>
          <cell r="G616" t="str">
            <v>EISENSULFAT LSG.GEMI</v>
          </cell>
          <cell r="H616" t="str">
            <v>RB00000687</v>
          </cell>
          <cell r="I616" t="str">
            <v>2202</v>
          </cell>
          <cell r="J616">
            <v>463330</v>
          </cell>
          <cell r="K616" t="str">
            <v>KG</v>
          </cell>
          <cell r="L616">
            <v>44896.68</v>
          </cell>
          <cell r="M616" t="str">
            <v>EUR</v>
          </cell>
          <cell r="N616">
            <v>43414.02</v>
          </cell>
          <cell r="P616">
            <v>43414.02</v>
          </cell>
          <cell r="Q616">
            <v>43414.02</v>
          </cell>
          <cell r="R616">
            <v>1482.66</v>
          </cell>
          <cell r="S616">
            <v>1482.66</v>
          </cell>
          <cell r="T616">
            <v>0</v>
          </cell>
        </row>
        <row r="617">
          <cell r="B617">
            <v>1120000</v>
          </cell>
          <cell r="C617" t="str">
            <v>Fertige Erz</v>
          </cell>
          <cell r="D617" t="str">
            <v>RHPV</v>
          </cell>
          <cell r="E617" t="str">
            <v>05561485</v>
          </cell>
          <cell r="G617" t="str">
            <v>EISENSUL.LSG BEIZERE</v>
          </cell>
          <cell r="H617" t="str">
            <v>RB00000687</v>
          </cell>
          <cell r="I617" t="str">
            <v>2202</v>
          </cell>
          <cell r="J617">
            <v>91241</v>
          </cell>
          <cell r="K617" t="str">
            <v>KG</v>
          </cell>
          <cell r="L617">
            <v>12007.33</v>
          </cell>
          <cell r="M617" t="str">
            <v>EUR</v>
          </cell>
          <cell r="N617">
            <v>9899.65</v>
          </cell>
          <cell r="P617">
            <v>9899.65</v>
          </cell>
          <cell r="Q617">
            <v>9899.65</v>
          </cell>
          <cell r="R617">
            <v>2107.6799999999998</v>
          </cell>
          <cell r="S617">
            <v>2107.6799999999998</v>
          </cell>
          <cell r="T617">
            <v>0</v>
          </cell>
        </row>
        <row r="618">
          <cell r="B618">
            <v>1120000</v>
          </cell>
          <cell r="C618" t="str">
            <v>Fertige Erz</v>
          </cell>
          <cell r="D618" t="str">
            <v>RHPV</v>
          </cell>
          <cell r="E618" t="str">
            <v>05561477</v>
          </cell>
          <cell r="G618" t="str">
            <v>EISENSULF.LSG BEIZER</v>
          </cell>
          <cell r="H618" t="str">
            <v>RB00000687</v>
          </cell>
          <cell r="I618" t="str">
            <v>2202</v>
          </cell>
          <cell r="J618">
            <v>265735</v>
          </cell>
          <cell r="K618" t="str">
            <v>KG</v>
          </cell>
          <cell r="L618">
            <v>30054.63</v>
          </cell>
          <cell r="M618" t="str">
            <v>EUR</v>
          </cell>
          <cell r="N618">
            <v>23783.279999999999</v>
          </cell>
          <cell r="P618">
            <v>23783.279999999999</v>
          </cell>
          <cell r="Q618">
            <v>23783.279999999999</v>
          </cell>
          <cell r="R618">
            <v>6271.35</v>
          </cell>
          <cell r="S618">
            <v>6271.35</v>
          </cell>
          <cell r="T618">
            <v>0</v>
          </cell>
        </row>
        <row r="619">
          <cell r="B619">
            <v>1120000</v>
          </cell>
          <cell r="C619" t="str">
            <v>Fertige Erz</v>
          </cell>
          <cell r="D619" t="str">
            <v>RHPV</v>
          </cell>
          <cell r="E619" t="str">
            <v>05561396</v>
          </cell>
          <cell r="G619" t="str">
            <v>BAYOXIDE E 8706 WASC</v>
          </cell>
          <cell r="H619" t="str">
            <v>RB00000687</v>
          </cell>
          <cell r="I619" t="str">
            <v>2202</v>
          </cell>
          <cell r="J619">
            <v>46000</v>
          </cell>
          <cell r="K619" t="str">
            <v>KG</v>
          </cell>
          <cell r="L619">
            <v>30516.400000000001</v>
          </cell>
          <cell r="M619" t="str">
            <v>EUR</v>
          </cell>
          <cell r="N619">
            <v>29628.6</v>
          </cell>
          <cell r="P619">
            <v>29628.6</v>
          </cell>
          <cell r="Q619">
            <v>29628.6</v>
          </cell>
          <cell r="R619">
            <v>887.8</v>
          </cell>
          <cell r="S619">
            <v>887.8</v>
          </cell>
          <cell r="T619">
            <v>0</v>
          </cell>
        </row>
        <row r="620">
          <cell r="B620">
            <v>1120000</v>
          </cell>
          <cell r="C620" t="str">
            <v>Fertige Erz</v>
          </cell>
          <cell r="D620" t="str">
            <v>RHPV</v>
          </cell>
          <cell r="E620" t="str">
            <v>05561388</v>
          </cell>
          <cell r="G620" t="str">
            <v>BAYOXIDE E 8706 PIGM</v>
          </cell>
          <cell r="H620" t="str">
            <v>RB00000687</v>
          </cell>
          <cell r="I620" t="str">
            <v>2202</v>
          </cell>
          <cell r="J620">
            <v>39300</v>
          </cell>
          <cell r="K620" t="str">
            <v>KG</v>
          </cell>
          <cell r="L620">
            <v>21768.27</v>
          </cell>
          <cell r="M620" t="str">
            <v>EUR</v>
          </cell>
          <cell r="N620">
            <v>21190.560000000001</v>
          </cell>
          <cell r="P620">
            <v>21190.560000000001</v>
          </cell>
          <cell r="Q620">
            <v>21190.560000000001</v>
          </cell>
          <cell r="R620">
            <v>577.71</v>
          </cell>
          <cell r="S620">
            <v>577.71</v>
          </cell>
          <cell r="T620">
            <v>0</v>
          </cell>
        </row>
        <row r="621">
          <cell r="B621">
            <v>1120000</v>
          </cell>
          <cell r="C621" t="str">
            <v>Fertige Erz</v>
          </cell>
          <cell r="D621" t="str">
            <v>RHPV</v>
          </cell>
          <cell r="E621" t="str">
            <v>05561302</v>
          </cell>
          <cell r="G621" t="str">
            <v>BAYFERROX 900 NF KEI</v>
          </cell>
          <cell r="H621" t="str">
            <v>RB00000687</v>
          </cell>
          <cell r="I621" t="str">
            <v>2202</v>
          </cell>
          <cell r="J621">
            <v>52574</v>
          </cell>
          <cell r="K621" t="str">
            <v>KG</v>
          </cell>
          <cell r="L621">
            <v>30235.31</v>
          </cell>
          <cell r="M621" t="str">
            <v>EUR</v>
          </cell>
          <cell r="N621">
            <v>31060.720000000001</v>
          </cell>
          <cell r="P621">
            <v>31060.720000000001</v>
          </cell>
          <cell r="Q621">
            <v>31060.720000000001</v>
          </cell>
          <cell r="R621">
            <v>-825.41</v>
          </cell>
          <cell r="S621">
            <v>-825.41</v>
          </cell>
          <cell r="T621">
            <v>0</v>
          </cell>
        </row>
        <row r="622">
          <cell r="B622">
            <v>1120000</v>
          </cell>
          <cell r="C622" t="str">
            <v>Fertige Erz</v>
          </cell>
          <cell r="D622" t="str">
            <v>RHPV</v>
          </cell>
          <cell r="E622" t="str">
            <v>05561299</v>
          </cell>
          <cell r="G622" t="str">
            <v>BAYFERROX 920 PIGMEN</v>
          </cell>
          <cell r="H622" t="str">
            <v>RB00000687</v>
          </cell>
          <cell r="I622" t="str">
            <v>2202</v>
          </cell>
          <cell r="J622">
            <v>101834</v>
          </cell>
          <cell r="K622" t="str">
            <v>KG</v>
          </cell>
          <cell r="L622">
            <v>49959.76</v>
          </cell>
          <cell r="M622" t="str">
            <v>EUR</v>
          </cell>
          <cell r="N622">
            <v>51538.19</v>
          </cell>
          <cell r="P622">
            <v>51538.19</v>
          </cell>
          <cell r="Q622">
            <v>51538.19</v>
          </cell>
          <cell r="R622">
            <v>-1578.43</v>
          </cell>
          <cell r="S622">
            <v>-1578.43</v>
          </cell>
          <cell r="T622">
            <v>0</v>
          </cell>
        </row>
        <row r="623">
          <cell r="B623">
            <v>1120000</v>
          </cell>
          <cell r="C623" t="str">
            <v>Fertige Erz</v>
          </cell>
          <cell r="D623" t="str">
            <v>RHPV</v>
          </cell>
          <cell r="E623" t="str">
            <v>05559421</v>
          </cell>
          <cell r="G623" t="str">
            <v>GUSSEISENSPAENE GEM.</v>
          </cell>
          <cell r="H623" t="str">
            <v>RB00000687</v>
          </cell>
          <cell r="I623" t="str">
            <v>2202</v>
          </cell>
          <cell r="J623">
            <v>356045</v>
          </cell>
          <cell r="K623" t="str">
            <v>KG</v>
          </cell>
          <cell r="L623">
            <v>69642.39</v>
          </cell>
          <cell r="M623" t="str">
            <v>EUR</v>
          </cell>
          <cell r="N623">
            <v>69642.39</v>
          </cell>
          <cell r="P623">
            <v>69642.39</v>
          </cell>
          <cell r="Q623">
            <v>69642.39</v>
          </cell>
          <cell r="R623">
            <v>0</v>
          </cell>
          <cell r="S623">
            <v>0</v>
          </cell>
          <cell r="T623">
            <v>0</v>
          </cell>
        </row>
        <row r="624">
          <cell r="B624">
            <v>1120000</v>
          </cell>
          <cell r="C624" t="str">
            <v>Fertige Erz</v>
          </cell>
          <cell r="D624" t="str">
            <v>RHPV</v>
          </cell>
          <cell r="E624" t="str">
            <v>05559413</v>
          </cell>
          <cell r="G624" t="str">
            <v>GUSSEISENSPAENE GEM.</v>
          </cell>
          <cell r="H624" t="str">
            <v>RB00000687</v>
          </cell>
          <cell r="I624" t="str">
            <v>2202</v>
          </cell>
          <cell r="J624">
            <v>255685.00099999999</v>
          </cell>
          <cell r="K624" t="str">
            <v>KG</v>
          </cell>
          <cell r="L624">
            <v>93785.26</v>
          </cell>
          <cell r="M624" t="str">
            <v>EUR</v>
          </cell>
          <cell r="N624">
            <v>93785.26</v>
          </cell>
          <cell r="P624">
            <v>93785.26</v>
          </cell>
          <cell r="Q624">
            <v>93785.26</v>
          </cell>
          <cell r="R624">
            <v>0</v>
          </cell>
          <cell r="S624">
            <v>0</v>
          </cell>
          <cell r="T624">
            <v>0</v>
          </cell>
        </row>
        <row r="625">
          <cell r="B625">
            <v>1120000</v>
          </cell>
          <cell r="C625" t="str">
            <v>Fertige Erz</v>
          </cell>
          <cell r="D625" t="str">
            <v>RHPV</v>
          </cell>
          <cell r="E625" t="str">
            <v>05559383</v>
          </cell>
          <cell r="G625" t="str">
            <v>GUSSEISENSPAENE GEM.</v>
          </cell>
          <cell r="H625" t="str">
            <v>RB00000687</v>
          </cell>
          <cell r="I625" t="str">
            <v>2202</v>
          </cell>
          <cell r="J625">
            <v>142790</v>
          </cell>
          <cell r="K625" t="str">
            <v>KG</v>
          </cell>
          <cell r="L625">
            <v>33512.81</v>
          </cell>
          <cell r="M625" t="str">
            <v>EUR</v>
          </cell>
          <cell r="N625">
            <v>33512.81</v>
          </cell>
          <cell r="P625">
            <v>33512.81</v>
          </cell>
          <cell r="Q625">
            <v>33512.81</v>
          </cell>
          <cell r="R625">
            <v>0</v>
          </cell>
          <cell r="S625">
            <v>0</v>
          </cell>
          <cell r="T625">
            <v>0</v>
          </cell>
        </row>
        <row r="626">
          <cell r="B626">
            <v>1120000</v>
          </cell>
          <cell r="C626" t="str">
            <v>Fertige Erz</v>
          </cell>
          <cell r="D626" t="str">
            <v>RHPV</v>
          </cell>
          <cell r="E626" t="str">
            <v>05559375</v>
          </cell>
          <cell r="G626" t="str">
            <v>GUSSEISENSPAENE GEM.</v>
          </cell>
          <cell r="H626" t="str">
            <v>RB00000687</v>
          </cell>
          <cell r="I626" t="str">
            <v>2202</v>
          </cell>
          <cell r="J626">
            <v>350702.5</v>
          </cell>
          <cell r="K626" t="str">
            <v>KG</v>
          </cell>
          <cell r="L626">
            <v>62074.34</v>
          </cell>
          <cell r="M626" t="str">
            <v>EUR</v>
          </cell>
          <cell r="N626">
            <v>276353.57</v>
          </cell>
          <cell r="P626">
            <v>276353.57</v>
          </cell>
          <cell r="Q626">
            <v>276353.57</v>
          </cell>
          <cell r="R626">
            <v>-214279.23</v>
          </cell>
          <cell r="S626">
            <v>-214279.23</v>
          </cell>
          <cell r="T626">
            <v>0</v>
          </cell>
        </row>
        <row r="627">
          <cell r="B627">
            <v>1120000</v>
          </cell>
          <cell r="C627" t="str">
            <v>Fertige Erz</v>
          </cell>
          <cell r="D627" t="str">
            <v>RHPV</v>
          </cell>
          <cell r="E627" t="str">
            <v>05558948</v>
          </cell>
          <cell r="G627" t="str">
            <v>BAYFERROX 920 WASCHP</v>
          </cell>
          <cell r="H627" t="str">
            <v>RB00000687</v>
          </cell>
          <cell r="I627" t="str">
            <v>2202</v>
          </cell>
          <cell r="J627">
            <v>272362</v>
          </cell>
          <cell r="K627" t="str">
            <v>KG</v>
          </cell>
          <cell r="L627">
            <v>142608.74</v>
          </cell>
          <cell r="M627" t="str">
            <v>EUR</v>
          </cell>
          <cell r="N627">
            <v>148219.4</v>
          </cell>
          <cell r="P627">
            <v>148219.4</v>
          </cell>
          <cell r="Q627">
            <v>148219.4</v>
          </cell>
          <cell r="R627">
            <v>-5610.66</v>
          </cell>
          <cell r="S627">
            <v>-5610.66</v>
          </cell>
          <cell r="T627">
            <v>0</v>
          </cell>
        </row>
        <row r="628">
          <cell r="B628">
            <v>1120000</v>
          </cell>
          <cell r="C628" t="str">
            <v>Fertige Erz</v>
          </cell>
          <cell r="D628" t="str">
            <v>RHPV</v>
          </cell>
          <cell r="E628" t="str">
            <v>05545048</v>
          </cell>
          <cell r="G628" t="str">
            <v>BAYFERROX 120 CMX</v>
          </cell>
          <cell r="H628" t="str">
            <v>RB00000687</v>
          </cell>
          <cell r="I628" t="str">
            <v>2202</v>
          </cell>
          <cell r="J628">
            <v>7708</v>
          </cell>
          <cell r="K628" t="str">
            <v>KG</v>
          </cell>
          <cell r="L628">
            <v>3652.82</v>
          </cell>
          <cell r="M628" t="str">
            <v>EUR</v>
          </cell>
          <cell r="N628">
            <v>5159.74</v>
          </cell>
          <cell r="P628">
            <v>5159.74</v>
          </cell>
          <cell r="Q628">
            <v>5159.74</v>
          </cell>
          <cell r="R628">
            <v>-1506.92</v>
          </cell>
          <cell r="S628">
            <v>-1506.92</v>
          </cell>
          <cell r="T628">
            <v>0</v>
          </cell>
        </row>
        <row r="629">
          <cell r="B629">
            <v>1120000</v>
          </cell>
          <cell r="C629" t="str">
            <v>Fertige Erz</v>
          </cell>
          <cell r="D629" t="str">
            <v>RHPV</v>
          </cell>
          <cell r="E629" t="str">
            <v>05543568</v>
          </cell>
          <cell r="G629" t="str">
            <v>BAYOXIDE E 8709</v>
          </cell>
          <cell r="H629" t="str">
            <v>RB00000687</v>
          </cell>
          <cell r="I629" t="str">
            <v>2202</v>
          </cell>
          <cell r="J629">
            <v>3173</v>
          </cell>
          <cell r="K629" t="str">
            <v>KG</v>
          </cell>
          <cell r="L629">
            <v>3194.26</v>
          </cell>
          <cell r="M629" t="str">
            <v>EUR</v>
          </cell>
          <cell r="N629">
            <v>2401.33</v>
          </cell>
          <cell r="P629">
            <v>3407.8</v>
          </cell>
          <cell r="Q629">
            <v>2401.33</v>
          </cell>
          <cell r="R629">
            <v>792.93</v>
          </cell>
          <cell r="S629">
            <v>-213.54</v>
          </cell>
          <cell r="T629">
            <v>1006.47</v>
          </cell>
        </row>
        <row r="630">
          <cell r="B630">
            <v>1120000</v>
          </cell>
          <cell r="C630" t="str">
            <v>Fertige Erz</v>
          </cell>
          <cell r="D630" t="str">
            <v>RHPV</v>
          </cell>
          <cell r="E630" t="str">
            <v>05435404</v>
          </cell>
          <cell r="G630" t="str">
            <v>B FE 318M B,MISCHWAR</v>
          </cell>
          <cell r="H630" t="str">
            <v>RB00000687</v>
          </cell>
          <cell r="I630" t="str">
            <v>2202</v>
          </cell>
          <cell r="J630">
            <v>3242</v>
          </cell>
          <cell r="K630" t="str">
            <v>KG</v>
          </cell>
          <cell r="L630">
            <v>1401.84</v>
          </cell>
          <cell r="M630" t="str">
            <v>EUR</v>
          </cell>
          <cell r="N630">
            <v>1781.48</v>
          </cell>
          <cell r="P630">
            <v>1781.48</v>
          </cell>
          <cell r="Q630">
            <v>1781.48</v>
          </cell>
          <cell r="R630">
            <v>-379.64</v>
          </cell>
          <cell r="S630">
            <v>-379.64</v>
          </cell>
          <cell r="T630">
            <v>0</v>
          </cell>
        </row>
        <row r="631">
          <cell r="B631">
            <v>1120000</v>
          </cell>
          <cell r="C631" t="str">
            <v>Fertige Erz</v>
          </cell>
          <cell r="D631" t="str">
            <v>RHPV</v>
          </cell>
          <cell r="E631" t="str">
            <v>05224969</v>
          </cell>
          <cell r="G631" t="str">
            <v>BAYFERROX 965 (F. 96</v>
          </cell>
          <cell r="H631" t="str">
            <v>RB00000687</v>
          </cell>
          <cell r="I631" t="str">
            <v>2202</v>
          </cell>
          <cell r="J631">
            <v>29955.200000000001</v>
          </cell>
          <cell r="K631" t="str">
            <v>KG</v>
          </cell>
          <cell r="L631">
            <v>21549.78</v>
          </cell>
          <cell r="M631" t="str">
            <v>EUR</v>
          </cell>
          <cell r="N631">
            <v>27352.09</v>
          </cell>
          <cell r="P631">
            <v>27352.09</v>
          </cell>
          <cell r="Q631">
            <v>27352.09</v>
          </cell>
          <cell r="R631">
            <v>-5802.31</v>
          </cell>
          <cell r="S631">
            <v>-5802.31</v>
          </cell>
          <cell r="T631">
            <v>0</v>
          </cell>
        </row>
        <row r="632">
          <cell r="B632">
            <v>1120000</v>
          </cell>
          <cell r="C632" t="str">
            <v>Fertige Erz</v>
          </cell>
          <cell r="D632" t="str">
            <v>RHPV</v>
          </cell>
          <cell r="E632" t="str">
            <v>05119235</v>
          </cell>
          <cell r="G632" t="str">
            <v>BAYFERROX ROHKLINKER</v>
          </cell>
          <cell r="H632" t="str">
            <v>RB00000687</v>
          </cell>
          <cell r="I632" t="str">
            <v>2202</v>
          </cell>
          <cell r="J632">
            <v>7000</v>
          </cell>
          <cell r="K632" t="str">
            <v>KG</v>
          </cell>
          <cell r="L632">
            <v>6015.1</v>
          </cell>
          <cell r="M632" t="str">
            <v>EUR</v>
          </cell>
          <cell r="N632">
            <v>5068.7</v>
          </cell>
          <cell r="P632">
            <v>6102.6</v>
          </cell>
          <cell r="Q632">
            <v>5068.7</v>
          </cell>
          <cell r="R632">
            <v>946.4</v>
          </cell>
          <cell r="S632">
            <v>-87.5</v>
          </cell>
          <cell r="T632">
            <v>1033.9000000000001</v>
          </cell>
        </row>
        <row r="633">
          <cell r="B633">
            <v>1120000</v>
          </cell>
          <cell r="C633" t="str">
            <v>Fertige Erz</v>
          </cell>
          <cell r="D633" t="str">
            <v>RHPV</v>
          </cell>
          <cell r="E633" t="str">
            <v>04987942</v>
          </cell>
          <cell r="G633" t="str">
            <v>BAYFERROX 110 C</v>
          </cell>
          <cell r="H633" t="str">
            <v>RB00000687</v>
          </cell>
          <cell r="I633" t="str">
            <v>2202</v>
          </cell>
          <cell r="J633">
            <v>427</v>
          </cell>
          <cell r="K633" t="str">
            <v>KG</v>
          </cell>
          <cell r="L633">
            <v>242.71</v>
          </cell>
          <cell r="M633" t="str">
            <v>EUR</v>
          </cell>
          <cell r="N633">
            <v>359.02</v>
          </cell>
          <cell r="P633">
            <v>359.02</v>
          </cell>
          <cell r="Q633">
            <v>359.02</v>
          </cell>
          <cell r="R633">
            <v>-116.31</v>
          </cell>
          <cell r="S633">
            <v>-116.31</v>
          </cell>
          <cell r="T633">
            <v>0</v>
          </cell>
        </row>
        <row r="634">
          <cell r="B634">
            <v>1120000</v>
          </cell>
          <cell r="C634" t="str">
            <v>Fertige Erz</v>
          </cell>
          <cell r="D634" t="str">
            <v>RHPV</v>
          </cell>
          <cell r="E634" t="str">
            <v>04832485</v>
          </cell>
          <cell r="G634" t="str">
            <v>BAYOXIDE E 8706</v>
          </cell>
          <cell r="H634" t="str">
            <v>RB00000687</v>
          </cell>
          <cell r="I634" t="str">
            <v>2202</v>
          </cell>
          <cell r="J634">
            <v>20000</v>
          </cell>
          <cell r="K634" t="str">
            <v>KG</v>
          </cell>
          <cell r="L634">
            <v>16440</v>
          </cell>
          <cell r="M634" t="str">
            <v>EUR</v>
          </cell>
          <cell r="N634">
            <v>11238</v>
          </cell>
          <cell r="P634">
            <v>16668</v>
          </cell>
          <cell r="Q634">
            <v>11238</v>
          </cell>
          <cell r="R634">
            <v>5202</v>
          </cell>
          <cell r="S634">
            <v>-228</v>
          </cell>
          <cell r="T634">
            <v>5430</v>
          </cell>
        </row>
        <row r="635">
          <cell r="B635">
            <v>1120000</v>
          </cell>
          <cell r="C635" t="str">
            <v>Fertige Erz</v>
          </cell>
          <cell r="D635" t="str">
            <v>RHPV</v>
          </cell>
          <cell r="E635" t="str">
            <v>04491343</v>
          </cell>
          <cell r="G635" t="str">
            <v>BAYFERROX 965G MISCH</v>
          </cell>
          <cell r="H635" t="str">
            <v>RB00000687</v>
          </cell>
          <cell r="I635" t="str">
            <v>2202</v>
          </cell>
          <cell r="J635">
            <v>34100</v>
          </cell>
          <cell r="K635" t="str">
            <v>KG</v>
          </cell>
          <cell r="L635">
            <v>25346.53</v>
          </cell>
          <cell r="M635" t="str">
            <v>EUR</v>
          </cell>
          <cell r="N635">
            <v>33602.14</v>
          </cell>
          <cell r="P635">
            <v>33602.14</v>
          </cell>
          <cell r="Q635">
            <v>33602.14</v>
          </cell>
          <cell r="R635">
            <v>-8255.61</v>
          </cell>
          <cell r="S635">
            <v>-8255.61</v>
          </cell>
          <cell r="T635">
            <v>0</v>
          </cell>
        </row>
        <row r="636">
          <cell r="B636">
            <v>1120000</v>
          </cell>
          <cell r="C636" t="str">
            <v>Fertige Erz</v>
          </cell>
          <cell r="D636" t="str">
            <v>RHPV</v>
          </cell>
          <cell r="E636" t="str">
            <v>04468236</v>
          </cell>
          <cell r="G636" t="str">
            <v>BAYFERROX 105M MISCH</v>
          </cell>
          <cell r="H636" t="str">
            <v>RB00000687</v>
          </cell>
          <cell r="I636" t="str">
            <v>2202</v>
          </cell>
          <cell r="J636">
            <v>5233</v>
          </cell>
          <cell r="K636" t="str">
            <v>KG</v>
          </cell>
          <cell r="L636">
            <v>3921.1</v>
          </cell>
          <cell r="M636" t="str">
            <v>EUR</v>
          </cell>
          <cell r="N636">
            <v>4161.8</v>
          </cell>
          <cell r="P636">
            <v>4161.8</v>
          </cell>
          <cell r="Q636">
            <v>4161.8</v>
          </cell>
          <cell r="R636">
            <v>-240.7</v>
          </cell>
          <cell r="S636">
            <v>-240.7</v>
          </cell>
          <cell r="T636">
            <v>0</v>
          </cell>
        </row>
        <row r="637">
          <cell r="B637">
            <v>1120000</v>
          </cell>
          <cell r="C637" t="str">
            <v>Fertige Erz</v>
          </cell>
          <cell r="D637" t="str">
            <v>RHPV</v>
          </cell>
          <cell r="E637" t="str">
            <v>04468228</v>
          </cell>
          <cell r="G637" t="str">
            <v>BAYFERROX 1420M MISC</v>
          </cell>
          <cell r="H637" t="str">
            <v>RB00000687</v>
          </cell>
          <cell r="I637" t="str">
            <v>2202</v>
          </cell>
          <cell r="J637">
            <v>400</v>
          </cell>
          <cell r="K637" t="str">
            <v>KG</v>
          </cell>
          <cell r="L637">
            <v>337.08</v>
          </cell>
          <cell r="M637" t="str">
            <v>EUR</v>
          </cell>
          <cell r="N637">
            <v>368.64</v>
          </cell>
          <cell r="P637">
            <v>368.64</v>
          </cell>
          <cell r="Q637">
            <v>368.64</v>
          </cell>
          <cell r="R637">
            <v>-31.56</v>
          </cell>
          <cell r="S637">
            <v>-31.56</v>
          </cell>
          <cell r="T637">
            <v>0</v>
          </cell>
        </row>
        <row r="638">
          <cell r="B638">
            <v>1120000</v>
          </cell>
          <cell r="C638" t="str">
            <v>Fertige Erz</v>
          </cell>
          <cell r="D638" t="str">
            <v>RHPV</v>
          </cell>
          <cell r="E638" t="str">
            <v>04468090</v>
          </cell>
          <cell r="G638" t="str">
            <v>B FE 110G,MISCHWARE</v>
          </cell>
          <cell r="H638" t="str">
            <v>RB00000687</v>
          </cell>
          <cell r="I638" t="str">
            <v>2202</v>
          </cell>
          <cell r="J638">
            <v>3400</v>
          </cell>
          <cell r="K638" t="str">
            <v>KG</v>
          </cell>
          <cell r="L638">
            <v>1758.14</v>
          </cell>
          <cell r="M638" t="str">
            <v>EUR</v>
          </cell>
          <cell r="N638">
            <v>2876.06</v>
          </cell>
          <cell r="P638">
            <v>2876.06</v>
          </cell>
          <cell r="Q638">
            <v>2876.06</v>
          </cell>
          <cell r="R638">
            <v>-1117.92</v>
          </cell>
          <cell r="S638">
            <v>-1117.92</v>
          </cell>
          <cell r="T638">
            <v>0</v>
          </cell>
        </row>
        <row r="639">
          <cell r="B639">
            <v>1120000</v>
          </cell>
          <cell r="C639" t="str">
            <v>Fertige Erz</v>
          </cell>
          <cell r="D639" t="str">
            <v>RHPV</v>
          </cell>
          <cell r="E639" t="str">
            <v>04468082</v>
          </cell>
          <cell r="G639" t="str">
            <v>BAYFERROX 130G MISCH</v>
          </cell>
          <cell r="H639" t="str">
            <v>RB00000687</v>
          </cell>
          <cell r="I639" t="str">
            <v>2202</v>
          </cell>
          <cell r="J639">
            <v>3000</v>
          </cell>
          <cell r="K639" t="str">
            <v>KG</v>
          </cell>
          <cell r="L639">
            <v>1485.3</v>
          </cell>
          <cell r="M639" t="str">
            <v>EUR</v>
          </cell>
          <cell r="N639">
            <v>1986</v>
          </cell>
          <cell r="P639">
            <v>1986</v>
          </cell>
          <cell r="Q639">
            <v>1986</v>
          </cell>
          <cell r="R639">
            <v>-500.7</v>
          </cell>
          <cell r="S639">
            <v>-500.7</v>
          </cell>
          <cell r="T639">
            <v>0</v>
          </cell>
        </row>
        <row r="640">
          <cell r="B640">
            <v>1120000</v>
          </cell>
          <cell r="C640" t="str">
            <v>Fertige Erz</v>
          </cell>
          <cell r="D640" t="str">
            <v>RHPV</v>
          </cell>
          <cell r="E640" t="str">
            <v>04468074</v>
          </cell>
          <cell r="G640" t="str">
            <v>BAYFERROX 230A MISCH</v>
          </cell>
          <cell r="H640" t="str">
            <v>RB00000687</v>
          </cell>
          <cell r="I640" t="str">
            <v>2202</v>
          </cell>
          <cell r="J640">
            <v>631</v>
          </cell>
          <cell r="K640" t="str">
            <v>KG</v>
          </cell>
          <cell r="L640">
            <v>272.45999999999998</v>
          </cell>
          <cell r="M640" t="str">
            <v>EUR</v>
          </cell>
          <cell r="N640">
            <v>376.33</v>
          </cell>
          <cell r="P640">
            <v>376.33</v>
          </cell>
          <cell r="Q640">
            <v>376.33</v>
          </cell>
          <cell r="R640">
            <v>-103.87</v>
          </cell>
          <cell r="S640">
            <v>-103.87</v>
          </cell>
          <cell r="T640">
            <v>0</v>
          </cell>
        </row>
        <row r="641">
          <cell r="B641">
            <v>1120000</v>
          </cell>
          <cell r="C641" t="str">
            <v>Fertige Erz</v>
          </cell>
          <cell r="D641" t="str">
            <v>RHPV</v>
          </cell>
          <cell r="E641" t="str">
            <v>04468015</v>
          </cell>
          <cell r="G641" t="str">
            <v>BAYFERROX 225 MISCHW</v>
          </cell>
          <cell r="H641" t="str">
            <v>RB00000687</v>
          </cell>
          <cell r="I641" t="str">
            <v>2202</v>
          </cell>
          <cell r="J641">
            <v>945</v>
          </cell>
          <cell r="K641" t="str">
            <v>KG</v>
          </cell>
          <cell r="L641">
            <v>357.87</v>
          </cell>
          <cell r="M641" t="str">
            <v>EUR</v>
          </cell>
          <cell r="N641">
            <v>450.58</v>
          </cell>
          <cell r="P641">
            <v>450.58</v>
          </cell>
          <cell r="Q641">
            <v>450.58</v>
          </cell>
          <cell r="R641">
            <v>-92.71</v>
          </cell>
          <cell r="S641">
            <v>-92.71</v>
          </cell>
          <cell r="T641">
            <v>0</v>
          </cell>
        </row>
        <row r="642">
          <cell r="B642">
            <v>1120000</v>
          </cell>
          <cell r="C642" t="str">
            <v>Fertige Erz</v>
          </cell>
          <cell r="D642" t="str">
            <v>RHPV</v>
          </cell>
          <cell r="E642" t="str">
            <v>04468007</v>
          </cell>
          <cell r="G642" t="str">
            <v>BAYFERROX 222FM MISC</v>
          </cell>
          <cell r="H642" t="str">
            <v>RB00000687</v>
          </cell>
          <cell r="I642" t="str">
            <v>2202</v>
          </cell>
          <cell r="J642">
            <v>55119</v>
          </cell>
          <cell r="K642" t="str">
            <v>KG</v>
          </cell>
          <cell r="L642">
            <v>17329.419999999998</v>
          </cell>
          <cell r="M642" t="str">
            <v>EUR</v>
          </cell>
          <cell r="N642">
            <v>20107.41</v>
          </cell>
          <cell r="P642">
            <v>20107.41</v>
          </cell>
          <cell r="Q642">
            <v>20107.41</v>
          </cell>
          <cell r="R642">
            <v>-2777.99</v>
          </cell>
          <cell r="S642">
            <v>-2777.99</v>
          </cell>
          <cell r="T642">
            <v>0</v>
          </cell>
        </row>
        <row r="643">
          <cell r="B643">
            <v>1120000</v>
          </cell>
          <cell r="C643" t="str">
            <v>Fertige Erz</v>
          </cell>
          <cell r="D643" t="str">
            <v>RHPV</v>
          </cell>
          <cell r="E643" t="str">
            <v>04467981</v>
          </cell>
          <cell r="G643" t="str">
            <v>BAYFERROX 222 MISCHW</v>
          </cell>
          <cell r="H643" t="str">
            <v>RB00000687</v>
          </cell>
          <cell r="I643" t="str">
            <v>2202</v>
          </cell>
          <cell r="J643">
            <v>38543</v>
          </cell>
          <cell r="K643" t="str">
            <v>KG</v>
          </cell>
          <cell r="L643">
            <v>12033.14</v>
          </cell>
          <cell r="M643" t="str">
            <v>EUR</v>
          </cell>
          <cell r="N643">
            <v>14118.3</v>
          </cell>
          <cell r="P643">
            <v>14118.3</v>
          </cell>
          <cell r="Q643">
            <v>14118.3</v>
          </cell>
          <cell r="R643">
            <v>-2085.16</v>
          </cell>
          <cell r="S643">
            <v>-2085.16</v>
          </cell>
          <cell r="T643">
            <v>0</v>
          </cell>
        </row>
        <row r="644">
          <cell r="B644">
            <v>1120000</v>
          </cell>
          <cell r="C644" t="str">
            <v>Fertige Erz</v>
          </cell>
          <cell r="D644" t="str">
            <v>RHPV</v>
          </cell>
          <cell r="E644" t="str">
            <v>04467957</v>
          </cell>
          <cell r="G644" t="str">
            <v>BAYFERROX 180M MISCH</v>
          </cell>
          <cell r="H644" t="str">
            <v>RB00000687</v>
          </cell>
          <cell r="I644" t="str">
            <v>2202</v>
          </cell>
          <cell r="J644">
            <v>10400</v>
          </cell>
          <cell r="K644" t="str">
            <v>KG</v>
          </cell>
          <cell r="L644">
            <v>5791.76</v>
          </cell>
          <cell r="M644" t="str">
            <v>EUR</v>
          </cell>
          <cell r="N644">
            <v>6208.8</v>
          </cell>
          <cell r="P644">
            <v>6208.8</v>
          </cell>
          <cell r="Q644">
            <v>6208.8</v>
          </cell>
          <cell r="R644">
            <v>-417.04</v>
          </cell>
          <cell r="S644">
            <v>-417.04</v>
          </cell>
          <cell r="T644">
            <v>0</v>
          </cell>
        </row>
        <row r="645">
          <cell r="B645">
            <v>1120000</v>
          </cell>
          <cell r="C645" t="str">
            <v>Fertige Erz</v>
          </cell>
          <cell r="D645" t="str">
            <v>RHPV</v>
          </cell>
          <cell r="E645" t="str">
            <v>04467949</v>
          </cell>
          <cell r="G645" t="str">
            <v>BAYFERROX 180 MISCHW</v>
          </cell>
          <cell r="H645" t="str">
            <v>RB00000687</v>
          </cell>
          <cell r="I645" t="str">
            <v>2202</v>
          </cell>
          <cell r="J645">
            <v>10627</v>
          </cell>
          <cell r="K645" t="str">
            <v>KG</v>
          </cell>
          <cell r="L645">
            <v>5918.18</v>
          </cell>
          <cell r="M645" t="str">
            <v>EUR</v>
          </cell>
          <cell r="N645">
            <v>6344.32</v>
          </cell>
          <cell r="P645">
            <v>6344.32</v>
          </cell>
          <cell r="Q645">
            <v>6344.32</v>
          </cell>
          <cell r="R645">
            <v>-426.14</v>
          </cell>
          <cell r="S645">
            <v>-426.14</v>
          </cell>
          <cell r="T645">
            <v>0</v>
          </cell>
        </row>
        <row r="646">
          <cell r="B646">
            <v>1120000</v>
          </cell>
          <cell r="C646" t="str">
            <v>Fertige Erz</v>
          </cell>
          <cell r="D646" t="str">
            <v>RHPV</v>
          </cell>
          <cell r="E646" t="str">
            <v>04467922</v>
          </cell>
          <cell r="G646" t="str">
            <v>BAYFERROX 160M MISCH</v>
          </cell>
          <cell r="H646" t="str">
            <v>RB00000687</v>
          </cell>
          <cell r="I646" t="str">
            <v>2202</v>
          </cell>
          <cell r="J646">
            <v>6000</v>
          </cell>
          <cell r="K646" t="str">
            <v>KG</v>
          </cell>
          <cell r="L646">
            <v>3250.8</v>
          </cell>
          <cell r="M646" t="str">
            <v>EUR</v>
          </cell>
          <cell r="N646">
            <v>3597</v>
          </cell>
          <cell r="P646">
            <v>3597</v>
          </cell>
          <cell r="Q646">
            <v>3597</v>
          </cell>
          <cell r="R646">
            <v>-346.2</v>
          </cell>
          <cell r="S646">
            <v>-346.2</v>
          </cell>
          <cell r="T646">
            <v>0</v>
          </cell>
        </row>
        <row r="647">
          <cell r="B647">
            <v>1120000</v>
          </cell>
          <cell r="C647" t="str">
            <v>Fertige Erz</v>
          </cell>
          <cell r="D647" t="str">
            <v>RHPV</v>
          </cell>
          <cell r="E647" t="str">
            <v>04467884</v>
          </cell>
          <cell r="G647" t="str">
            <v>BAYFERROX 140 MISCHW</v>
          </cell>
          <cell r="H647" t="str">
            <v>RB00000687</v>
          </cell>
          <cell r="I647" t="str">
            <v>2202</v>
          </cell>
          <cell r="J647">
            <v>1000</v>
          </cell>
          <cell r="K647" t="str">
            <v>KG</v>
          </cell>
          <cell r="L647">
            <v>454.2</v>
          </cell>
          <cell r="M647" t="str">
            <v>EUR</v>
          </cell>
          <cell r="N647">
            <v>581.20000000000005</v>
          </cell>
          <cell r="P647">
            <v>581.20000000000005</v>
          </cell>
          <cell r="Q647">
            <v>581.20000000000005</v>
          </cell>
          <cell r="R647">
            <v>-127</v>
          </cell>
          <cell r="S647">
            <v>-127</v>
          </cell>
          <cell r="T647">
            <v>0</v>
          </cell>
        </row>
        <row r="648">
          <cell r="B648">
            <v>1120000</v>
          </cell>
          <cell r="C648" t="str">
            <v>Fertige Erz</v>
          </cell>
          <cell r="D648" t="str">
            <v>RHPV</v>
          </cell>
          <cell r="E648" t="str">
            <v>04467868</v>
          </cell>
          <cell r="G648" t="str">
            <v>BAYFERROX 130M MISCH</v>
          </cell>
          <cell r="H648" t="str">
            <v>RB00000687</v>
          </cell>
          <cell r="I648" t="str">
            <v>2202</v>
          </cell>
          <cell r="J648">
            <v>57188</v>
          </cell>
          <cell r="K648" t="str">
            <v>KG</v>
          </cell>
          <cell r="L648">
            <v>24693.78</v>
          </cell>
          <cell r="M648" t="str">
            <v>EUR</v>
          </cell>
          <cell r="N648">
            <v>34106.92</v>
          </cell>
          <cell r="P648">
            <v>34106.92</v>
          </cell>
          <cell r="Q648">
            <v>34106.92</v>
          </cell>
          <cell r="R648">
            <v>-9413.14</v>
          </cell>
          <cell r="S648">
            <v>-9413.14</v>
          </cell>
          <cell r="T648">
            <v>0</v>
          </cell>
        </row>
        <row r="649">
          <cell r="B649">
            <v>1120000</v>
          </cell>
          <cell r="C649" t="str">
            <v>Fertige Erz</v>
          </cell>
          <cell r="D649" t="str">
            <v>RHPV</v>
          </cell>
          <cell r="E649" t="str">
            <v>04467833</v>
          </cell>
          <cell r="G649" t="str">
            <v>BAYFERROX 130 MISCHW</v>
          </cell>
          <cell r="H649" t="str">
            <v>RB00000687</v>
          </cell>
          <cell r="I649" t="str">
            <v>2202</v>
          </cell>
          <cell r="J649">
            <v>11768</v>
          </cell>
          <cell r="K649" t="str">
            <v>KG</v>
          </cell>
          <cell r="L649">
            <v>5081.42</v>
          </cell>
          <cell r="M649" t="str">
            <v>EUR</v>
          </cell>
          <cell r="N649">
            <v>7018.44</v>
          </cell>
          <cell r="P649">
            <v>7018.44</v>
          </cell>
          <cell r="Q649">
            <v>7018.44</v>
          </cell>
          <cell r="R649">
            <v>-1937.02</v>
          </cell>
          <cell r="S649">
            <v>-1937.02</v>
          </cell>
          <cell r="T649">
            <v>0</v>
          </cell>
        </row>
        <row r="650">
          <cell r="B650">
            <v>1120000</v>
          </cell>
          <cell r="C650" t="str">
            <v>Fertige Erz</v>
          </cell>
          <cell r="D650" t="str">
            <v>RHPV</v>
          </cell>
          <cell r="E650" t="str">
            <v>04467809</v>
          </cell>
          <cell r="G650" t="str">
            <v>BAYFERROX 120NM MISC</v>
          </cell>
          <cell r="H650" t="str">
            <v>RB00000687</v>
          </cell>
          <cell r="I650" t="str">
            <v>2202</v>
          </cell>
          <cell r="J650">
            <v>2000</v>
          </cell>
          <cell r="K650" t="str">
            <v>KG</v>
          </cell>
          <cell r="L650">
            <v>901</v>
          </cell>
          <cell r="M650" t="str">
            <v>EUR</v>
          </cell>
          <cell r="N650">
            <v>1401.2</v>
          </cell>
          <cell r="P650">
            <v>1401.2</v>
          </cell>
          <cell r="Q650">
            <v>1401.2</v>
          </cell>
          <cell r="R650">
            <v>-500.2</v>
          </cell>
          <cell r="S650">
            <v>-500.2</v>
          </cell>
          <cell r="T650">
            <v>0</v>
          </cell>
        </row>
        <row r="651">
          <cell r="B651">
            <v>1120000</v>
          </cell>
          <cell r="C651" t="str">
            <v>Fertige Erz</v>
          </cell>
          <cell r="D651" t="str">
            <v>RHPV</v>
          </cell>
          <cell r="E651" t="str">
            <v>04467795</v>
          </cell>
          <cell r="G651" t="str">
            <v>BAYFERROX 120N MISCH</v>
          </cell>
          <cell r="H651" t="str">
            <v>RB00000687</v>
          </cell>
          <cell r="I651" t="str">
            <v>2202</v>
          </cell>
          <cell r="J651">
            <v>2493</v>
          </cell>
          <cell r="K651" t="str">
            <v>KG</v>
          </cell>
          <cell r="L651">
            <v>1123.0999999999999</v>
          </cell>
          <cell r="M651" t="str">
            <v>EUR</v>
          </cell>
          <cell r="N651">
            <v>1746.6</v>
          </cell>
          <cell r="P651">
            <v>1746.6</v>
          </cell>
          <cell r="Q651">
            <v>1746.6</v>
          </cell>
          <cell r="R651">
            <v>-623.5</v>
          </cell>
          <cell r="S651">
            <v>-623.5</v>
          </cell>
          <cell r="T651">
            <v>0</v>
          </cell>
        </row>
        <row r="652">
          <cell r="B652">
            <v>1120000</v>
          </cell>
          <cell r="C652" t="str">
            <v>Fertige Erz</v>
          </cell>
          <cell r="D652" t="str">
            <v>RHPV</v>
          </cell>
          <cell r="E652" t="str">
            <v>04467779</v>
          </cell>
          <cell r="G652" t="str">
            <v>B FE 120M,MISCHWARE</v>
          </cell>
          <cell r="H652" t="str">
            <v>RB00000687</v>
          </cell>
          <cell r="I652" t="str">
            <v>2202</v>
          </cell>
          <cell r="J652">
            <v>5413</v>
          </cell>
          <cell r="K652" t="str">
            <v>KG</v>
          </cell>
          <cell r="L652">
            <v>2404.9899999999998</v>
          </cell>
          <cell r="M652" t="str">
            <v>EUR</v>
          </cell>
          <cell r="N652">
            <v>3604.52</v>
          </cell>
          <cell r="P652">
            <v>3604.52</v>
          </cell>
          <cell r="Q652">
            <v>3604.52</v>
          </cell>
          <cell r="R652">
            <v>-1199.53</v>
          </cell>
          <cell r="S652">
            <v>-1199.53</v>
          </cell>
          <cell r="T652">
            <v>0</v>
          </cell>
        </row>
        <row r="653">
          <cell r="B653">
            <v>1120000</v>
          </cell>
          <cell r="C653" t="str">
            <v>Fertige Erz</v>
          </cell>
          <cell r="D653" t="str">
            <v>RHPV</v>
          </cell>
          <cell r="E653" t="str">
            <v>04467760</v>
          </cell>
          <cell r="G653" t="str">
            <v>BAYFERROX 120 MISCHW</v>
          </cell>
          <cell r="H653" t="str">
            <v>RB00000687</v>
          </cell>
          <cell r="I653" t="str">
            <v>2202</v>
          </cell>
          <cell r="J653">
            <v>992</v>
          </cell>
          <cell r="K653" t="str">
            <v>KG</v>
          </cell>
          <cell r="L653">
            <v>440.74</v>
          </cell>
          <cell r="M653" t="str">
            <v>EUR</v>
          </cell>
          <cell r="N653">
            <v>660.57</v>
          </cell>
          <cell r="P653">
            <v>660.57</v>
          </cell>
          <cell r="Q653">
            <v>660.57</v>
          </cell>
          <cell r="R653">
            <v>-219.83</v>
          </cell>
          <cell r="S653">
            <v>-219.83</v>
          </cell>
          <cell r="T653">
            <v>0</v>
          </cell>
        </row>
        <row r="654">
          <cell r="B654">
            <v>1120000</v>
          </cell>
          <cell r="C654" t="str">
            <v>Fertige Erz</v>
          </cell>
          <cell r="D654" t="str">
            <v>RHPV</v>
          </cell>
          <cell r="E654" t="str">
            <v>04467752</v>
          </cell>
          <cell r="G654" t="str">
            <v>BAYFERROX 110M MISCH</v>
          </cell>
          <cell r="H654" t="str">
            <v>RB00000687</v>
          </cell>
          <cell r="I654" t="str">
            <v>2202</v>
          </cell>
          <cell r="J654">
            <v>19191</v>
          </cell>
          <cell r="K654" t="str">
            <v>KG</v>
          </cell>
          <cell r="L654">
            <v>8962.2000000000007</v>
          </cell>
          <cell r="M654" t="str">
            <v>EUR</v>
          </cell>
          <cell r="N654">
            <v>15329.77</v>
          </cell>
          <cell r="P654">
            <v>15329.77</v>
          </cell>
          <cell r="Q654">
            <v>15329.77</v>
          </cell>
          <cell r="R654">
            <v>-6367.57</v>
          </cell>
          <cell r="S654">
            <v>-6367.57</v>
          </cell>
          <cell r="T654">
            <v>0</v>
          </cell>
        </row>
        <row r="655">
          <cell r="B655">
            <v>1120000</v>
          </cell>
          <cell r="C655" t="str">
            <v>Fertige Erz</v>
          </cell>
          <cell r="D655" t="str">
            <v>RHPV</v>
          </cell>
          <cell r="E655" t="str">
            <v>04467744</v>
          </cell>
          <cell r="G655" t="str">
            <v>BAYFERROX 110 MISCHW</v>
          </cell>
          <cell r="H655" t="str">
            <v>RB00000687</v>
          </cell>
          <cell r="I655" t="str">
            <v>2202</v>
          </cell>
          <cell r="J655">
            <v>5711</v>
          </cell>
          <cell r="K655" t="str">
            <v>KG</v>
          </cell>
          <cell r="L655">
            <v>2669.91</v>
          </cell>
          <cell r="M655" t="str">
            <v>EUR</v>
          </cell>
          <cell r="N655">
            <v>4539.67</v>
          </cell>
          <cell r="P655">
            <v>4539.67</v>
          </cell>
          <cell r="Q655">
            <v>4539.67</v>
          </cell>
          <cell r="R655">
            <v>-1869.76</v>
          </cell>
          <cell r="S655">
            <v>-1869.76</v>
          </cell>
          <cell r="T655">
            <v>0</v>
          </cell>
        </row>
        <row r="656">
          <cell r="B656">
            <v>1120000</v>
          </cell>
          <cell r="C656" t="str">
            <v>Fertige Erz</v>
          </cell>
          <cell r="D656" t="str">
            <v>RHPV</v>
          </cell>
          <cell r="E656" t="str">
            <v>04453840</v>
          </cell>
          <cell r="G656" t="str">
            <v>BAYFERROX 663/3 MISC</v>
          </cell>
          <cell r="H656" t="str">
            <v>RB00000687</v>
          </cell>
          <cell r="I656" t="str">
            <v>2202</v>
          </cell>
          <cell r="J656">
            <v>6023</v>
          </cell>
          <cell r="K656" t="str">
            <v>KG</v>
          </cell>
          <cell r="L656">
            <v>2758.53</v>
          </cell>
          <cell r="M656" t="str">
            <v>EUR</v>
          </cell>
          <cell r="N656">
            <v>3949.88</v>
          </cell>
          <cell r="P656">
            <v>3949.88</v>
          </cell>
          <cell r="Q656">
            <v>3949.88</v>
          </cell>
          <cell r="R656">
            <v>-1191.3499999999999</v>
          </cell>
          <cell r="S656">
            <v>-1191.3499999999999</v>
          </cell>
          <cell r="T656">
            <v>0</v>
          </cell>
        </row>
        <row r="657">
          <cell r="B657">
            <v>1120000</v>
          </cell>
          <cell r="C657" t="str">
            <v>Fertige Erz</v>
          </cell>
          <cell r="D657" t="str">
            <v>RHPV</v>
          </cell>
          <cell r="E657" t="str">
            <v>04453832</v>
          </cell>
          <cell r="G657" t="str">
            <v>BAYFERROX 663/2 MISC</v>
          </cell>
          <cell r="H657" t="str">
            <v>RB00000687</v>
          </cell>
          <cell r="I657" t="str">
            <v>2202</v>
          </cell>
          <cell r="J657">
            <v>4346</v>
          </cell>
          <cell r="K657" t="str">
            <v>KG</v>
          </cell>
          <cell r="L657">
            <v>1888.34</v>
          </cell>
          <cell r="M657" t="str">
            <v>EUR</v>
          </cell>
          <cell r="N657">
            <v>2238.19</v>
          </cell>
          <cell r="P657">
            <v>2238.19</v>
          </cell>
          <cell r="Q657">
            <v>2238.19</v>
          </cell>
          <cell r="R657">
            <v>-349.85</v>
          </cell>
          <cell r="S657">
            <v>-349.85</v>
          </cell>
          <cell r="T657">
            <v>0</v>
          </cell>
        </row>
        <row r="658">
          <cell r="B658">
            <v>1120000</v>
          </cell>
          <cell r="C658" t="str">
            <v>Fertige Erz</v>
          </cell>
          <cell r="D658" t="str">
            <v>RHPV</v>
          </cell>
          <cell r="E658" t="str">
            <v>04453735</v>
          </cell>
          <cell r="G658" t="str">
            <v>BAYFERROX 610/33 MIS</v>
          </cell>
          <cell r="H658" t="str">
            <v>RB00000687</v>
          </cell>
          <cell r="I658" t="str">
            <v>2202</v>
          </cell>
          <cell r="J658">
            <v>1000</v>
          </cell>
          <cell r="K658" t="str">
            <v>KG</v>
          </cell>
          <cell r="L658">
            <v>591.59</v>
          </cell>
          <cell r="M658" t="str">
            <v>EUR</v>
          </cell>
          <cell r="N658">
            <v>846.8</v>
          </cell>
          <cell r="P658">
            <v>846.8</v>
          </cell>
          <cell r="Q658">
            <v>846.8</v>
          </cell>
          <cell r="R658">
            <v>-255.21</v>
          </cell>
          <cell r="S658">
            <v>-255.21</v>
          </cell>
          <cell r="T658">
            <v>0</v>
          </cell>
        </row>
        <row r="659">
          <cell r="B659">
            <v>1120000</v>
          </cell>
          <cell r="C659" t="str">
            <v>Fertige Erz</v>
          </cell>
          <cell r="D659" t="str">
            <v>RHPV</v>
          </cell>
          <cell r="E659" t="str">
            <v>04453638</v>
          </cell>
          <cell r="G659" t="str">
            <v>BAYFERROX 605/12 MIS</v>
          </cell>
          <cell r="H659" t="str">
            <v>RB00000687</v>
          </cell>
          <cell r="I659" t="str">
            <v>2202</v>
          </cell>
          <cell r="J659">
            <v>7200</v>
          </cell>
          <cell r="K659" t="str">
            <v>KG</v>
          </cell>
          <cell r="L659">
            <v>4791.6000000000004</v>
          </cell>
          <cell r="M659" t="str">
            <v>EUR</v>
          </cell>
          <cell r="N659">
            <v>6046.56</v>
          </cell>
          <cell r="P659">
            <v>6046.56</v>
          </cell>
          <cell r="Q659">
            <v>6046.56</v>
          </cell>
          <cell r="R659">
            <v>-1254.96</v>
          </cell>
          <cell r="S659">
            <v>-1254.96</v>
          </cell>
          <cell r="T659">
            <v>0</v>
          </cell>
        </row>
        <row r="660">
          <cell r="B660">
            <v>1120000</v>
          </cell>
          <cell r="C660" t="str">
            <v>Fertige Erz</v>
          </cell>
          <cell r="D660" t="str">
            <v>RHPV</v>
          </cell>
          <cell r="E660" t="str">
            <v>04453603</v>
          </cell>
          <cell r="G660" t="str">
            <v>BAYFERROX 605/4UE MI</v>
          </cell>
          <cell r="H660" t="str">
            <v>RB00000687</v>
          </cell>
          <cell r="I660" t="str">
            <v>2202</v>
          </cell>
          <cell r="J660">
            <v>4772</v>
          </cell>
          <cell r="K660" t="str">
            <v>KG</v>
          </cell>
          <cell r="L660">
            <v>3301.29</v>
          </cell>
          <cell r="M660" t="str">
            <v>EUR</v>
          </cell>
          <cell r="N660">
            <v>4000.37</v>
          </cell>
          <cell r="P660">
            <v>4000.37</v>
          </cell>
          <cell r="Q660">
            <v>4000.37</v>
          </cell>
          <cell r="R660">
            <v>-699.08</v>
          </cell>
          <cell r="S660">
            <v>-699.08</v>
          </cell>
          <cell r="T660">
            <v>0</v>
          </cell>
        </row>
        <row r="661">
          <cell r="B661">
            <v>1120000</v>
          </cell>
          <cell r="C661" t="str">
            <v>Fertige Erz</v>
          </cell>
          <cell r="D661" t="str">
            <v>RHPV</v>
          </cell>
          <cell r="E661" t="str">
            <v>04453557</v>
          </cell>
          <cell r="G661" t="str">
            <v>BAYFERROX 686G MISCH</v>
          </cell>
          <cell r="H661" t="str">
            <v>RB00000687</v>
          </cell>
          <cell r="I661" t="str">
            <v>2202</v>
          </cell>
          <cell r="J661">
            <v>7000</v>
          </cell>
          <cell r="K661" t="str">
            <v>KG</v>
          </cell>
          <cell r="L661">
            <v>3364.9</v>
          </cell>
          <cell r="M661" t="str">
            <v>EUR</v>
          </cell>
          <cell r="N661">
            <v>4459.7</v>
          </cell>
          <cell r="P661">
            <v>4459.7</v>
          </cell>
          <cell r="Q661">
            <v>4459.7</v>
          </cell>
          <cell r="R661">
            <v>-1094.8</v>
          </cell>
          <cell r="S661">
            <v>-1094.8</v>
          </cell>
          <cell r="T661">
            <v>0</v>
          </cell>
        </row>
        <row r="662">
          <cell r="B662">
            <v>1120000</v>
          </cell>
          <cell r="C662" t="str">
            <v>Fertige Erz</v>
          </cell>
          <cell r="D662" t="str">
            <v>RHPV</v>
          </cell>
          <cell r="E662" t="str">
            <v>04453549</v>
          </cell>
          <cell r="G662" t="str">
            <v>BAYFERROX 686 MISCHW</v>
          </cell>
          <cell r="H662" t="str">
            <v>RB00000687</v>
          </cell>
          <cell r="I662" t="str">
            <v>2202</v>
          </cell>
          <cell r="J662">
            <v>1500</v>
          </cell>
          <cell r="K662" t="str">
            <v>KG</v>
          </cell>
          <cell r="L662">
            <v>574.79999999999995</v>
          </cell>
          <cell r="M662" t="str">
            <v>EUR</v>
          </cell>
          <cell r="N662">
            <v>813.3</v>
          </cell>
          <cell r="P662">
            <v>813.3</v>
          </cell>
          <cell r="Q662">
            <v>813.3</v>
          </cell>
          <cell r="R662">
            <v>-238.5</v>
          </cell>
          <cell r="S662">
            <v>-238.5</v>
          </cell>
          <cell r="T662">
            <v>0</v>
          </cell>
        </row>
        <row r="663">
          <cell r="B663">
            <v>1120000</v>
          </cell>
          <cell r="C663" t="str">
            <v>Fertige Erz</v>
          </cell>
          <cell r="D663" t="str">
            <v>RHPV</v>
          </cell>
          <cell r="E663" t="str">
            <v>04453514</v>
          </cell>
          <cell r="G663" t="str">
            <v>BAYFERROX 663 MISCHW</v>
          </cell>
          <cell r="H663" t="str">
            <v>RB00000687</v>
          </cell>
          <cell r="I663" t="str">
            <v>2202</v>
          </cell>
          <cell r="J663">
            <v>363</v>
          </cell>
          <cell r="K663" t="str">
            <v>KG</v>
          </cell>
          <cell r="L663">
            <v>167.52</v>
          </cell>
          <cell r="M663" t="str">
            <v>EUR</v>
          </cell>
          <cell r="N663">
            <v>245.68</v>
          </cell>
          <cell r="P663">
            <v>245.68</v>
          </cell>
          <cell r="Q663">
            <v>245.68</v>
          </cell>
          <cell r="R663">
            <v>-78.16</v>
          </cell>
          <cell r="S663">
            <v>-78.16</v>
          </cell>
          <cell r="T663">
            <v>0</v>
          </cell>
        </row>
        <row r="664">
          <cell r="B664">
            <v>1120000</v>
          </cell>
          <cell r="C664" t="str">
            <v>Fertige Erz</v>
          </cell>
          <cell r="D664" t="str">
            <v>RHPV</v>
          </cell>
          <cell r="E664" t="str">
            <v>04453492</v>
          </cell>
          <cell r="G664" t="str">
            <v>BAYFERROX 660N MISCH</v>
          </cell>
          <cell r="H664" t="str">
            <v>RB00000687</v>
          </cell>
          <cell r="I664" t="str">
            <v>2202</v>
          </cell>
          <cell r="J664">
            <v>3636</v>
          </cell>
          <cell r="K664" t="str">
            <v>KG</v>
          </cell>
          <cell r="L664">
            <v>1414.41</v>
          </cell>
          <cell r="M664" t="str">
            <v>EUR</v>
          </cell>
          <cell r="N664">
            <v>2035.43</v>
          </cell>
          <cell r="P664">
            <v>2035.43</v>
          </cell>
          <cell r="Q664">
            <v>2035.43</v>
          </cell>
          <cell r="R664">
            <v>-621.02</v>
          </cell>
          <cell r="S664">
            <v>-621.02</v>
          </cell>
          <cell r="T664">
            <v>0</v>
          </cell>
        </row>
        <row r="665">
          <cell r="B665">
            <v>1120000</v>
          </cell>
          <cell r="C665" t="str">
            <v>Fertige Erz</v>
          </cell>
          <cell r="D665" t="str">
            <v>RHPV</v>
          </cell>
          <cell r="E665" t="str">
            <v>04453484</v>
          </cell>
          <cell r="G665" t="str">
            <v>BAYFERROX 660 MISCHW</v>
          </cell>
          <cell r="H665" t="str">
            <v>RB00000687</v>
          </cell>
          <cell r="I665" t="str">
            <v>2202</v>
          </cell>
          <cell r="J665">
            <v>1159.5</v>
          </cell>
          <cell r="K665" t="str">
            <v>KG</v>
          </cell>
          <cell r="L665">
            <v>510.76</v>
          </cell>
          <cell r="M665" t="str">
            <v>EUR</v>
          </cell>
          <cell r="N665">
            <v>726.54</v>
          </cell>
          <cell r="P665">
            <v>726.54</v>
          </cell>
          <cell r="Q665">
            <v>726.54</v>
          </cell>
          <cell r="R665">
            <v>-215.78</v>
          </cell>
          <cell r="S665">
            <v>-215.78</v>
          </cell>
          <cell r="T665">
            <v>0</v>
          </cell>
        </row>
        <row r="666">
          <cell r="B666">
            <v>1120000</v>
          </cell>
          <cell r="C666" t="str">
            <v>Fertige Erz</v>
          </cell>
          <cell r="D666" t="str">
            <v>RHPV</v>
          </cell>
          <cell r="E666" t="str">
            <v>04453441</v>
          </cell>
          <cell r="G666" t="str">
            <v>BAYFERROX 655 MISCHW</v>
          </cell>
          <cell r="H666" t="str">
            <v>RB00000687</v>
          </cell>
          <cell r="I666" t="str">
            <v>2202</v>
          </cell>
          <cell r="J666">
            <v>1353</v>
          </cell>
          <cell r="K666" t="str">
            <v>KG</v>
          </cell>
          <cell r="L666">
            <v>493.57</v>
          </cell>
          <cell r="M666" t="str">
            <v>EUR</v>
          </cell>
          <cell r="N666">
            <v>627.25</v>
          </cell>
          <cell r="P666">
            <v>627.25</v>
          </cell>
          <cell r="Q666">
            <v>627.25</v>
          </cell>
          <cell r="R666">
            <v>-133.68</v>
          </cell>
          <cell r="S666">
            <v>-133.68</v>
          </cell>
          <cell r="T666">
            <v>0</v>
          </cell>
        </row>
        <row r="667">
          <cell r="B667">
            <v>1120000</v>
          </cell>
          <cell r="C667" t="str">
            <v>Fertige Erz</v>
          </cell>
          <cell r="D667" t="str">
            <v>RHPV</v>
          </cell>
          <cell r="E667" t="str">
            <v>04453425</v>
          </cell>
          <cell r="G667" t="str">
            <v>BAYFERROX 645T MISCH</v>
          </cell>
          <cell r="H667" t="str">
            <v>RB00000687</v>
          </cell>
          <cell r="I667" t="str">
            <v>2202</v>
          </cell>
          <cell r="J667">
            <v>6970</v>
          </cell>
          <cell r="K667" t="str">
            <v>KG</v>
          </cell>
          <cell r="L667">
            <v>4217.55</v>
          </cell>
          <cell r="M667" t="str">
            <v>EUR</v>
          </cell>
          <cell r="N667">
            <v>6394.98</v>
          </cell>
          <cell r="P667">
            <v>6394.98</v>
          </cell>
          <cell r="Q667">
            <v>6394.98</v>
          </cell>
          <cell r="R667">
            <v>-2177.4299999999998</v>
          </cell>
          <cell r="S667">
            <v>-2177.4299999999998</v>
          </cell>
          <cell r="T667">
            <v>0</v>
          </cell>
        </row>
        <row r="668">
          <cell r="B668">
            <v>1120000</v>
          </cell>
          <cell r="C668" t="str">
            <v>Fertige Erz</v>
          </cell>
          <cell r="D668" t="str">
            <v>RHPV</v>
          </cell>
          <cell r="E668" t="str">
            <v>04453409</v>
          </cell>
          <cell r="G668" t="str">
            <v>BAYFERROX 630 MISCHW</v>
          </cell>
          <cell r="H668" t="str">
            <v>RB00000687</v>
          </cell>
          <cell r="I668" t="str">
            <v>2202</v>
          </cell>
          <cell r="J668">
            <v>25019</v>
          </cell>
          <cell r="K668" t="str">
            <v>KG</v>
          </cell>
          <cell r="L668">
            <v>19059.47</v>
          </cell>
          <cell r="M668" t="str">
            <v>EUR</v>
          </cell>
          <cell r="N668">
            <v>27445.84</v>
          </cell>
          <cell r="P668">
            <v>27445.84</v>
          </cell>
          <cell r="Q668">
            <v>27445.84</v>
          </cell>
          <cell r="R668">
            <v>-8386.3700000000008</v>
          </cell>
          <cell r="S668">
            <v>-8386.3700000000008</v>
          </cell>
          <cell r="T668">
            <v>0</v>
          </cell>
        </row>
        <row r="669">
          <cell r="B669">
            <v>1120000</v>
          </cell>
          <cell r="C669" t="str">
            <v>Fertige Erz</v>
          </cell>
          <cell r="D669" t="str">
            <v>RHPV</v>
          </cell>
          <cell r="E669" t="str">
            <v>04453395</v>
          </cell>
          <cell r="G669" t="str">
            <v>BAYFERROX 610NG MISC</v>
          </cell>
          <cell r="H669" t="str">
            <v>RB00000687</v>
          </cell>
          <cell r="I669" t="str">
            <v>2202</v>
          </cell>
          <cell r="J669">
            <v>6000</v>
          </cell>
          <cell r="K669" t="str">
            <v>KG</v>
          </cell>
          <cell r="L669">
            <v>4148.3999999999996</v>
          </cell>
          <cell r="M669" t="str">
            <v>EUR</v>
          </cell>
          <cell r="N669">
            <v>5559</v>
          </cell>
          <cell r="P669">
            <v>5559</v>
          </cell>
          <cell r="Q669">
            <v>5559</v>
          </cell>
          <cell r="R669">
            <v>-1410.6</v>
          </cell>
          <cell r="S669">
            <v>-1410.6</v>
          </cell>
          <cell r="T669">
            <v>0</v>
          </cell>
        </row>
        <row r="670">
          <cell r="B670">
            <v>1120000</v>
          </cell>
          <cell r="C670" t="str">
            <v>Fertige Erz</v>
          </cell>
          <cell r="D670" t="str">
            <v>RHPV</v>
          </cell>
          <cell r="E670" t="str">
            <v>04453387</v>
          </cell>
          <cell r="G670" t="str">
            <v>BAYFERROX 610N MISCH</v>
          </cell>
          <cell r="H670" t="str">
            <v>RB00000687</v>
          </cell>
          <cell r="I670" t="str">
            <v>2202</v>
          </cell>
          <cell r="J670">
            <v>5200</v>
          </cell>
          <cell r="K670" t="str">
            <v>KG</v>
          </cell>
          <cell r="L670">
            <v>3183.96</v>
          </cell>
          <cell r="M670" t="str">
            <v>EUR</v>
          </cell>
          <cell r="N670">
            <v>4409.08</v>
          </cell>
          <cell r="P670">
            <v>4409.08</v>
          </cell>
          <cell r="Q670">
            <v>4409.08</v>
          </cell>
          <cell r="R670">
            <v>-1225.1199999999999</v>
          </cell>
          <cell r="S670">
            <v>-1225.1199999999999</v>
          </cell>
          <cell r="T670">
            <v>0</v>
          </cell>
        </row>
        <row r="671">
          <cell r="B671">
            <v>1120000</v>
          </cell>
          <cell r="C671" t="str">
            <v>Fertige Erz</v>
          </cell>
          <cell r="D671" t="str">
            <v>RHPV</v>
          </cell>
          <cell r="E671" t="str">
            <v>04453379</v>
          </cell>
          <cell r="G671" t="str">
            <v>BAYFERROX 610 MISCHW</v>
          </cell>
          <cell r="H671" t="str">
            <v>RB00000687</v>
          </cell>
          <cell r="I671" t="str">
            <v>2202</v>
          </cell>
          <cell r="J671">
            <v>10372</v>
          </cell>
          <cell r="K671" t="str">
            <v>KG</v>
          </cell>
          <cell r="L671">
            <v>5292.85</v>
          </cell>
          <cell r="M671" t="str">
            <v>EUR</v>
          </cell>
          <cell r="N671">
            <v>6448.27</v>
          </cell>
          <cell r="P671">
            <v>6448.27</v>
          </cell>
          <cell r="Q671">
            <v>6448.27</v>
          </cell>
          <cell r="R671">
            <v>-1155.42</v>
          </cell>
          <cell r="S671">
            <v>-1155.42</v>
          </cell>
          <cell r="T671">
            <v>0</v>
          </cell>
        </row>
        <row r="672">
          <cell r="B672">
            <v>1120000</v>
          </cell>
          <cell r="C672" t="str">
            <v>Fertige Erz</v>
          </cell>
          <cell r="D672" t="str">
            <v>RHPV</v>
          </cell>
          <cell r="E672" t="str">
            <v>04453352</v>
          </cell>
          <cell r="G672" t="str">
            <v>BAYFERROX 600 MISCHW</v>
          </cell>
          <cell r="H672" t="str">
            <v>RB00000687</v>
          </cell>
          <cell r="I672" t="str">
            <v>2202</v>
          </cell>
          <cell r="J672">
            <v>3107</v>
          </cell>
          <cell r="K672" t="str">
            <v>KG</v>
          </cell>
          <cell r="L672">
            <v>1631.18</v>
          </cell>
          <cell r="M672" t="str">
            <v>EUR</v>
          </cell>
          <cell r="N672">
            <v>1804.55</v>
          </cell>
          <cell r="P672">
            <v>1804.55</v>
          </cell>
          <cell r="Q672">
            <v>1804.55</v>
          </cell>
          <cell r="R672">
            <v>-173.37</v>
          </cell>
          <cell r="S672">
            <v>-173.37</v>
          </cell>
          <cell r="T672">
            <v>0</v>
          </cell>
        </row>
        <row r="673">
          <cell r="B673">
            <v>1120000</v>
          </cell>
          <cell r="C673" t="str">
            <v>Fertige Erz</v>
          </cell>
          <cell r="D673" t="str">
            <v>RHPV</v>
          </cell>
          <cell r="E673" t="str">
            <v>04453298</v>
          </cell>
          <cell r="G673" t="str">
            <v>BAYFERROX 330 MISCHW</v>
          </cell>
          <cell r="H673" t="str">
            <v>RB00000687</v>
          </cell>
          <cell r="I673" t="str">
            <v>2202</v>
          </cell>
          <cell r="J673">
            <v>2098.1999999999998</v>
          </cell>
          <cell r="K673" t="str">
            <v>KG</v>
          </cell>
          <cell r="L673">
            <v>1037.98</v>
          </cell>
          <cell r="M673" t="str">
            <v>EUR</v>
          </cell>
          <cell r="N673">
            <v>1406.42</v>
          </cell>
          <cell r="P673">
            <v>1406.42</v>
          </cell>
          <cell r="Q673">
            <v>1406.42</v>
          </cell>
          <cell r="R673">
            <v>-368.44</v>
          </cell>
          <cell r="S673">
            <v>-368.44</v>
          </cell>
          <cell r="T673">
            <v>0</v>
          </cell>
        </row>
        <row r="674">
          <cell r="B674">
            <v>1120000</v>
          </cell>
          <cell r="C674" t="str">
            <v>Fertige Erz</v>
          </cell>
          <cell r="D674" t="str">
            <v>RHPV</v>
          </cell>
          <cell r="E674" t="str">
            <v>04453247</v>
          </cell>
          <cell r="G674" t="str">
            <v>BAYFERROX 318M MISCH</v>
          </cell>
          <cell r="H674" t="str">
            <v>RB00000687</v>
          </cell>
          <cell r="I674" t="str">
            <v>2202</v>
          </cell>
          <cell r="J674">
            <v>975</v>
          </cell>
          <cell r="K674" t="str">
            <v>KG</v>
          </cell>
          <cell r="L674">
            <v>269.88</v>
          </cell>
          <cell r="M674" t="str">
            <v>EUR</v>
          </cell>
          <cell r="N674">
            <v>309.95</v>
          </cell>
          <cell r="P674">
            <v>309.95</v>
          </cell>
          <cell r="Q674">
            <v>309.95</v>
          </cell>
          <cell r="R674">
            <v>-40.07</v>
          </cell>
          <cell r="S674">
            <v>-40.07</v>
          </cell>
          <cell r="T674">
            <v>0</v>
          </cell>
        </row>
        <row r="675">
          <cell r="B675">
            <v>1120000</v>
          </cell>
          <cell r="C675" t="str">
            <v>Fertige Erz</v>
          </cell>
          <cell r="D675" t="str">
            <v>RHPV</v>
          </cell>
          <cell r="E675" t="str">
            <v>04453220</v>
          </cell>
          <cell r="G675" t="str">
            <v>BAYFERROX 318 MISCHW</v>
          </cell>
          <cell r="H675" t="str">
            <v>RB00000687</v>
          </cell>
          <cell r="I675" t="str">
            <v>2202</v>
          </cell>
          <cell r="J675">
            <v>16300</v>
          </cell>
          <cell r="K675" t="str">
            <v>KG</v>
          </cell>
          <cell r="L675">
            <v>6417.31</v>
          </cell>
          <cell r="M675" t="str">
            <v>EUR</v>
          </cell>
          <cell r="N675">
            <v>6477.62</v>
          </cell>
          <cell r="P675">
            <v>6477.62</v>
          </cell>
          <cell r="Q675">
            <v>6477.62</v>
          </cell>
          <cell r="R675">
            <v>-60.31</v>
          </cell>
          <cell r="S675">
            <v>-60.31</v>
          </cell>
          <cell r="T675">
            <v>0</v>
          </cell>
        </row>
        <row r="676">
          <cell r="B676">
            <v>1120000</v>
          </cell>
          <cell r="C676" t="str">
            <v>Fertige Erz</v>
          </cell>
          <cell r="D676" t="str">
            <v>RHPV</v>
          </cell>
          <cell r="E676" t="str">
            <v>04453204</v>
          </cell>
          <cell r="G676" t="str">
            <v>BAYFERROX 306 MISCHW</v>
          </cell>
          <cell r="H676" t="str">
            <v>RB00000687</v>
          </cell>
          <cell r="I676" t="str">
            <v>2202</v>
          </cell>
          <cell r="J676">
            <v>923.2</v>
          </cell>
          <cell r="K676" t="str">
            <v>KG</v>
          </cell>
          <cell r="L676">
            <v>402.79</v>
          </cell>
          <cell r="M676" t="str">
            <v>EUR</v>
          </cell>
          <cell r="N676">
            <v>444.24</v>
          </cell>
          <cell r="P676">
            <v>444.24</v>
          </cell>
          <cell r="Q676">
            <v>444.24</v>
          </cell>
          <cell r="R676">
            <v>-41.45</v>
          </cell>
          <cell r="S676">
            <v>-41.45</v>
          </cell>
          <cell r="T676">
            <v>0</v>
          </cell>
        </row>
        <row r="677">
          <cell r="B677">
            <v>1120000</v>
          </cell>
          <cell r="C677" t="str">
            <v>Fertige Erz</v>
          </cell>
          <cell r="D677" t="str">
            <v>RHPV</v>
          </cell>
          <cell r="E677" t="str">
            <v>04453190</v>
          </cell>
          <cell r="G677" t="str">
            <v>BAYFERROX 303T MISCH</v>
          </cell>
          <cell r="H677" t="str">
            <v>RB00000687</v>
          </cell>
          <cell r="I677" t="str">
            <v>2202</v>
          </cell>
          <cell r="J677">
            <v>80006</v>
          </cell>
          <cell r="K677" t="str">
            <v>KG</v>
          </cell>
          <cell r="L677">
            <v>48283.62</v>
          </cell>
          <cell r="M677" t="str">
            <v>EUR</v>
          </cell>
          <cell r="N677">
            <v>59028.43</v>
          </cell>
          <cell r="P677">
            <v>59028.43</v>
          </cell>
          <cell r="Q677">
            <v>59028.43</v>
          </cell>
          <cell r="R677">
            <v>-10744.81</v>
          </cell>
          <cell r="S677">
            <v>-10744.81</v>
          </cell>
          <cell r="T677">
            <v>0</v>
          </cell>
        </row>
        <row r="678">
          <cell r="B678">
            <v>1120000</v>
          </cell>
          <cell r="C678" t="str">
            <v>Fertige Erz</v>
          </cell>
          <cell r="D678" t="str">
            <v>RHPV</v>
          </cell>
          <cell r="E678" t="str">
            <v>04453174</v>
          </cell>
          <cell r="G678" t="str">
            <v>BAYFERROX 3920 MISCH</v>
          </cell>
          <cell r="H678" t="str">
            <v>RB00000687</v>
          </cell>
          <cell r="I678" t="str">
            <v>2202</v>
          </cell>
          <cell r="J678">
            <v>18400</v>
          </cell>
          <cell r="K678" t="str">
            <v>KG</v>
          </cell>
          <cell r="L678">
            <v>13332.64</v>
          </cell>
          <cell r="M678" t="str">
            <v>EUR</v>
          </cell>
          <cell r="N678">
            <v>13582.88</v>
          </cell>
          <cell r="P678">
            <v>13582.88</v>
          </cell>
          <cell r="Q678">
            <v>13582.88</v>
          </cell>
          <cell r="R678">
            <v>-250.24</v>
          </cell>
          <cell r="S678">
            <v>-250.24</v>
          </cell>
          <cell r="T678">
            <v>0</v>
          </cell>
        </row>
        <row r="679">
          <cell r="B679">
            <v>1120000</v>
          </cell>
          <cell r="C679" t="str">
            <v>Fertige Erz</v>
          </cell>
          <cell r="D679" t="str">
            <v>RHPV</v>
          </cell>
          <cell r="E679" t="str">
            <v>04453166</v>
          </cell>
          <cell r="G679" t="str">
            <v>BAYFERROX 3910 MISCH</v>
          </cell>
          <cell r="H679" t="str">
            <v>RB00000687</v>
          </cell>
          <cell r="I679" t="str">
            <v>2202</v>
          </cell>
          <cell r="J679">
            <v>24800</v>
          </cell>
          <cell r="K679" t="str">
            <v>KG</v>
          </cell>
          <cell r="L679">
            <v>21310.639999999999</v>
          </cell>
          <cell r="M679" t="str">
            <v>EUR</v>
          </cell>
          <cell r="N679">
            <v>21620.639999999999</v>
          </cell>
          <cell r="P679">
            <v>21620.639999999999</v>
          </cell>
          <cell r="Q679">
            <v>21620.639999999999</v>
          </cell>
          <cell r="R679">
            <v>-310</v>
          </cell>
          <cell r="S679">
            <v>-310</v>
          </cell>
          <cell r="T679">
            <v>0</v>
          </cell>
        </row>
        <row r="680">
          <cell r="B680">
            <v>1120000</v>
          </cell>
          <cell r="C680" t="str">
            <v>Fertige Erz</v>
          </cell>
          <cell r="D680" t="str">
            <v>RHPV</v>
          </cell>
          <cell r="E680" t="str">
            <v>04453158</v>
          </cell>
          <cell r="G680" t="str">
            <v>BAYFERROX 950 MISCHW</v>
          </cell>
          <cell r="H680" t="str">
            <v>RB00000687</v>
          </cell>
          <cell r="I680" t="str">
            <v>2202</v>
          </cell>
          <cell r="J680">
            <v>43902.8</v>
          </cell>
          <cell r="K680" t="str">
            <v>KG</v>
          </cell>
          <cell r="L680">
            <v>93548.1</v>
          </cell>
          <cell r="M680" t="str">
            <v>EUR</v>
          </cell>
          <cell r="N680">
            <v>71223.509999999995</v>
          </cell>
          <cell r="P680">
            <v>71223.509999999995</v>
          </cell>
          <cell r="Q680">
            <v>71223.509999999995</v>
          </cell>
          <cell r="R680">
            <v>22324.59</v>
          </cell>
          <cell r="S680">
            <v>22324.59</v>
          </cell>
          <cell r="T680">
            <v>0</v>
          </cell>
        </row>
        <row r="681">
          <cell r="B681">
            <v>1120000</v>
          </cell>
          <cell r="C681" t="str">
            <v>Fertige Erz</v>
          </cell>
          <cell r="D681" t="str">
            <v>RHPV</v>
          </cell>
          <cell r="E681" t="str">
            <v>04453107</v>
          </cell>
          <cell r="G681" t="str">
            <v>BAYFERROX 960 MISCHW</v>
          </cell>
          <cell r="H681" t="str">
            <v>RB00000687</v>
          </cell>
          <cell r="I681" t="str">
            <v>2202</v>
          </cell>
          <cell r="J681">
            <v>795</v>
          </cell>
          <cell r="K681" t="str">
            <v>KG</v>
          </cell>
          <cell r="L681">
            <v>496.77</v>
          </cell>
          <cell r="M681" t="str">
            <v>EUR</v>
          </cell>
          <cell r="N681">
            <v>580.19000000000005</v>
          </cell>
          <cell r="P681">
            <v>580.19000000000005</v>
          </cell>
          <cell r="Q681">
            <v>580.19000000000005</v>
          </cell>
          <cell r="R681">
            <v>-83.42</v>
          </cell>
          <cell r="S681">
            <v>-83.42</v>
          </cell>
          <cell r="T681">
            <v>0</v>
          </cell>
        </row>
        <row r="682">
          <cell r="B682">
            <v>1120000</v>
          </cell>
          <cell r="C682" t="str">
            <v>Fertige Erz</v>
          </cell>
          <cell r="D682" t="str">
            <v>RHPV</v>
          </cell>
          <cell r="E682" t="str">
            <v>04453093</v>
          </cell>
          <cell r="G682" t="str">
            <v>BAYFERROX 943 MISCHW</v>
          </cell>
          <cell r="H682" t="str">
            <v>RB00000687</v>
          </cell>
          <cell r="I682" t="str">
            <v>2202</v>
          </cell>
          <cell r="J682">
            <v>6060</v>
          </cell>
          <cell r="K682" t="str">
            <v>KG</v>
          </cell>
          <cell r="L682">
            <v>5731.51</v>
          </cell>
          <cell r="M682" t="str">
            <v>EUR</v>
          </cell>
          <cell r="N682">
            <v>5846.08</v>
          </cell>
          <cell r="P682">
            <v>5846.08</v>
          </cell>
          <cell r="Q682">
            <v>5846.08</v>
          </cell>
          <cell r="R682">
            <v>-114.57</v>
          </cell>
          <cell r="S682">
            <v>-114.57</v>
          </cell>
          <cell r="T682">
            <v>0</v>
          </cell>
        </row>
        <row r="683">
          <cell r="B683">
            <v>1120000</v>
          </cell>
          <cell r="C683" t="str">
            <v>Fertige Erz</v>
          </cell>
          <cell r="D683" t="str">
            <v>RHPV</v>
          </cell>
          <cell r="E683" t="str">
            <v>04453077</v>
          </cell>
          <cell r="G683" t="str">
            <v>BAYFERROX 930 MISCHW</v>
          </cell>
          <cell r="H683" t="str">
            <v>RB00000687</v>
          </cell>
          <cell r="I683" t="str">
            <v>2202</v>
          </cell>
          <cell r="J683">
            <v>107</v>
          </cell>
          <cell r="K683" t="str">
            <v>KG</v>
          </cell>
          <cell r="L683">
            <v>66.349999999999994</v>
          </cell>
          <cell r="M683" t="str">
            <v>EUR</v>
          </cell>
          <cell r="N683">
            <v>72.8</v>
          </cell>
          <cell r="P683">
            <v>72.8</v>
          </cell>
          <cell r="Q683">
            <v>72.8</v>
          </cell>
          <cell r="R683">
            <v>-6.45</v>
          </cell>
          <cell r="S683">
            <v>-6.45</v>
          </cell>
          <cell r="T683">
            <v>0</v>
          </cell>
        </row>
        <row r="684">
          <cell r="B684">
            <v>1120000</v>
          </cell>
          <cell r="C684" t="str">
            <v>Fertige Erz</v>
          </cell>
          <cell r="D684" t="str">
            <v>RHPV</v>
          </cell>
          <cell r="E684" t="str">
            <v>04453050</v>
          </cell>
          <cell r="G684" t="str">
            <v>BAYFERROX 920G MISCH</v>
          </cell>
          <cell r="H684" t="str">
            <v>RB00000687</v>
          </cell>
          <cell r="I684" t="str">
            <v>2202</v>
          </cell>
          <cell r="J684">
            <v>500</v>
          </cell>
          <cell r="K684" t="str">
            <v>KG</v>
          </cell>
          <cell r="L684">
            <v>278.45</v>
          </cell>
          <cell r="M684" t="str">
            <v>EUR</v>
          </cell>
          <cell r="N684">
            <v>289</v>
          </cell>
          <cell r="P684">
            <v>289</v>
          </cell>
          <cell r="Q684">
            <v>289</v>
          </cell>
          <cell r="R684">
            <v>-10.55</v>
          </cell>
          <cell r="S684">
            <v>-10.55</v>
          </cell>
          <cell r="T684">
            <v>0</v>
          </cell>
        </row>
        <row r="685">
          <cell r="B685">
            <v>1120000</v>
          </cell>
          <cell r="C685" t="str">
            <v>Fertige Erz</v>
          </cell>
          <cell r="D685" t="str">
            <v>RHPV</v>
          </cell>
          <cell r="E685" t="str">
            <v>04453042</v>
          </cell>
          <cell r="G685" t="str">
            <v>BAYFERROX 920 MISCHW</v>
          </cell>
          <cell r="H685" t="str">
            <v>RB00000687</v>
          </cell>
          <cell r="I685" t="str">
            <v>2202</v>
          </cell>
          <cell r="J685">
            <v>2600</v>
          </cell>
          <cell r="K685" t="str">
            <v>KG</v>
          </cell>
          <cell r="L685">
            <v>1746.68</v>
          </cell>
          <cell r="M685" t="str">
            <v>EUR</v>
          </cell>
          <cell r="N685">
            <v>1807</v>
          </cell>
          <cell r="P685">
            <v>1807</v>
          </cell>
          <cell r="Q685">
            <v>1807</v>
          </cell>
          <cell r="R685">
            <v>-60.32</v>
          </cell>
          <cell r="S685">
            <v>-60.32</v>
          </cell>
          <cell r="T685">
            <v>0</v>
          </cell>
        </row>
        <row r="686">
          <cell r="B686">
            <v>1120000</v>
          </cell>
          <cell r="C686" t="str">
            <v>Fertige Erz</v>
          </cell>
          <cell r="D686" t="str">
            <v>RHPV</v>
          </cell>
          <cell r="E686" t="str">
            <v>04453034</v>
          </cell>
          <cell r="G686" t="str">
            <v>BAYFERROX 915 MISCHW</v>
          </cell>
          <cell r="H686" t="str">
            <v>RB00000687</v>
          </cell>
          <cell r="I686" t="str">
            <v>2202</v>
          </cell>
          <cell r="J686">
            <v>3360</v>
          </cell>
          <cell r="K686" t="str">
            <v>KG</v>
          </cell>
          <cell r="L686">
            <v>2829.12</v>
          </cell>
          <cell r="M686" t="str">
            <v>EUR</v>
          </cell>
          <cell r="N686">
            <v>2879.18</v>
          </cell>
          <cell r="P686">
            <v>2879.18</v>
          </cell>
          <cell r="Q686">
            <v>2879.18</v>
          </cell>
          <cell r="R686">
            <v>-50.06</v>
          </cell>
          <cell r="S686">
            <v>-50.06</v>
          </cell>
          <cell r="T686">
            <v>0</v>
          </cell>
        </row>
        <row r="687">
          <cell r="B687">
            <v>1120000</v>
          </cell>
          <cell r="C687" t="str">
            <v>Fertige Erz</v>
          </cell>
          <cell r="D687" t="str">
            <v>RHPV</v>
          </cell>
          <cell r="E687" t="str">
            <v>04453026</v>
          </cell>
          <cell r="G687" t="str">
            <v>BAYFERROX 910 MISCHW</v>
          </cell>
          <cell r="H687" t="str">
            <v>RB00000687</v>
          </cell>
          <cell r="I687" t="str">
            <v>2202</v>
          </cell>
          <cell r="J687">
            <v>5700</v>
          </cell>
          <cell r="K687" t="str">
            <v>KG</v>
          </cell>
          <cell r="L687">
            <v>4898.01</v>
          </cell>
          <cell r="M687" t="str">
            <v>EUR</v>
          </cell>
          <cell r="N687">
            <v>4969.26</v>
          </cell>
          <cell r="P687">
            <v>4969.26</v>
          </cell>
          <cell r="Q687">
            <v>4969.26</v>
          </cell>
          <cell r="R687">
            <v>-71.25</v>
          </cell>
          <cell r="S687">
            <v>-71.25</v>
          </cell>
          <cell r="T687">
            <v>0</v>
          </cell>
        </row>
        <row r="688">
          <cell r="B688">
            <v>1120000</v>
          </cell>
          <cell r="C688" t="str">
            <v>Fertige Erz</v>
          </cell>
          <cell r="D688" t="str">
            <v>RHPV</v>
          </cell>
          <cell r="E688" t="str">
            <v>04453018</v>
          </cell>
          <cell r="G688" t="str">
            <v>BAYFERROX 3420 MISCH</v>
          </cell>
          <cell r="H688" t="str">
            <v>RB00000687</v>
          </cell>
          <cell r="I688" t="str">
            <v>2202</v>
          </cell>
          <cell r="J688">
            <v>5309</v>
          </cell>
          <cell r="K688" t="str">
            <v>KG</v>
          </cell>
          <cell r="L688">
            <v>4089.52</v>
          </cell>
          <cell r="M688" t="str">
            <v>EUR</v>
          </cell>
          <cell r="N688">
            <v>4478.1400000000003</v>
          </cell>
          <cell r="P688">
            <v>4478.1400000000003</v>
          </cell>
          <cell r="Q688">
            <v>4478.1400000000003</v>
          </cell>
          <cell r="R688">
            <v>-388.62</v>
          </cell>
          <cell r="S688">
            <v>-388.62</v>
          </cell>
          <cell r="T688">
            <v>0</v>
          </cell>
        </row>
        <row r="689">
          <cell r="B689">
            <v>1120000</v>
          </cell>
          <cell r="C689" t="str">
            <v>Fertige Erz</v>
          </cell>
          <cell r="D689" t="str">
            <v>RHPV</v>
          </cell>
          <cell r="E689" t="str">
            <v>04452992</v>
          </cell>
          <cell r="G689" t="str">
            <v>BAYFERROX 1420 MISCH</v>
          </cell>
          <cell r="H689" t="str">
            <v>RB00000687</v>
          </cell>
          <cell r="I689" t="str">
            <v>2202</v>
          </cell>
          <cell r="J689">
            <v>1930</v>
          </cell>
          <cell r="K689" t="str">
            <v>KG</v>
          </cell>
          <cell r="L689">
            <v>1626.41</v>
          </cell>
          <cell r="M689" t="str">
            <v>EUR</v>
          </cell>
          <cell r="N689">
            <v>1778.69</v>
          </cell>
          <cell r="P689">
            <v>1778.69</v>
          </cell>
          <cell r="Q689">
            <v>1778.69</v>
          </cell>
          <cell r="R689">
            <v>-152.28</v>
          </cell>
          <cell r="S689">
            <v>-152.28</v>
          </cell>
          <cell r="T689">
            <v>0</v>
          </cell>
        </row>
        <row r="690">
          <cell r="B690">
            <v>1120000</v>
          </cell>
          <cell r="C690" t="str">
            <v>Fertige Erz</v>
          </cell>
          <cell r="D690" t="str">
            <v>RHPV</v>
          </cell>
          <cell r="E690" t="str">
            <v>04452984</v>
          </cell>
          <cell r="G690" t="str">
            <v>BAYFERROX 420 MISCHW</v>
          </cell>
          <cell r="H690" t="str">
            <v>RB00000687</v>
          </cell>
          <cell r="I690" t="str">
            <v>2202</v>
          </cell>
          <cell r="J690">
            <v>10750</v>
          </cell>
          <cell r="K690" t="str">
            <v>KG</v>
          </cell>
          <cell r="L690">
            <v>8280.73</v>
          </cell>
          <cell r="M690" t="str">
            <v>EUR</v>
          </cell>
          <cell r="N690">
            <v>9067.6200000000008</v>
          </cell>
          <cell r="P690">
            <v>9067.6200000000008</v>
          </cell>
          <cell r="Q690">
            <v>9067.6200000000008</v>
          </cell>
          <cell r="R690">
            <v>-786.89</v>
          </cell>
          <cell r="S690">
            <v>-786.89</v>
          </cell>
          <cell r="T690">
            <v>0</v>
          </cell>
        </row>
        <row r="691">
          <cell r="B691">
            <v>1120000</v>
          </cell>
          <cell r="C691" t="str">
            <v>Fertige Erz</v>
          </cell>
          <cell r="D691" t="str">
            <v>RHPV</v>
          </cell>
          <cell r="E691" t="str">
            <v>04452925</v>
          </cell>
          <cell r="G691" t="str">
            <v>BAYFERROX 130BM MISC</v>
          </cell>
          <cell r="H691" t="str">
            <v>RB00000687</v>
          </cell>
          <cell r="I691" t="str">
            <v>2202</v>
          </cell>
          <cell r="J691">
            <v>25204</v>
          </cell>
          <cell r="K691" t="str">
            <v>KG</v>
          </cell>
          <cell r="L691">
            <v>11361.96</v>
          </cell>
          <cell r="M691" t="str">
            <v>EUR</v>
          </cell>
          <cell r="N691">
            <v>14706.53</v>
          </cell>
          <cell r="P691">
            <v>14706.53</v>
          </cell>
          <cell r="Q691">
            <v>14706.53</v>
          </cell>
          <cell r="R691">
            <v>-3344.57</v>
          </cell>
          <cell r="S691">
            <v>-3344.57</v>
          </cell>
          <cell r="T691">
            <v>0</v>
          </cell>
        </row>
        <row r="692">
          <cell r="B692">
            <v>1120000</v>
          </cell>
          <cell r="C692" t="str">
            <v>Fertige Erz</v>
          </cell>
          <cell r="D692" t="str">
            <v>RHPV</v>
          </cell>
          <cell r="E692" t="str">
            <v>04383486</v>
          </cell>
          <cell r="G692" t="str">
            <v>BAYFERROX 920 PAPIER</v>
          </cell>
          <cell r="H692" t="str">
            <v>RB00000687</v>
          </cell>
          <cell r="I692" t="str">
            <v>2202</v>
          </cell>
          <cell r="J692">
            <v>9530</v>
          </cell>
          <cell r="K692" t="str">
            <v>KG</v>
          </cell>
          <cell r="L692">
            <v>6860.65</v>
          </cell>
          <cell r="M692" t="str">
            <v>EUR</v>
          </cell>
          <cell r="N692">
            <v>7042.67</v>
          </cell>
          <cell r="P692">
            <v>7042.67</v>
          </cell>
          <cell r="Q692">
            <v>7042.67</v>
          </cell>
          <cell r="R692">
            <v>-182.02</v>
          </cell>
          <cell r="S692">
            <v>-182.02</v>
          </cell>
          <cell r="T692">
            <v>0</v>
          </cell>
        </row>
        <row r="693">
          <cell r="B693">
            <v>1120000</v>
          </cell>
          <cell r="C693" t="str">
            <v>Fertige Erz</v>
          </cell>
          <cell r="D693" t="str">
            <v>RHPV</v>
          </cell>
          <cell r="E693" t="str">
            <v>04279050</v>
          </cell>
          <cell r="G693" t="str">
            <v>BAYFERROX 920 G</v>
          </cell>
          <cell r="H693" t="str">
            <v>RB00000687</v>
          </cell>
          <cell r="I693" t="str">
            <v>2202</v>
          </cell>
          <cell r="J693">
            <v>10000</v>
          </cell>
          <cell r="K693" t="str">
            <v>KG</v>
          </cell>
          <cell r="L693">
            <v>7924</v>
          </cell>
          <cell r="M693" t="str">
            <v>EUR</v>
          </cell>
          <cell r="N693">
            <v>8063</v>
          </cell>
          <cell r="P693">
            <v>8063</v>
          </cell>
          <cell r="Q693">
            <v>8063</v>
          </cell>
          <cell r="R693">
            <v>-139</v>
          </cell>
          <cell r="S693">
            <v>-139</v>
          </cell>
          <cell r="T693">
            <v>0</v>
          </cell>
        </row>
        <row r="694">
          <cell r="B694">
            <v>1120000</v>
          </cell>
          <cell r="C694" t="str">
            <v>Fertige Erz</v>
          </cell>
          <cell r="D694" t="str">
            <v>RHPV</v>
          </cell>
          <cell r="E694" t="str">
            <v>04236807</v>
          </cell>
          <cell r="G694" t="str">
            <v>BAYFERROX 330 G</v>
          </cell>
          <cell r="H694" t="str">
            <v>RB00000687</v>
          </cell>
          <cell r="I694" t="str">
            <v>2202</v>
          </cell>
          <cell r="J694">
            <v>-1000</v>
          </cell>
          <cell r="K694" t="str">
            <v>KG</v>
          </cell>
          <cell r="L694">
            <v>-589.79999999999995</v>
          </cell>
          <cell r="M694" t="str">
            <v>EUR</v>
          </cell>
          <cell r="N694">
            <v>-710.6</v>
          </cell>
          <cell r="P694">
            <v>-710.6</v>
          </cell>
          <cell r="Q694">
            <v>-710.6</v>
          </cell>
          <cell r="R694">
            <v>120.8</v>
          </cell>
          <cell r="S694">
            <v>120.8</v>
          </cell>
          <cell r="T694">
            <v>0</v>
          </cell>
        </row>
        <row r="695">
          <cell r="B695">
            <v>1120000</v>
          </cell>
          <cell r="C695" t="str">
            <v>Fertige Erz</v>
          </cell>
          <cell r="D695" t="str">
            <v>RHPV</v>
          </cell>
          <cell r="E695" t="str">
            <v>04230144</v>
          </cell>
          <cell r="G695" t="str">
            <v>BAYFERROX 110      Q</v>
          </cell>
          <cell r="H695" t="str">
            <v>RB00000687</v>
          </cell>
          <cell r="I695" t="str">
            <v>2202</v>
          </cell>
          <cell r="J695">
            <v>2000</v>
          </cell>
          <cell r="K695" t="str">
            <v>KG</v>
          </cell>
          <cell r="L695">
            <v>1119.8</v>
          </cell>
          <cell r="M695" t="str">
            <v>EUR</v>
          </cell>
          <cell r="N695">
            <v>2233</v>
          </cell>
          <cell r="P695">
            <v>1768.6</v>
          </cell>
          <cell r="Q695">
            <v>1768.6</v>
          </cell>
          <cell r="R695">
            <v>-648.79999999999995</v>
          </cell>
          <cell r="S695">
            <v>-648.79999999999995</v>
          </cell>
          <cell r="T695">
            <v>0</v>
          </cell>
        </row>
        <row r="696">
          <cell r="B696">
            <v>1120000</v>
          </cell>
          <cell r="C696" t="str">
            <v>Fertige Erz</v>
          </cell>
          <cell r="D696" t="str">
            <v>RHPV</v>
          </cell>
          <cell r="E696" t="str">
            <v>04230098</v>
          </cell>
          <cell r="G696" t="str">
            <v>IOX Y 02</v>
          </cell>
          <cell r="H696" t="str">
            <v>RB00000687</v>
          </cell>
          <cell r="I696" t="str">
            <v>2202</v>
          </cell>
          <cell r="J696">
            <v>14400</v>
          </cell>
          <cell r="K696" t="str">
            <v>KG</v>
          </cell>
          <cell r="L696">
            <v>11197.44</v>
          </cell>
          <cell r="M696" t="str">
            <v>EUR</v>
          </cell>
          <cell r="N696">
            <v>9699.84</v>
          </cell>
          <cell r="P696">
            <v>11465.28</v>
          </cell>
          <cell r="Q696">
            <v>9699.84</v>
          </cell>
          <cell r="R696">
            <v>1497.6</v>
          </cell>
          <cell r="S696">
            <v>-267.83999999999997</v>
          </cell>
          <cell r="T696">
            <v>1765.44</v>
          </cell>
        </row>
        <row r="697">
          <cell r="B697">
            <v>1120000</v>
          </cell>
          <cell r="C697" t="str">
            <v>Fertige Erz</v>
          </cell>
          <cell r="D697" t="str">
            <v>RHPV</v>
          </cell>
          <cell r="E697" t="str">
            <v>04224892</v>
          </cell>
          <cell r="G697" t="str">
            <v>BAYOXIDE E AB 21</v>
          </cell>
          <cell r="H697" t="str">
            <v>RB00000687</v>
          </cell>
          <cell r="I697" t="str">
            <v>2202</v>
          </cell>
          <cell r="J697">
            <v>2000</v>
          </cell>
          <cell r="K697" t="str">
            <v>KG</v>
          </cell>
          <cell r="L697">
            <v>3240.8</v>
          </cell>
          <cell r="M697" t="str">
            <v>EUR</v>
          </cell>
          <cell r="N697">
            <v>3487.8</v>
          </cell>
          <cell r="P697">
            <v>3487.8</v>
          </cell>
          <cell r="Q697">
            <v>3487.8</v>
          </cell>
          <cell r="R697">
            <v>-247</v>
          </cell>
          <cell r="S697">
            <v>-247</v>
          </cell>
          <cell r="T697">
            <v>0</v>
          </cell>
        </row>
        <row r="698">
          <cell r="B698">
            <v>1120000</v>
          </cell>
          <cell r="C698" t="str">
            <v>Fertige Erz</v>
          </cell>
          <cell r="D698" t="str">
            <v>RHPV</v>
          </cell>
          <cell r="E698" t="str">
            <v>04193362</v>
          </cell>
          <cell r="G698" t="str">
            <v>BAYFERROX 340  1000,</v>
          </cell>
          <cell r="H698" t="str">
            <v>RB00000687</v>
          </cell>
          <cell r="I698" t="str">
            <v>2202</v>
          </cell>
          <cell r="J698">
            <v>6000</v>
          </cell>
          <cell r="K698" t="str">
            <v>KG</v>
          </cell>
          <cell r="L698">
            <v>3340.8</v>
          </cell>
          <cell r="M698" t="str">
            <v>EUR</v>
          </cell>
          <cell r="N698">
            <v>3959.4</v>
          </cell>
          <cell r="P698">
            <v>4137.6000000000004</v>
          </cell>
          <cell r="Q698">
            <v>3959.4</v>
          </cell>
          <cell r="R698">
            <v>-618.6</v>
          </cell>
          <cell r="S698">
            <v>-796.8</v>
          </cell>
          <cell r="T698">
            <v>178.2</v>
          </cell>
        </row>
        <row r="699">
          <cell r="B699">
            <v>1120000</v>
          </cell>
          <cell r="C699" t="str">
            <v>Fertige Erz</v>
          </cell>
          <cell r="D699" t="str">
            <v>RHPV</v>
          </cell>
          <cell r="E699" t="str">
            <v>04193354</v>
          </cell>
          <cell r="G699" t="str">
            <v>BAYFERROX 340  0025,</v>
          </cell>
          <cell r="H699" t="str">
            <v>RB00000687</v>
          </cell>
          <cell r="I699" t="str">
            <v>2202</v>
          </cell>
          <cell r="J699">
            <v>13000</v>
          </cell>
          <cell r="K699" t="str">
            <v>KG</v>
          </cell>
          <cell r="L699">
            <v>7325.5</v>
          </cell>
          <cell r="M699" t="str">
            <v>EUR</v>
          </cell>
          <cell r="N699">
            <v>9019.4</v>
          </cell>
          <cell r="P699">
            <v>9063.6</v>
          </cell>
          <cell r="Q699">
            <v>9019.4</v>
          </cell>
          <cell r="R699">
            <v>-1693.9</v>
          </cell>
          <cell r="S699">
            <v>-1738.1</v>
          </cell>
          <cell r="T699">
            <v>44.2</v>
          </cell>
        </row>
        <row r="700">
          <cell r="B700">
            <v>1120000</v>
          </cell>
          <cell r="C700" t="str">
            <v>Fertige Erz</v>
          </cell>
          <cell r="D700" t="str">
            <v>RHPV</v>
          </cell>
          <cell r="E700" t="str">
            <v>04187583</v>
          </cell>
          <cell r="G700" t="str">
            <v>BAYFERROX 610</v>
          </cell>
          <cell r="H700" t="str">
            <v>RB00000687</v>
          </cell>
          <cell r="I700" t="str">
            <v>2202</v>
          </cell>
          <cell r="J700">
            <v>66500</v>
          </cell>
          <cell r="K700" t="str">
            <v>KG</v>
          </cell>
          <cell r="L700">
            <v>44089.5</v>
          </cell>
          <cell r="M700" t="str">
            <v>EUR</v>
          </cell>
          <cell r="N700">
            <v>102104.1</v>
          </cell>
          <cell r="P700">
            <v>52495.1</v>
          </cell>
          <cell r="Q700">
            <v>52495.1</v>
          </cell>
          <cell r="R700">
            <v>-8405.6</v>
          </cell>
          <cell r="S700">
            <v>-8405.6</v>
          </cell>
          <cell r="T700">
            <v>0</v>
          </cell>
        </row>
        <row r="701">
          <cell r="B701">
            <v>1120000</v>
          </cell>
          <cell r="C701" t="str">
            <v>Fertige Erz</v>
          </cell>
          <cell r="D701" t="str">
            <v>RHPV</v>
          </cell>
          <cell r="E701" t="str">
            <v>04145844</v>
          </cell>
          <cell r="G701" t="str">
            <v>VERDUENNTE NATRONLAU</v>
          </cell>
          <cell r="H701" t="str">
            <v>RB00000687</v>
          </cell>
          <cell r="I701" t="str">
            <v>2202</v>
          </cell>
          <cell r="J701">
            <v>2159585.9989999998</v>
          </cell>
          <cell r="K701" t="str">
            <v>KG</v>
          </cell>
          <cell r="L701">
            <v>97613.28</v>
          </cell>
          <cell r="M701" t="str">
            <v>EUR</v>
          </cell>
          <cell r="N701">
            <v>115105.93</v>
          </cell>
          <cell r="P701">
            <v>115105.93</v>
          </cell>
          <cell r="Q701">
            <v>115105.93</v>
          </cell>
          <cell r="R701">
            <v>-17492.650000000001</v>
          </cell>
          <cell r="S701">
            <v>-17492.650000000001</v>
          </cell>
          <cell r="T701">
            <v>0</v>
          </cell>
        </row>
        <row r="702">
          <cell r="B702">
            <v>1120000</v>
          </cell>
          <cell r="C702" t="str">
            <v>Fertige Erz</v>
          </cell>
          <cell r="D702" t="str">
            <v>RHPV</v>
          </cell>
          <cell r="E702" t="str">
            <v>04096916</v>
          </cell>
          <cell r="G702" t="str">
            <v>BAYFERROX WASCHPASTE</v>
          </cell>
          <cell r="H702" t="str">
            <v>RB00000687</v>
          </cell>
          <cell r="I702" t="str">
            <v>2202</v>
          </cell>
          <cell r="J702">
            <v>91106</v>
          </cell>
          <cell r="K702" t="str">
            <v>KG</v>
          </cell>
          <cell r="L702">
            <v>36560.839999999997</v>
          </cell>
          <cell r="M702" t="str">
            <v>EUR</v>
          </cell>
          <cell r="N702">
            <v>52440.61</v>
          </cell>
          <cell r="P702">
            <v>52440.61</v>
          </cell>
          <cell r="Q702">
            <v>52440.61</v>
          </cell>
          <cell r="R702">
            <v>-15879.77</v>
          </cell>
          <cell r="S702">
            <v>-15879.77</v>
          </cell>
          <cell r="T702">
            <v>0</v>
          </cell>
        </row>
        <row r="703">
          <cell r="B703">
            <v>1120000</v>
          </cell>
          <cell r="C703" t="str">
            <v>Fertige Erz</v>
          </cell>
          <cell r="D703" t="str">
            <v>RHPV</v>
          </cell>
          <cell r="E703" t="str">
            <v>04031427</v>
          </cell>
          <cell r="G703" t="str">
            <v>BAYOXIDE E 33 P  15/</v>
          </cell>
          <cell r="H703" t="str">
            <v>RB00000687</v>
          </cell>
          <cell r="I703" t="str">
            <v>2202</v>
          </cell>
          <cell r="J703">
            <v>18480</v>
          </cell>
          <cell r="K703" t="str">
            <v>KG</v>
          </cell>
          <cell r="L703">
            <v>32680.03</v>
          </cell>
          <cell r="M703" t="str">
            <v>EUR</v>
          </cell>
          <cell r="N703">
            <v>92619.91</v>
          </cell>
          <cell r="P703">
            <v>46676.78</v>
          </cell>
          <cell r="Q703">
            <v>46676.78</v>
          </cell>
          <cell r="R703">
            <v>-13996.75</v>
          </cell>
          <cell r="S703">
            <v>-13996.75</v>
          </cell>
          <cell r="T703">
            <v>0</v>
          </cell>
        </row>
        <row r="704">
          <cell r="B704">
            <v>1120000</v>
          </cell>
          <cell r="C704" t="str">
            <v>Fertige Erz</v>
          </cell>
          <cell r="D704" t="str">
            <v>RHPV</v>
          </cell>
          <cell r="E704" t="str">
            <v>04031419</v>
          </cell>
          <cell r="G704" t="str">
            <v>BAYOXIDE E 33 P  075</v>
          </cell>
          <cell r="H704" t="str">
            <v>RB00000687</v>
          </cell>
          <cell r="I704" t="str">
            <v>2202</v>
          </cell>
          <cell r="J704">
            <v>31500</v>
          </cell>
          <cell r="K704" t="str">
            <v>KG</v>
          </cell>
          <cell r="L704">
            <v>51102.46</v>
          </cell>
          <cell r="M704" t="str">
            <v>EUR</v>
          </cell>
          <cell r="N704">
            <v>74075.399999999994</v>
          </cell>
          <cell r="P704">
            <v>73429.649999999994</v>
          </cell>
          <cell r="Q704">
            <v>73429.649999999994</v>
          </cell>
          <cell r="R704">
            <v>-22327.19</v>
          </cell>
          <cell r="S704">
            <v>-22327.19</v>
          </cell>
          <cell r="T704">
            <v>0</v>
          </cell>
        </row>
        <row r="705">
          <cell r="B705">
            <v>1120000</v>
          </cell>
          <cell r="C705" t="str">
            <v>Fertige Erz</v>
          </cell>
          <cell r="D705" t="str">
            <v>RHPV</v>
          </cell>
          <cell r="E705" t="str">
            <v>04031370</v>
          </cell>
          <cell r="G705" t="str">
            <v>BAYOXIDE E 33 P  050</v>
          </cell>
          <cell r="H705" t="str">
            <v>RB00000687</v>
          </cell>
          <cell r="I705" t="str">
            <v>2202</v>
          </cell>
          <cell r="J705">
            <v>20069</v>
          </cell>
          <cell r="K705" t="str">
            <v>KG</v>
          </cell>
          <cell r="L705">
            <v>32371.3</v>
          </cell>
          <cell r="M705" t="str">
            <v>EUR</v>
          </cell>
          <cell r="N705">
            <v>71248.960000000006</v>
          </cell>
          <cell r="P705">
            <v>46479.8</v>
          </cell>
          <cell r="Q705">
            <v>46479.8</v>
          </cell>
          <cell r="R705">
            <v>-14108.5</v>
          </cell>
          <cell r="S705">
            <v>-14108.5</v>
          </cell>
          <cell r="T705">
            <v>0</v>
          </cell>
        </row>
        <row r="706">
          <cell r="B706">
            <v>1120000</v>
          </cell>
          <cell r="C706" t="str">
            <v>Fertige Erz</v>
          </cell>
          <cell r="D706" t="str">
            <v>RHPV</v>
          </cell>
          <cell r="E706" t="str">
            <v>03949366</v>
          </cell>
          <cell r="G706" t="str">
            <v>BAYFERROX 615,VORM.F</v>
          </cell>
          <cell r="H706" t="str">
            <v>RB00000687</v>
          </cell>
          <cell r="I706" t="str">
            <v>2202</v>
          </cell>
          <cell r="J706">
            <v>950</v>
          </cell>
          <cell r="K706" t="str">
            <v>KG</v>
          </cell>
          <cell r="L706">
            <v>644.66999999999996</v>
          </cell>
          <cell r="M706" t="str">
            <v>EUR</v>
          </cell>
          <cell r="N706">
            <v>825.46</v>
          </cell>
          <cell r="P706">
            <v>825.46</v>
          </cell>
          <cell r="Q706">
            <v>825.46</v>
          </cell>
          <cell r="R706">
            <v>-180.79</v>
          </cell>
          <cell r="S706">
            <v>-180.79</v>
          </cell>
          <cell r="T706">
            <v>0</v>
          </cell>
        </row>
        <row r="707">
          <cell r="B707">
            <v>1120000</v>
          </cell>
          <cell r="C707" t="str">
            <v>Fertige Erz</v>
          </cell>
          <cell r="D707" t="str">
            <v>RHPV</v>
          </cell>
          <cell r="E707" t="str">
            <v>03944747</v>
          </cell>
          <cell r="G707" t="str">
            <v>BAYFERROX R-KL CY30,</v>
          </cell>
          <cell r="H707" t="str">
            <v>RB00000687</v>
          </cell>
          <cell r="I707" t="str">
            <v>2202</v>
          </cell>
          <cell r="J707">
            <v>4864</v>
          </cell>
          <cell r="K707" t="str">
            <v>KG</v>
          </cell>
          <cell r="L707">
            <v>11005.29</v>
          </cell>
          <cell r="M707" t="str">
            <v>EUR</v>
          </cell>
          <cell r="N707">
            <v>8494.98</v>
          </cell>
          <cell r="P707">
            <v>8494.98</v>
          </cell>
          <cell r="Q707">
            <v>8494.98</v>
          </cell>
          <cell r="R707">
            <v>2510.31</v>
          </cell>
          <cell r="S707">
            <v>2510.31</v>
          </cell>
          <cell r="T707">
            <v>0</v>
          </cell>
        </row>
        <row r="708">
          <cell r="B708">
            <v>1120000</v>
          </cell>
          <cell r="C708" t="str">
            <v>Fertige Erz</v>
          </cell>
          <cell r="D708" t="str">
            <v>RHPV</v>
          </cell>
          <cell r="E708" t="str">
            <v>03942531</v>
          </cell>
          <cell r="G708" t="str">
            <v>BAYFERROX 360   1000</v>
          </cell>
          <cell r="H708" t="str">
            <v>RB00000687</v>
          </cell>
          <cell r="I708" t="str">
            <v>2202</v>
          </cell>
          <cell r="J708">
            <v>90000</v>
          </cell>
          <cell r="K708" t="str">
            <v>KG</v>
          </cell>
          <cell r="L708">
            <v>82404</v>
          </cell>
          <cell r="M708" t="str">
            <v>EUR</v>
          </cell>
          <cell r="N708">
            <v>128097</v>
          </cell>
          <cell r="P708">
            <v>83862</v>
          </cell>
          <cell r="Q708">
            <v>83862</v>
          </cell>
          <cell r="R708">
            <v>-1458</v>
          </cell>
          <cell r="S708">
            <v>-1458</v>
          </cell>
          <cell r="T708">
            <v>0</v>
          </cell>
        </row>
        <row r="709">
          <cell r="B709">
            <v>1120000</v>
          </cell>
          <cell r="C709" t="str">
            <v>Fertige Erz</v>
          </cell>
          <cell r="D709" t="str">
            <v>RHPV</v>
          </cell>
          <cell r="E709" t="str">
            <v>03939522</v>
          </cell>
          <cell r="G709" t="str">
            <v>BAYFERROX 360   0025</v>
          </cell>
          <cell r="H709" t="str">
            <v>RB00000687</v>
          </cell>
          <cell r="I709" t="str">
            <v>2202</v>
          </cell>
          <cell r="J709">
            <v>61900</v>
          </cell>
          <cell r="K709" t="str">
            <v>KG</v>
          </cell>
          <cell r="L709">
            <v>56440.42</v>
          </cell>
          <cell r="M709" t="str">
            <v>EUR</v>
          </cell>
          <cell r="N709">
            <v>79201.05</v>
          </cell>
          <cell r="P709">
            <v>57238.93</v>
          </cell>
          <cell r="Q709">
            <v>57238.93</v>
          </cell>
          <cell r="R709">
            <v>-798.51</v>
          </cell>
          <cell r="S709">
            <v>-798.51</v>
          </cell>
          <cell r="T709">
            <v>0</v>
          </cell>
        </row>
        <row r="710">
          <cell r="B710">
            <v>1120000</v>
          </cell>
          <cell r="C710" t="str">
            <v>Fertige Erz</v>
          </cell>
          <cell r="D710" t="str">
            <v>RHPV</v>
          </cell>
          <cell r="E710" t="str">
            <v>03932455</v>
          </cell>
          <cell r="G710" t="str">
            <v>BAYOXIDE C GS</v>
          </cell>
          <cell r="H710" t="str">
            <v>RB00000687</v>
          </cell>
          <cell r="I710" t="str">
            <v>2202</v>
          </cell>
          <cell r="J710">
            <v>30000</v>
          </cell>
          <cell r="K710" t="str">
            <v>KG</v>
          </cell>
          <cell r="L710">
            <v>81087</v>
          </cell>
          <cell r="M710" t="str">
            <v>EUR</v>
          </cell>
          <cell r="N710">
            <v>90687</v>
          </cell>
          <cell r="P710">
            <v>83271</v>
          </cell>
          <cell r="Q710">
            <v>83271</v>
          </cell>
          <cell r="R710">
            <v>-2184</v>
          </cell>
          <cell r="S710">
            <v>-2184</v>
          </cell>
          <cell r="T710">
            <v>0</v>
          </cell>
        </row>
        <row r="711">
          <cell r="B711">
            <v>1120000</v>
          </cell>
          <cell r="C711" t="str">
            <v>Fertige Erz</v>
          </cell>
          <cell r="D711" t="str">
            <v>RHKF</v>
          </cell>
          <cell r="E711" t="str">
            <v>03932439</v>
          </cell>
          <cell r="G711" t="str">
            <v>BAYOXIDE C GS</v>
          </cell>
          <cell r="H711" t="str">
            <v>RB00000687</v>
          </cell>
          <cell r="I711" t="str">
            <v>2202</v>
          </cell>
          <cell r="J711">
            <v>150</v>
          </cell>
          <cell r="K711" t="str">
            <v>KG</v>
          </cell>
          <cell r="L711">
            <v>405.75</v>
          </cell>
          <cell r="M711" t="str">
            <v>EUR</v>
          </cell>
          <cell r="N711">
            <v>449.22</v>
          </cell>
          <cell r="P711">
            <v>416.75</v>
          </cell>
          <cell r="Q711">
            <v>416.75</v>
          </cell>
          <cell r="R711">
            <v>-11</v>
          </cell>
          <cell r="S711">
            <v>-11</v>
          </cell>
          <cell r="T711">
            <v>0</v>
          </cell>
        </row>
        <row r="712">
          <cell r="B712">
            <v>1120000</v>
          </cell>
          <cell r="C712" t="str">
            <v>Fertige Erz</v>
          </cell>
          <cell r="D712" t="str">
            <v>RHPV</v>
          </cell>
          <cell r="E712" t="str">
            <v>03932439</v>
          </cell>
          <cell r="G712" t="str">
            <v>BAYOXIDE C GS</v>
          </cell>
          <cell r="H712" t="str">
            <v>RB00000687</v>
          </cell>
          <cell r="I712" t="str">
            <v>2202</v>
          </cell>
          <cell r="J712">
            <v>104500</v>
          </cell>
          <cell r="K712" t="str">
            <v>KG</v>
          </cell>
          <cell r="L712">
            <v>282672.5</v>
          </cell>
          <cell r="M712" t="str">
            <v>EUR</v>
          </cell>
          <cell r="N712">
            <v>312956.59999999998</v>
          </cell>
          <cell r="P712">
            <v>290332.34999999998</v>
          </cell>
          <cell r="Q712">
            <v>290332.34999999998</v>
          </cell>
          <cell r="R712">
            <v>-7659.85</v>
          </cell>
          <cell r="S712">
            <v>-7659.85</v>
          </cell>
          <cell r="T712">
            <v>0</v>
          </cell>
        </row>
        <row r="713">
          <cell r="B713">
            <v>1120000</v>
          </cell>
          <cell r="C713" t="str">
            <v>Fertige Erz</v>
          </cell>
          <cell r="D713" t="str">
            <v>RHPV</v>
          </cell>
          <cell r="E713" t="str">
            <v>03932277</v>
          </cell>
          <cell r="G713" t="str">
            <v>BAYFERROX 615G</v>
          </cell>
          <cell r="H713" t="str">
            <v>RB00000687</v>
          </cell>
          <cell r="I713" t="str">
            <v>2202</v>
          </cell>
          <cell r="J713">
            <v>75000</v>
          </cell>
          <cell r="K713" t="str">
            <v>KG</v>
          </cell>
          <cell r="L713">
            <v>59835</v>
          </cell>
          <cell r="M713" t="str">
            <v>EUR</v>
          </cell>
          <cell r="N713">
            <v>80227.5</v>
          </cell>
          <cell r="P713">
            <v>74062.5</v>
          </cell>
          <cell r="Q713">
            <v>74062.5</v>
          </cell>
          <cell r="R713">
            <v>-14227.5</v>
          </cell>
          <cell r="S713">
            <v>-14227.5</v>
          </cell>
          <cell r="T713">
            <v>0</v>
          </cell>
        </row>
        <row r="714">
          <cell r="B714">
            <v>1120000</v>
          </cell>
          <cell r="C714" t="str">
            <v>Fertige Erz</v>
          </cell>
          <cell r="D714" t="str">
            <v>RHPV</v>
          </cell>
          <cell r="E714" t="str">
            <v>03932250</v>
          </cell>
          <cell r="G714" t="str">
            <v>BAYFERROX 615G</v>
          </cell>
          <cell r="H714" t="str">
            <v>RB00000687</v>
          </cell>
          <cell r="I714" t="str">
            <v>2202</v>
          </cell>
          <cell r="J714">
            <v>23000</v>
          </cell>
          <cell r="K714" t="str">
            <v>KG</v>
          </cell>
          <cell r="L714">
            <v>18689.8</v>
          </cell>
          <cell r="M714" t="str">
            <v>EUR</v>
          </cell>
          <cell r="N714">
            <v>22811.4</v>
          </cell>
          <cell r="P714">
            <v>23034.5</v>
          </cell>
          <cell r="Q714">
            <v>22811.4</v>
          </cell>
          <cell r="R714">
            <v>-4121.6000000000004</v>
          </cell>
          <cell r="S714">
            <v>-4344.7</v>
          </cell>
          <cell r="T714">
            <v>223.1</v>
          </cell>
        </row>
        <row r="715">
          <cell r="B715">
            <v>1120000</v>
          </cell>
          <cell r="C715" t="str">
            <v>Fertige Erz</v>
          </cell>
          <cell r="D715" t="str">
            <v>RHPV</v>
          </cell>
          <cell r="E715" t="str">
            <v>03915194</v>
          </cell>
          <cell r="G715" t="str">
            <v>BAYFERROX R-KL ZH, V</v>
          </cell>
          <cell r="H715" t="str">
            <v>RB00000687</v>
          </cell>
          <cell r="I715" t="str">
            <v>2202</v>
          </cell>
          <cell r="J715">
            <v>48051</v>
          </cell>
          <cell r="K715" t="str">
            <v>KG</v>
          </cell>
          <cell r="L715">
            <v>13718.57</v>
          </cell>
          <cell r="M715" t="str">
            <v>EUR</v>
          </cell>
          <cell r="N715">
            <v>13218.83</v>
          </cell>
          <cell r="P715">
            <v>13218.83</v>
          </cell>
          <cell r="Q715">
            <v>13218.83</v>
          </cell>
          <cell r="R715">
            <v>499.74</v>
          </cell>
          <cell r="S715">
            <v>499.74</v>
          </cell>
          <cell r="T715">
            <v>0</v>
          </cell>
        </row>
        <row r="716">
          <cell r="B716">
            <v>1120000</v>
          </cell>
          <cell r="C716" t="str">
            <v>Fertige Erz</v>
          </cell>
          <cell r="D716" t="str">
            <v>RHKF</v>
          </cell>
          <cell r="E716" t="str">
            <v>03906497</v>
          </cell>
          <cell r="G716" t="str">
            <v>BAYFERROX 905Z  QE71</v>
          </cell>
          <cell r="H716" t="str">
            <v>RB00000687</v>
          </cell>
          <cell r="I716" t="str">
            <v>2202</v>
          </cell>
          <cell r="J716">
            <v>1900</v>
          </cell>
          <cell r="K716" t="str">
            <v>KG</v>
          </cell>
          <cell r="L716">
            <v>1962.89</v>
          </cell>
          <cell r="M716" t="str">
            <v>EUR</v>
          </cell>
          <cell r="N716">
            <v>3899.37</v>
          </cell>
          <cell r="P716">
            <v>1958.52</v>
          </cell>
          <cell r="Q716">
            <v>1958.52</v>
          </cell>
          <cell r="R716">
            <v>4.37</v>
          </cell>
          <cell r="S716">
            <v>4.37</v>
          </cell>
          <cell r="T716">
            <v>0</v>
          </cell>
        </row>
        <row r="717">
          <cell r="B717">
            <v>1120000</v>
          </cell>
          <cell r="C717" t="str">
            <v>Fertige Erz</v>
          </cell>
          <cell r="D717" t="str">
            <v>RHPV</v>
          </cell>
          <cell r="E717" t="str">
            <v>03906497</v>
          </cell>
          <cell r="G717" t="str">
            <v>BAYFERROX 905Z  QE71</v>
          </cell>
          <cell r="H717" t="str">
            <v>RB00000687</v>
          </cell>
          <cell r="I717" t="str">
            <v>2202</v>
          </cell>
          <cell r="J717">
            <v>6000</v>
          </cell>
          <cell r="K717" t="str">
            <v>KG</v>
          </cell>
          <cell r="L717">
            <v>6197.4</v>
          </cell>
          <cell r="M717" t="str">
            <v>EUR</v>
          </cell>
          <cell r="N717">
            <v>12313.8</v>
          </cell>
          <cell r="P717">
            <v>6184.2</v>
          </cell>
          <cell r="Q717">
            <v>6184.2</v>
          </cell>
          <cell r="R717">
            <v>13.2</v>
          </cell>
          <cell r="S717">
            <v>13.2</v>
          </cell>
          <cell r="T717">
            <v>0</v>
          </cell>
        </row>
        <row r="718">
          <cell r="B718">
            <v>1120000</v>
          </cell>
          <cell r="C718" t="str">
            <v>Fertige Erz</v>
          </cell>
          <cell r="D718" t="str">
            <v>RHKF</v>
          </cell>
          <cell r="E718" t="str">
            <v>03885945</v>
          </cell>
          <cell r="G718" t="str">
            <v>IOX R 03 S, PA10 25k</v>
          </cell>
          <cell r="H718" t="str">
            <v>RB00000687</v>
          </cell>
          <cell r="I718" t="str">
            <v>2202</v>
          </cell>
          <cell r="J718">
            <v>1625</v>
          </cell>
          <cell r="K718" t="str">
            <v>KG</v>
          </cell>
          <cell r="L718">
            <v>848.41</v>
          </cell>
          <cell r="M718" t="str">
            <v>EUR</v>
          </cell>
          <cell r="N718">
            <v>567.45000000000005</v>
          </cell>
          <cell r="P718">
            <v>848.41</v>
          </cell>
          <cell r="Q718">
            <v>567.45000000000005</v>
          </cell>
          <cell r="R718">
            <v>280.95999999999998</v>
          </cell>
          <cell r="S718">
            <v>0</v>
          </cell>
          <cell r="T718">
            <v>280.95999999999998</v>
          </cell>
        </row>
        <row r="719">
          <cell r="B719">
            <v>1120000</v>
          </cell>
          <cell r="C719" t="str">
            <v>Fertige Erz</v>
          </cell>
          <cell r="D719" t="str">
            <v>RHPV</v>
          </cell>
          <cell r="E719" t="str">
            <v>03885945</v>
          </cell>
          <cell r="G719" t="str">
            <v>IOX R 03 S, PA10 25k</v>
          </cell>
          <cell r="H719" t="str">
            <v>RB00000687</v>
          </cell>
          <cell r="I719" t="str">
            <v>2202</v>
          </cell>
          <cell r="J719">
            <v>3000</v>
          </cell>
          <cell r="K719" t="str">
            <v>KG</v>
          </cell>
          <cell r="L719">
            <v>1566.3</v>
          </cell>
          <cell r="M719" t="str">
            <v>EUR</v>
          </cell>
          <cell r="N719">
            <v>1047.5999999999999</v>
          </cell>
          <cell r="P719">
            <v>1566.3</v>
          </cell>
          <cell r="Q719">
            <v>1047.5999999999999</v>
          </cell>
          <cell r="R719">
            <v>518.70000000000005</v>
          </cell>
          <cell r="S719">
            <v>0</v>
          </cell>
          <cell r="T719">
            <v>518.70000000000005</v>
          </cell>
        </row>
        <row r="720">
          <cell r="B720">
            <v>1120000</v>
          </cell>
          <cell r="C720" t="str">
            <v>Fertige Erz</v>
          </cell>
          <cell r="D720" t="str">
            <v>RHKF</v>
          </cell>
          <cell r="E720" t="str">
            <v>03876768</v>
          </cell>
          <cell r="G720" t="str">
            <v>BAYFERROX UE-GRANIT</v>
          </cell>
          <cell r="H720" t="str">
            <v>RB00000687</v>
          </cell>
          <cell r="I720" t="str">
            <v>2202</v>
          </cell>
          <cell r="J720">
            <v>950</v>
          </cell>
          <cell r="K720" t="str">
            <v>KG</v>
          </cell>
          <cell r="L720">
            <v>990.38</v>
          </cell>
          <cell r="M720" t="str">
            <v>EUR</v>
          </cell>
          <cell r="N720">
            <v>3256.41</v>
          </cell>
          <cell r="P720">
            <v>1110.17</v>
          </cell>
          <cell r="Q720">
            <v>1110.17</v>
          </cell>
          <cell r="R720">
            <v>-119.79</v>
          </cell>
          <cell r="S720">
            <v>-119.79</v>
          </cell>
          <cell r="T720">
            <v>0</v>
          </cell>
        </row>
        <row r="721">
          <cell r="B721">
            <v>1120000</v>
          </cell>
          <cell r="C721" t="str">
            <v>Fertige Erz</v>
          </cell>
          <cell r="D721" t="str">
            <v>RHPV</v>
          </cell>
          <cell r="E721" t="str">
            <v>03850289</v>
          </cell>
          <cell r="G721" t="str">
            <v>BAYFERROX 330B</v>
          </cell>
          <cell r="H721" t="str">
            <v>RB00000687</v>
          </cell>
          <cell r="I721" t="str">
            <v>2202</v>
          </cell>
          <cell r="J721">
            <v>63000</v>
          </cell>
          <cell r="K721" t="str">
            <v>KG</v>
          </cell>
          <cell r="L721">
            <v>35097.300000000003</v>
          </cell>
          <cell r="M721" t="str">
            <v>EUR</v>
          </cell>
          <cell r="N721">
            <v>34467.300000000003</v>
          </cell>
          <cell r="P721">
            <v>43444.800000000003</v>
          </cell>
          <cell r="Q721">
            <v>34467.300000000003</v>
          </cell>
          <cell r="R721">
            <v>630</v>
          </cell>
          <cell r="S721">
            <v>-8347.5</v>
          </cell>
          <cell r="T721">
            <v>8977.5</v>
          </cell>
        </row>
        <row r="722">
          <cell r="B722">
            <v>1120000</v>
          </cell>
          <cell r="C722" t="str">
            <v>Fertige Erz</v>
          </cell>
          <cell r="D722" t="str">
            <v>RHPV</v>
          </cell>
          <cell r="E722" t="str">
            <v>03842251</v>
          </cell>
          <cell r="G722" t="str">
            <v>IOX B 02 QE70</v>
          </cell>
          <cell r="H722" t="str">
            <v>RB00000687</v>
          </cell>
          <cell r="I722" t="str">
            <v>2202</v>
          </cell>
          <cell r="J722">
            <v>11850</v>
          </cell>
          <cell r="K722" t="str">
            <v>KG</v>
          </cell>
          <cell r="L722">
            <v>3249.27</v>
          </cell>
          <cell r="M722" t="str">
            <v>EUR</v>
          </cell>
          <cell r="N722">
            <v>3031.23</v>
          </cell>
          <cell r="P722">
            <v>3267.05</v>
          </cell>
          <cell r="Q722">
            <v>3031.23</v>
          </cell>
          <cell r="R722">
            <v>218.04</v>
          </cell>
          <cell r="S722">
            <v>-17.78</v>
          </cell>
          <cell r="T722">
            <v>235.82</v>
          </cell>
        </row>
        <row r="723">
          <cell r="B723">
            <v>1120000</v>
          </cell>
          <cell r="C723" t="str">
            <v>Fertige Erz</v>
          </cell>
          <cell r="D723" t="str">
            <v>RHPV</v>
          </cell>
          <cell r="E723" t="str">
            <v>03841557</v>
          </cell>
          <cell r="G723" t="str">
            <v>BAYFERROX 140M</v>
          </cell>
          <cell r="H723" t="str">
            <v>RB00000687</v>
          </cell>
          <cell r="I723" t="str">
            <v>2202</v>
          </cell>
          <cell r="J723">
            <v>20000</v>
          </cell>
          <cell r="K723" t="str">
            <v>KG</v>
          </cell>
          <cell r="L723">
            <v>11570</v>
          </cell>
          <cell r="M723" t="str">
            <v>EUR</v>
          </cell>
          <cell r="N723">
            <v>16740</v>
          </cell>
          <cell r="P723">
            <v>14670</v>
          </cell>
          <cell r="Q723">
            <v>14670</v>
          </cell>
          <cell r="R723">
            <v>-3100</v>
          </cell>
          <cell r="S723">
            <v>-3100</v>
          </cell>
          <cell r="T723">
            <v>0</v>
          </cell>
        </row>
        <row r="724">
          <cell r="B724">
            <v>1120000</v>
          </cell>
          <cell r="C724" t="str">
            <v>Fertige Erz</v>
          </cell>
          <cell r="D724" t="str">
            <v>RHPV</v>
          </cell>
          <cell r="E724" t="str">
            <v>03841182</v>
          </cell>
          <cell r="G724" t="str">
            <v>IOX R 04</v>
          </cell>
          <cell r="H724" t="str">
            <v>RB00000687</v>
          </cell>
          <cell r="I724" t="str">
            <v>2202</v>
          </cell>
          <cell r="J724">
            <v>92000</v>
          </cell>
          <cell r="K724" t="str">
            <v>KG</v>
          </cell>
          <cell r="L724">
            <v>50636.800000000003</v>
          </cell>
          <cell r="M724" t="str">
            <v>EUR</v>
          </cell>
          <cell r="N724">
            <v>64988.800000000003</v>
          </cell>
          <cell r="P724">
            <v>62146</v>
          </cell>
          <cell r="Q724">
            <v>62146</v>
          </cell>
          <cell r="R724">
            <v>-11509.2</v>
          </cell>
          <cell r="S724">
            <v>-11509.2</v>
          </cell>
          <cell r="T724">
            <v>0</v>
          </cell>
        </row>
        <row r="725">
          <cell r="B725">
            <v>1120000</v>
          </cell>
          <cell r="C725" t="str">
            <v>Fertige Erz</v>
          </cell>
          <cell r="D725" t="str">
            <v>RHPV</v>
          </cell>
          <cell r="E725" t="str">
            <v>03834054</v>
          </cell>
          <cell r="G725" t="str">
            <v>BAYFERROX 503G</v>
          </cell>
          <cell r="H725" t="str">
            <v>RB00000687</v>
          </cell>
          <cell r="I725" t="str">
            <v>2202</v>
          </cell>
          <cell r="J725">
            <v>1000</v>
          </cell>
          <cell r="K725" t="str">
            <v>KG</v>
          </cell>
          <cell r="L725">
            <v>677.5</v>
          </cell>
          <cell r="M725" t="str">
            <v>EUR</v>
          </cell>
          <cell r="N725">
            <v>1042.7</v>
          </cell>
          <cell r="P725">
            <v>985.2</v>
          </cell>
          <cell r="Q725">
            <v>985.2</v>
          </cell>
          <cell r="R725">
            <v>-307.7</v>
          </cell>
          <cell r="S725">
            <v>-307.7</v>
          </cell>
          <cell r="T725">
            <v>0</v>
          </cell>
        </row>
        <row r="726">
          <cell r="B726">
            <v>1120000</v>
          </cell>
          <cell r="C726" t="str">
            <v>Fertige Erz</v>
          </cell>
          <cell r="D726" t="str">
            <v>RHPV</v>
          </cell>
          <cell r="E726" t="str">
            <v>03818318</v>
          </cell>
          <cell r="G726" t="str">
            <v>BAYFERROX R-KL 303T,</v>
          </cell>
          <cell r="H726" t="str">
            <v>RB00000687</v>
          </cell>
          <cell r="I726" t="str">
            <v>2202</v>
          </cell>
          <cell r="J726">
            <v>20000</v>
          </cell>
          <cell r="K726" t="str">
            <v>KG</v>
          </cell>
          <cell r="L726">
            <v>13228</v>
          </cell>
          <cell r="M726" t="str">
            <v>EUR</v>
          </cell>
          <cell r="N726">
            <v>15900</v>
          </cell>
          <cell r="P726">
            <v>15900</v>
          </cell>
          <cell r="Q726">
            <v>15900</v>
          </cell>
          <cell r="R726">
            <v>-2672</v>
          </cell>
          <cell r="S726">
            <v>-2672</v>
          </cell>
          <cell r="T726">
            <v>0</v>
          </cell>
        </row>
        <row r="727">
          <cell r="B727">
            <v>1120000</v>
          </cell>
          <cell r="C727" t="str">
            <v>Fertige Erz</v>
          </cell>
          <cell r="D727" t="str">
            <v>RHPV</v>
          </cell>
          <cell r="E727" t="str">
            <v>03818288</v>
          </cell>
          <cell r="G727" t="str">
            <v>BAYFERROX R-KL 645T,</v>
          </cell>
          <cell r="H727" t="str">
            <v>RB00000687</v>
          </cell>
          <cell r="I727" t="str">
            <v>2202</v>
          </cell>
          <cell r="J727">
            <v>13000</v>
          </cell>
          <cell r="K727" t="str">
            <v>KG</v>
          </cell>
          <cell r="L727">
            <v>8554</v>
          </cell>
          <cell r="M727" t="str">
            <v>EUR</v>
          </cell>
          <cell r="N727">
            <v>12603.5</v>
          </cell>
          <cell r="P727">
            <v>12603.5</v>
          </cell>
          <cell r="Q727">
            <v>12603.5</v>
          </cell>
          <cell r="R727">
            <v>-4049.5</v>
          </cell>
          <cell r="S727">
            <v>-4049.5</v>
          </cell>
          <cell r="T727">
            <v>0</v>
          </cell>
        </row>
        <row r="728">
          <cell r="B728">
            <v>1120000</v>
          </cell>
          <cell r="C728" t="str">
            <v>Fertige Erz</v>
          </cell>
          <cell r="D728" t="str">
            <v>RHPV</v>
          </cell>
          <cell r="E728" t="str">
            <v>03810783</v>
          </cell>
          <cell r="G728" t="str">
            <v>BAYOXIDE E F 20    0</v>
          </cell>
          <cell r="H728" t="str">
            <v>RB00000687</v>
          </cell>
          <cell r="I728" t="str">
            <v>2202</v>
          </cell>
          <cell r="J728">
            <v>24000</v>
          </cell>
          <cell r="K728" t="str">
            <v>KG</v>
          </cell>
          <cell r="L728">
            <v>19132.8</v>
          </cell>
          <cell r="M728" t="str">
            <v>EUR</v>
          </cell>
          <cell r="N728">
            <v>28586.400000000001</v>
          </cell>
          <cell r="P728">
            <v>21508.799999999999</v>
          </cell>
          <cell r="Q728">
            <v>21508.799999999999</v>
          </cell>
          <cell r="R728">
            <v>-2376</v>
          </cell>
          <cell r="S728">
            <v>-2376</v>
          </cell>
          <cell r="T728">
            <v>0</v>
          </cell>
        </row>
        <row r="729">
          <cell r="B729">
            <v>1120000</v>
          </cell>
          <cell r="C729" t="str">
            <v>Fertige Erz</v>
          </cell>
          <cell r="D729" t="str">
            <v>RHPV</v>
          </cell>
          <cell r="E729" t="str">
            <v>03761154</v>
          </cell>
          <cell r="G729" t="str">
            <v>BAYFERROX 110C</v>
          </cell>
          <cell r="H729" t="str">
            <v>RB00000687</v>
          </cell>
          <cell r="I729" t="str">
            <v>2202</v>
          </cell>
          <cell r="J729">
            <v>11000</v>
          </cell>
          <cell r="K729" t="str">
            <v>KG</v>
          </cell>
          <cell r="L729">
            <v>6983.9</v>
          </cell>
          <cell r="M729" t="str">
            <v>EUR</v>
          </cell>
          <cell r="N729">
            <v>5599</v>
          </cell>
          <cell r="P729">
            <v>9971.5</v>
          </cell>
          <cell r="Q729">
            <v>5599</v>
          </cell>
          <cell r="R729">
            <v>1384.9</v>
          </cell>
          <cell r="S729">
            <v>-2987.6</v>
          </cell>
          <cell r="T729">
            <v>4372.5</v>
          </cell>
        </row>
        <row r="730">
          <cell r="B730">
            <v>1120000</v>
          </cell>
          <cell r="C730" t="str">
            <v>Fertige Erz</v>
          </cell>
          <cell r="D730" t="str">
            <v>RHKF</v>
          </cell>
          <cell r="E730" t="str">
            <v>03749448</v>
          </cell>
          <cell r="G730" t="str">
            <v>COLORTHERM BLACK 318</v>
          </cell>
          <cell r="H730" t="str">
            <v>RB00000687</v>
          </cell>
          <cell r="I730" t="str">
            <v>2202</v>
          </cell>
          <cell r="J730">
            <v>825</v>
          </cell>
          <cell r="K730" t="str">
            <v>KG</v>
          </cell>
          <cell r="L730">
            <v>416.54</v>
          </cell>
          <cell r="M730" t="str">
            <v>EUR</v>
          </cell>
          <cell r="N730">
            <v>1297.23</v>
          </cell>
          <cell r="P730">
            <v>409.69</v>
          </cell>
          <cell r="Q730">
            <v>409.69</v>
          </cell>
          <cell r="R730">
            <v>6.85</v>
          </cell>
          <cell r="S730">
            <v>6.85</v>
          </cell>
          <cell r="T730">
            <v>0</v>
          </cell>
        </row>
        <row r="731">
          <cell r="B731">
            <v>1120000</v>
          </cell>
          <cell r="C731" t="str">
            <v>Fertige Erz</v>
          </cell>
          <cell r="D731" t="str">
            <v>RHPV</v>
          </cell>
          <cell r="E731" t="str">
            <v>03749448</v>
          </cell>
          <cell r="G731" t="str">
            <v>COLORTHERM BLACK 318</v>
          </cell>
          <cell r="H731" t="str">
            <v>RB00000687</v>
          </cell>
          <cell r="I731" t="str">
            <v>2202</v>
          </cell>
          <cell r="J731">
            <v>15975</v>
          </cell>
          <cell r="K731" t="str">
            <v>KG</v>
          </cell>
          <cell r="L731">
            <v>8065.78</v>
          </cell>
          <cell r="M731" t="str">
            <v>EUR</v>
          </cell>
          <cell r="N731">
            <v>25119.09</v>
          </cell>
          <cell r="P731">
            <v>7933.19</v>
          </cell>
          <cell r="Q731">
            <v>7933.19</v>
          </cell>
          <cell r="R731">
            <v>132.59</v>
          </cell>
          <cell r="S731">
            <v>132.59</v>
          </cell>
          <cell r="T731">
            <v>0</v>
          </cell>
        </row>
        <row r="732">
          <cell r="B732">
            <v>1120000</v>
          </cell>
          <cell r="C732" t="str">
            <v>Fertige Erz</v>
          </cell>
          <cell r="D732" t="str">
            <v>RHKF</v>
          </cell>
          <cell r="E732" t="str">
            <v>03725123</v>
          </cell>
          <cell r="G732" t="str">
            <v>COLORTHERM YELLOW  2</v>
          </cell>
          <cell r="H732" t="str">
            <v>RB00000687</v>
          </cell>
          <cell r="I732" t="str">
            <v>2202</v>
          </cell>
          <cell r="J732">
            <v>900</v>
          </cell>
          <cell r="K732" t="str">
            <v>KG</v>
          </cell>
          <cell r="L732">
            <v>2362.6799999999998</v>
          </cell>
          <cell r="M732" t="str">
            <v>EUR</v>
          </cell>
          <cell r="N732">
            <v>1314.54</v>
          </cell>
          <cell r="P732">
            <v>1958.94</v>
          </cell>
          <cell r="Q732">
            <v>1314.54</v>
          </cell>
          <cell r="R732">
            <v>1048.1400000000001</v>
          </cell>
          <cell r="S732">
            <v>403.74</v>
          </cell>
          <cell r="T732">
            <v>644.4</v>
          </cell>
        </row>
        <row r="733">
          <cell r="B733">
            <v>1120000</v>
          </cell>
          <cell r="C733" t="str">
            <v>Fertige Erz</v>
          </cell>
          <cell r="D733" t="str">
            <v>RHPV</v>
          </cell>
          <cell r="E733" t="str">
            <v>03725123</v>
          </cell>
          <cell r="G733" t="str">
            <v>COLORTHERM YELLOW  2</v>
          </cell>
          <cell r="H733" t="str">
            <v>RB00000687</v>
          </cell>
          <cell r="I733" t="str">
            <v>2202</v>
          </cell>
          <cell r="J733">
            <v>27000</v>
          </cell>
          <cell r="K733" t="str">
            <v>KG</v>
          </cell>
          <cell r="L733">
            <v>70880.399999999994</v>
          </cell>
          <cell r="M733" t="str">
            <v>EUR</v>
          </cell>
          <cell r="N733">
            <v>39436.199999999997</v>
          </cell>
          <cell r="P733">
            <v>58768.2</v>
          </cell>
          <cell r="Q733">
            <v>39436.199999999997</v>
          </cell>
          <cell r="R733">
            <v>31444.2</v>
          </cell>
          <cell r="S733">
            <v>12112.2</v>
          </cell>
          <cell r="T733">
            <v>19332</v>
          </cell>
        </row>
        <row r="734">
          <cell r="B734">
            <v>1120000</v>
          </cell>
          <cell r="C734" t="str">
            <v>Fertige Erz</v>
          </cell>
          <cell r="D734" t="str">
            <v>RHPV</v>
          </cell>
          <cell r="E734" t="str">
            <v>03695550</v>
          </cell>
          <cell r="G734" t="str">
            <v>BAYFERROX 605/41UE</v>
          </cell>
          <cell r="H734" t="str">
            <v>RB00000687</v>
          </cell>
          <cell r="I734" t="str">
            <v>2202</v>
          </cell>
          <cell r="J734">
            <v>12740</v>
          </cell>
          <cell r="K734" t="str">
            <v>KG</v>
          </cell>
          <cell r="L734">
            <v>14805.15</v>
          </cell>
          <cell r="M734" t="str">
            <v>EUR</v>
          </cell>
          <cell r="N734">
            <v>15749.19</v>
          </cell>
          <cell r="P734">
            <v>15512.22</v>
          </cell>
          <cell r="Q734">
            <v>15512.22</v>
          </cell>
          <cell r="R734">
            <v>-707.07</v>
          </cell>
          <cell r="S734">
            <v>-707.07</v>
          </cell>
          <cell r="T734">
            <v>0</v>
          </cell>
        </row>
        <row r="735">
          <cell r="B735">
            <v>1120000</v>
          </cell>
          <cell r="C735" t="str">
            <v>Fertige Erz</v>
          </cell>
          <cell r="D735" t="str">
            <v>RHPV</v>
          </cell>
          <cell r="E735" t="str">
            <v>03692632</v>
          </cell>
          <cell r="G735" t="str">
            <v>IOX R 01</v>
          </cell>
          <cell r="H735" t="str">
            <v>RB00000687</v>
          </cell>
          <cell r="I735" t="str">
            <v>2202</v>
          </cell>
          <cell r="J735">
            <v>30000</v>
          </cell>
          <cell r="K735" t="str">
            <v>KG</v>
          </cell>
          <cell r="L735">
            <v>16617</v>
          </cell>
          <cell r="M735" t="str">
            <v>EUR</v>
          </cell>
          <cell r="N735">
            <v>16581</v>
          </cell>
          <cell r="P735">
            <v>26403</v>
          </cell>
          <cell r="Q735">
            <v>16581</v>
          </cell>
          <cell r="R735">
            <v>36</v>
          </cell>
          <cell r="S735">
            <v>-9786</v>
          </cell>
          <cell r="T735">
            <v>9822</v>
          </cell>
        </row>
        <row r="736">
          <cell r="B736">
            <v>1120000</v>
          </cell>
          <cell r="C736" t="str">
            <v>Fertige Erz</v>
          </cell>
          <cell r="D736" t="str">
            <v>RHKF</v>
          </cell>
          <cell r="E736" t="str">
            <v>03641701</v>
          </cell>
          <cell r="G736" t="str">
            <v>IOX R 09S, BB 1000KG</v>
          </cell>
          <cell r="H736" t="str">
            <v>RB00000687</v>
          </cell>
          <cell r="I736" t="str">
            <v>2202</v>
          </cell>
          <cell r="J736">
            <v>888</v>
          </cell>
          <cell r="K736" t="str">
            <v>KG</v>
          </cell>
          <cell r="L736">
            <v>428.46</v>
          </cell>
          <cell r="M736" t="str">
            <v>EUR</v>
          </cell>
          <cell r="N736">
            <v>428.46</v>
          </cell>
          <cell r="P736">
            <v>428.46</v>
          </cell>
          <cell r="Q736">
            <v>428.46</v>
          </cell>
          <cell r="R736">
            <v>0</v>
          </cell>
          <cell r="S736">
            <v>0</v>
          </cell>
          <cell r="T736">
            <v>0</v>
          </cell>
        </row>
        <row r="737">
          <cell r="B737">
            <v>1120000</v>
          </cell>
          <cell r="C737" t="str">
            <v>Fertige Erz</v>
          </cell>
          <cell r="D737" t="str">
            <v>RHPV</v>
          </cell>
          <cell r="E737" t="str">
            <v>03641701</v>
          </cell>
          <cell r="G737" t="str">
            <v>IOX R 09S, BB 1000KG</v>
          </cell>
          <cell r="H737" t="str">
            <v>RB00000687</v>
          </cell>
          <cell r="I737" t="str">
            <v>2202</v>
          </cell>
          <cell r="J737">
            <v>10000</v>
          </cell>
          <cell r="K737" t="str">
            <v>KG</v>
          </cell>
          <cell r="L737">
            <v>4825</v>
          </cell>
          <cell r="M737" t="str">
            <v>EUR</v>
          </cell>
          <cell r="N737">
            <v>4825</v>
          </cell>
          <cell r="P737">
            <v>4825</v>
          </cell>
          <cell r="Q737">
            <v>4825</v>
          </cell>
          <cell r="R737">
            <v>0</v>
          </cell>
          <cell r="S737">
            <v>0</v>
          </cell>
          <cell r="T737">
            <v>0</v>
          </cell>
        </row>
        <row r="738">
          <cell r="B738">
            <v>1120000</v>
          </cell>
          <cell r="C738" t="str">
            <v>Fertige Erz</v>
          </cell>
          <cell r="D738" t="str">
            <v>RHPV</v>
          </cell>
          <cell r="E738" t="str">
            <v>03583221</v>
          </cell>
          <cell r="G738" t="str">
            <v>BAYOXIDE E 8709</v>
          </cell>
          <cell r="H738" t="str">
            <v>RB00000687</v>
          </cell>
          <cell r="I738" t="str">
            <v>2202</v>
          </cell>
          <cell r="J738">
            <v>48000</v>
          </cell>
          <cell r="K738" t="str">
            <v>KG</v>
          </cell>
          <cell r="L738">
            <v>55099.199999999997</v>
          </cell>
          <cell r="M738" t="str">
            <v>EUR</v>
          </cell>
          <cell r="N738">
            <v>41275.199999999997</v>
          </cell>
          <cell r="P738">
            <v>59990.400000000001</v>
          </cell>
          <cell r="Q738">
            <v>41275.199999999997</v>
          </cell>
          <cell r="R738">
            <v>13824</v>
          </cell>
          <cell r="S738">
            <v>-4891.2</v>
          </cell>
          <cell r="T738">
            <v>18715.2</v>
          </cell>
        </row>
        <row r="739">
          <cell r="B739">
            <v>1120000</v>
          </cell>
          <cell r="C739" t="str">
            <v>Fertige Erz</v>
          </cell>
          <cell r="D739" t="str">
            <v>RHPV</v>
          </cell>
          <cell r="E739" t="str">
            <v>03553721</v>
          </cell>
          <cell r="G739" t="str">
            <v>BAYFERROX 920G, BV,</v>
          </cell>
          <cell r="H739" t="str">
            <v>RB00000687</v>
          </cell>
          <cell r="I739" t="str">
            <v>2202</v>
          </cell>
          <cell r="J739">
            <v>7000</v>
          </cell>
          <cell r="K739" t="str">
            <v>KG</v>
          </cell>
          <cell r="L739">
            <v>6091.4</v>
          </cell>
          <cell r="M739" t="str">
            <v>EUR</v>
          </cell>
          <cell r="N739">
            <v>6181.7</v>
          </cell>
          <cell r="P739">
            <v>6181.7</v>
          </cell>
          <cell r="Q739">
            <v>6181.7</v>
          </cell>
          <cell r="R739">
            <v>-90.3</v>
          </cell>
          <cell r="S739">
            <v>-90.3</v>
          </cell>
          <cell r="T739">
            <v>0</v>
          </cell>
        </row>
        <row r="740">
          <cell r="B740">
            <v>1120000</v>
          </cell>
          <cell r="C740" t="str">
            <v>Fertige Erz</v>
          </cell>
          <cell r="D740" t="str">
            <v>RHKF</v>
          </cell>
          <cell r="E740" t="str">
            <v>03439473</v>
          </cell>
          <cell r="G740" t="str">
            <v>IOX R 22 S</v>
          </cell>
          <cell r="H740" t="str">
            <v>RB00000687</v>
          </cell>
          <cell r="I740" t="str">
            <v>2202</v>
          </cell>
          <cell r="J740">
            <v>950</v>
          </cell>
          <cell r="K740" t="str">
            <v>KG</v>
          </cell>
          <cell r="L740">
            <v>282.14999999999998</v>
          </cell>
          <cell r="M740" t="str">
            <v>EUR</v>
          </cell>
          <cell r="N740">
            <v>282.14999999999998</v>
          </cell>
          <cell r="P740">
            <v>282.14999999999998</v>
          </cell>
          <cell r="Q740">
            <v>282.14999999999998</v>
          </cell>
          <cell r="R740">
            <v>0</v>
          </cell>
          <cell r="S740">
            <v>0</v>
          </cell>
          <cell r="T740">
            <v>0</v>
          </cell>
        </row>
        <row r="741">
          <cell r="B741">
            <v>1120000</v>
          </cell>
          <cell r="C741" t="str">
            <v>Fertige Erz</v>
          </cell>
          <cell r="D741" t="str">
            <v>RHPV</v>
          </cell>
          <cell r="E741" t="str">
            <v>03384644</v>
          </cell>
          <cell r="G741" t="str">
            <v>COLORTHERM YELLOW 10</v>
          </cell>
          <cell r="H741" t="str">
            <v>RB00000687</v>
          </cell>
          <cell r="I741" t="str">
            <v>2202</v>
          </cell>
          <cell r="J741">
            <v>500</v>
          </cell>
          <cell r="K741" t="str">
            <v>KG</v>
          </cell>
          <cell r="L741">
            <v>616.70000000000005</v>
          </cell>
          <cell r="M741" t="str">
            <v>EUR</v>
          </cell>
          <cell r="N741">
            <v>565.9</v>
          </cell>
          <cell r="P741">
            <v>732.1</v>
          </cell>
          <cell r="Q741">
            <v>565.9</v>
          </cell>
          <cell r="R741">
            <v>50.8</v>
          </cell>
          <cell r="S741">
            <v>-115.4</v>
          </cell>
          <cell r="T741">
            <v>166.2</v>
          </cell>
        </row>
        <row r="742">
          <cell r="B742">
            <v>1120000</v>
          </cell>
          <cell r="C742" t="str">
            <v>Fertige Erz</v>
          </cell>
          <cell r="D742" t="str">
            <v>RHPV</v>
          </cell>
          <cell r="E742" t="str">
            <v>03384385</v>
          </cell>
          <cell r="G742" t="str">
            <v>IOX R 08</v>
          </cell>
          <cell r="H742" t="str">
            <v>RB00000687</v>
          </cell>
          <cell r="I742" t="str">
            <v>2202</v>
          </cell>
          <cell r="J742">
            <v>49000</v>
          </cell>
          <cell r="K742" t="str">
            <v>KG</v>
          </cell>
          <cell r="L742">
            <v>32418.400000000001</v>
          </cell>
          <cell r="M742" t="str">
            <v>EUR</v>
          </cell>
          <cell r="N742">
            <v>30522.1</v>
          </cell>
          <cell r="P742">
            <v>34138.300000000003</v>
          </cell>
          <cell r="Q742">
            <v>30522.1</v>
          </cell>
          <cell r="R742">
            <v>1896.3</v>
          </cell>
          <cell r="S742">
            <v>-1719.9</v>
          </cell>
          <cell r="T742">
            <v>3616.2</v>
          </cell>
        </row>
        <row r="743">
          <cell r="B743">
            <v>1120000</v>
          </cell>
          <cell r="C743" t="str">
            <v>Fertige Erz</v>
          </cell>
          <cell r="D743" t="str">
            <v>RHKF</v>
          </cell>
          <cell r="E743" t="str">
            <v>03381920</v>
          </cell>
          <cell r="G743" t="str">
            <v>BAYFERROX 503</v>
          </cell>
          <cell r="H743" t="str">
            <v>RB00000687</v>
          </cell>
          <cell r="I743" t="str">
            <v>2202</v>
          </cell>
          <cell r="J743">
            <v>10</v>
          </cell>
          <cell r="K743" t="str">
            <v>KG</v>
          </cell>
          <cell r="L743">
            <v>0.1</v>
          </cell>
          <cell r="M743" t="str">
            <v>EUR</v>
          </cell>
          <cell r="N743">
            <v>0.1</v>
          </cell>
          <cell r="P743">
            <v>0.1</v>
          </cell>
          <cell r="Q743">
            <v>0.1</v>
          </cell>
          <cell r="R743">
            <v>0</v>
          </cell>
          <cell r="S743">
            <v>0</v>
          </cell>
          <cell r="T743">
            <v>0</v>
          </cell>
        </row>
        <row r="744">
          <cell r="B744">
            <v>1120000</v>
          </cell>
          <cell r="C744" t="str">
            <v>Fertige Erz</v>
          </cell>
          <cell r="D744" t="str">
            <v>RHPV</v>
          </cell>
          <cell r="E744" t="str">
            <v>03375645</v>
          </cell>
          <cell r="G744" t="str">
            <v>BAYOXIDE E 4096, 100</v>
          </cell>
          <cell r="H744" t="str">
            <v>RB00000687</v>
          </cell>
          <cell r="I744" t="str">
            <v>2202</v>
          </cell>
          <cell r="J744">
            <v>57000</v>
          </cell>
          <cell r="K744" t="str">
            <v>KG</v>
          </cell>
          <cell r="L744">
            <v>59530.8</v>
          </cell>
          <cell r="M744" t="str">
            <v>EUR</v>
          </cell>
          <cell r="N744">
            <v>87289.8</v>
          </cell>
          <cell r="P744">
            <v>63532.2</v>
          </cell>
          <cell r="Q744">
            <v>63532.2</v>
          </cell>
          <cell r="R744">
            <v>-4001.4</v>
          </cell>
          <cell r="S744">
            <v>-4001.4</v>
          </cell>
          <cell r="T744">
            <v>0</v>
          </cell>
        </row>
        <row r="745">
          <cell r="B745">
            <v>1120000</v>
          </cell>
          <cell r="C745" t="str">
            <v>Fertige Erz</v>
          </cell>
          <cell r="D745" t="str">
            <v>RHPV</v>
          </cell>
          <cell r="E745" t="str">
            <v>03224736</v>
          </cell>
          <cell r="G745" t="str">
            <v>BAYFERROX 222, PASA</v>
          </cell>
          <cell r="H745" t="str">
            <v>RB00000687</v>
          </cell>
          <cell r="I745" t="str">
            <v>2202</v>
          </cell>
          <cell r="J745">
            <v>21550</v>
          </cell>
          <cell r="K745" t="str">
            <v>KG</v>
          </cell>
          <cell r="L745">
            <v>9178.15</v>
          </cell>
          <cell r="M745" t="str">
            <v>EUR</v>
          </cell>
          <cell r="N745">
            <v>14791.92</v>
          </cell>
          <cell r="P745">
            <v>10296.59</v>
          </cell>
          <cell r="Q745">
            <v>10296.59</v>
          </cell>
          <cell r="R745">
            <v>-1118.44</v>
          </cell>
          <cell r="S745">
            <v>-1118.44</v>
          </cell>
          <cell r="T745">
            <v>0</v>
          </cell>
        </row>
        <row r="746">
          <cell r="B746">
            <v>1120000</v>
          </cell>
          <cell r="C746" t="str">
            <v>Fertige Erz</v>
          </cell>
          <cell r="D746" t="str">
            <v>RHPV</v>
          </cell>
          <cell r="E746" t="str">
            <v>03224728</v>
          </cell>
          <cell r="G746" t="str">
            <v>BAYFERROX 130B, PASA</v>
          </cell>
          <cell r="H746" t="str">
            <v>RB00000687</v>
          </cell>
          <cell r="I746" t="str">
            <v>2202</v>
          </cell>
          <cell r="J746">
            <v>1000</v>
          </cell>
          <cell r="K746" t="str">
            <v>KG</v>
          </cell>
          <cell r="L746">
            <v>543.9</v>
          </cell>
          <cell r="M746" t="str">
            <v>EUR</v>
          </cell>
          <cell r="N746">
            <v>1312.4</v>
          </cell>
          <cell r="P746">
            <v>674</v>
          </cell>
          <cell r="Q746">
            <v>674</v>
          </cell>
          <cell r="R746">
            <v>-130.1</v>
          </cell>
          <cell r="S746">
            <v>-130.1</v>
          </cell>
          <cell r="T746">
            <v>0</v>
          </cell>
        </row>
        <row r="747">
          <cell r="B747">
            <v>1120000</v>
          </cell>
          <cell r="C747" t="str">
            <v>Fertige Erz</v>
          </cell>
          <cell r="D747" t="str">
            <v>RHPV</v>
          </cell>
          <cell r="E747" t="str">
            <v>03222377</v>
          </cell>
          <cell r="G747" t="str">
            <v>BAYOXIDE E BL31,PASA</v>
          </cell>
          <cell r="H747" t="str">
            <v>RB00000687</v>
          </cell>
          <cell r="I747" t="str">
            <v>2202</v>
          </cell>
          <cell r="J747">
            <v>2000</v>
          </cell>
          <cell r="K747" t="str">
            <v>KG</v>
          </cell>
          <cell r="L747">
            <v>1101.4000000000001</v>
          </cell>
          <cell r="M747" t="str">
            <v>EUR</v>
          </cell>
          <cell r="N747">
            <v>3403</v>
          </cell>
          <cell r="P747">
            <v>1185.5999999999999</v>
          </cell>
          <cell r="Q747">
            <v>1185.5999999999999</v>
          </cell>
          <cell r="R747">
            <v>-84.2</v>
          </cell>
          <cell r="S747">
            <v>-84.2</v>
          </cell>
          <cell r="T747">
            <v>0</v>
          </cell>
        </row>
        <row r="748">
          <cell r="B748">
            <v>1120000</v>
          </cell>
          <cell r="C748" t="str">
            <v>Fertige Erz</v>
          </cell>
          <cell r="D748" t="str">
            <v>RHPV</v>
          </cell>
          <cell r="E748" t="str">
            <v>03209354</v>
          </cell>
          <cell r="G748" t="str">
            <v>IOX R 03</v>
          </cell>
          <cell r="H748" t="str">
            <v>RB00000687</v>
          </cell>
          <cell r="I748" t="str">
            <v>2202</v>
          </cell>
          <cell r="J748">
            <v>54000</v>
          </cell>
          <cell r="K748" t="str">
            <v>KG</v>
          </cell>
          <cell r="L748">
            <v>27826.2</v>
          </cell>
          <cell r="M748" t="str">
            <v>EUR</v>
          </cell>
          <cell r="N748">
            <v>28447.200000000001</v>
          </cell>
          <cell r="P748">
            <v>36628.199999999997</v>
          </cell>
          <cell r="Q748">
            <v>28447.200000000001</v>
          </cell>
          <cell r="R748">
            <v>-621</v>
          </cell>
          <cell r="S748">
            <v>-8802</v>
          </cell>
          <cell r="T748">
            <v>8181</v>
          </cell>
        </row>
        <row r="749">
          <cell r="B749">
            <v>1120000</v>
          </cell>
          <cell r="C749" t="str">
            <v>Fertige Erz</v>
          </cell>
          <cell r="D749" t="str">
            <v>RHPV</v>
          </cell>
          <cell r="E749" t="str">
            <v>03126742</v>
          </cell>
          <cell r="G749" t="str">
            <v>BAYFERROX 110,BB 100</v>
          </cell>
          <cell r="H749" t="str">
            <v>RB00000687</v>
          </cell>
          <cell r="I749" t="str">
            <v>2202</v>
          </cell>
          <cell r="J749">
            <v>40000</v>
          </cell>
          <cell r="K749" t="str">
            <v>KG</v>
          </cell>
          <cell r="L749">
            <v>22464</v>
          </cell>
          <cell r="M749" t="str">
            <v>EUR</v>
          </cell>
          <cell r="N749">
            <v>62504</v>
          </cell>
          <cell r="P749">
            <v>35424</v>
          </cell>
          <cell r="Q749">
            <v>35424</v>
          </cell>
          <cell r="R749">
            <v>-12960</v>
          </cell>
          <cell r="S749">
            <v>-12960</v>
          </cell>
          <cell r="T749">
            <v>0</v>
          </cell>
        </row>
        <row r="750">
          <cell r="B750">
            <v>1120000</v>
          </cell>
          <cell r="C750" t="str">
            <v>Fertige Erz</v>
          </cell>
          <cell r="D750" t="str">
            <v>RHPV</v>
          </cell>
          <cell r="E750" t="str">
            <v>03118294</v>
          </cell>
          <cell r="G750" t="str">
            <v>BAYOXIDE E 33 15/600</v>
          </cell>
          <cell r="H750" t="str">
            <v>RB00000687</v>
          </cell>
          <cell r="I750" t="str">
            <v>2202</v>
          </cell>
          <cell r="J750">
            <v>1185</v>
          </cell>
          <cell r="K750" t="str">
            <v>KG</v>
          </cell>
          <cell r="L750">
            <v>2573.6999999999998</v>
          </cell>
          <cell r="M750" t="str">
            <v>EUR</v>
          </cell>
          <cell r="N750">
            <v>3066.07</v>
          </cell>
          <cell r="P750">
            <v>3066.07</v>
          </cell>
          <cell r="Q750">
            <v>3066.07</v>
          </cell>
          <cell r="R750">
            <v>-492.37</v>
          </cell>
          <cell r="S750">
            <v>-492.37</v>
          </cell>
          <cell r="T750">
            <v>0</v>
          </cell>
        </row>
        <row r="751">
          <cell r="B751">
            <v>1120000</v>
          </cell>
          <cell r="C751" t="str">
            <v>Fertige Erz</v>
          </cell>
          <cell r="D751" t="str">
            <v>RHPV</v>
          </cell>
          <cell r="E751" t="str">
            <v>03112822</v>
          </cell>
          <cell r="G751" t="str">
            <v>BAYFERROX 350 FL.</v>
          </cell>
          <cell r="H751" t="str">
            <v>RB00000687</v>
          </cell>
          <cell r="I751" t="str">
            <v>2202</v>
          </cell>
          <cell r="J751">
            <v>23000</v>
          </cell>
          <cell r="K751" t="str">
            <v>KG</v>
          </cell>
          <cell r="L751">
            <v>9271.2999999999993</v>
          </cell>
          <cell r="M751" t="str">
            <v>EUR</v>
          </cell>
          <cell r="N751">
            <v>8137.4</v>
          </cell>
          <cell r="P751">
            <v>10996.3</v>
          </cell>
          <cell r="Q751">
            <v>8137.4</v>
          </cell>
          <cell r="R751">
            <v>1133.9000000000001</v>
          </cell>
          <cell r="S751">
            <v>-1725</v>
          </cell>
          <cell r="T751">
            <v>2858.9</v>
          </cell>
        </row>
        <row r="752">
          <cell r="B752">
            <v>1120000</v>
          </cell>
          <cell r="C752" t="str">
            <v>Fertige Erz</v>
          </cell>
          <cell r="D752" t="str">
            <v>RHKF</v>
          </cell>
          <cell r="E752" t="str">
            <v>03111427</v>
          </cell>
          <cell r="G752" t="str">
            <v>BAYOXIDE E 8708</v>
          </cell>
          <cell r="H752" t="str">
            <v>RB00000687</v>
          </cell>
          <cell r="I752" t="str">
            <v>2202</v>
          </cell>
          <cell r="J752">
            <v>700</v>
          </cell>
          <cell r="K752" t="str">
            <v>KG</v>
          </cell>
          <cell r="L752">
            <v>745.57</v>
          </cell>
          <cell r="M752" t="str">
            <v>EUR</v>
          </cell>
          <cell r="N752">
            <v>563.57000000000005</v>
          </cell>
          <cell r="P752">
            <v>1327.9</v>
          </cell>
          <cell r="Q752">
            <v>563.57000000000005</v>
          </cell>
          <cell r="R752">
            <v>182</v>
          </cell>
          <cell r="S752">
            <v>-582.33000000000004</v>
          </cell>
          <cell r="T752">
            <v>764.33</v>
          </cell>
        </row>
        <row r="753">
          <cell r="B753">
            <v>1120000</v>
          </cell>
          <cell r="C753" t="str">
            <v>Fertige Erz</v>
          </cell>
          <cell r="D753" t="str">
            <v>RHPV</v>
          </cell>
          <cell r="E753" t="str">
            <v>03111427</v>
          </cell>
          <cell r="G753" t="str">
            <v>BAYOXIDE E 8708</v>
          </cell>
          <cell r="H753" t="str">
            <v>RB00000687</v>
          </cell>
          <cell r="I753" t="str">
            <v>2202</v>
          </cell>
          <cell r="J753">
            <v>59350</v>
          </cell>
          <cell r="K753" t="str">
            <v>KG</v>
          </cell>
          <cell r="L753">
            <v>63213.69</v>
          </cell>
          <cell r="M753" t="str">
            <v>EUR</v>
          </cell>
          <cell r="N753">
            <v>47782.68</v>
          </cell>
          <cell r="P753">
            <v>112586.95</v>
          </cell>
          <cell r="Q753">
            <v>47782.68</v>
          </cell>
          <cell r="R753">
            <v>15431.01</v>
          </cell>
          <cell r="S753">
            <v>-49373.26</v>
          </cell>
          <cell r="T753">
            <v>64804.27</v>
          </cell>
        </row>
        <row r="754">
          <cell r="B754">
            <v>1120000</v>
          </cell>
          <cell r="C754" t="str">
            <v>Fertige Erz</v>
          </cell>
          <cell r="D754" t="str">
            <v>RHPV</v>
          </cell>
          <cell r="E754" t="str">
            <v>03111206</v>
          </cell>
          <cell r="G754" t="str">
            <v>BAYOXIDE E 5157, 700</v>
          </cell>
          <cell r="H754" t="str">
            <v>RB00000687</v>
          </cell>
          <cell r="I754" t="str">
            <v>2202</v>
          </cell>
          <cell r="J754">
            <v>56000</v>
          </cell>
          <cell r="K754" t="str">
            <v>KG</v>
          </cell>
          <cell r="L754">
            <v>84196</v>
          </cell>
          <cell r="M754" t="str">
            <v>EUR</v>
          </cell>
          <cell r="N754">
            <v>109810.4</v>
          </cell>
          <cell r="P754">
            <v>89471.2</v>
          </cell>
          <cell r="Q754">
            <v>89471.2</v>
          </cell>
          <cell r="R754">
            <v>-5275.2</v>
          </cell>
          <cell r="S754">
            <v>-5275.2</v>
          </cell>
          <cell r="T754">
            <v>0</v>
          </cell>
        </row>
        <row r="755">
          <cell r="B755">
            <v>1120000</v>
          </cell>
          <cell r="C755" t="str">
            <v>Fertige Erz</v>
          </cell>
          <cell r="D755" t="str">
            <v>RHPV</v>
          </cell>
          <cell r="E755" t="str">
            <v>03052544</v>
          </cell>
          <cell r="G755" t="str">
            <v>BAYFERROX 130U</v>
          </cell>
          <cell r="H755" t="str">
            <v>RB00000687</v>
          </cell>
          <cell r="I755" t="str">
            <v>2202</v>
          </cell>
          <cell r="J755">
            <v>3000</v>
          </cell>
          <cell r="K755" t="str">
            <v>KG</v>
          </cell>
          <cell r="L755">
            <v>1505.1</v>
          </cell>
          <cell r="M755" t="str">
            <v>EUR</v>
          </cell>
          <cell r="N755">
            <v>1747.5</v>
          </cell>
          <cell r="P755">
            <v>1994.4</v>
          </cell>
          <cell r="Q755">
            <v>1747.5</v>
          </cell>
          <cell r="R755">
            <v>-242.4</v>
          </cell>
          <cell r="S755">
            <v>-489.3</v>
          </cell>
          <cell r="T755">
            <v>246.9</v>
          </cell>
        </row>
        <row r="756">
          <cell r="B756">
            <v>1120000</v>
          </cell>
          <cell r="C756" t="str">
            <v>Fertige Erz</v>
          </cell>
          <cell r="D756" t="str">
            <v>RHPV</v>
          </cell>
          <cell r="E756" t="str">
            <v>02971201</v>
          </cell>
          <cell r="G756" t="str">
            <v>IOX Y 02</v>
          </cell>
          <cell r="H756" t="str">
            <v>RB00000687</v>
          </cell>
          <cell r="I756" t="str">
            <v>2202</v>
          </cell>
          <cell r="J756">
            <v>78340</v>
          </cell>
          <cell r="K756" t="str">
            <v>KG</v>
          </cell>
          <cell r="L756">
            <v>60102.45</v>
          </cell>
          <cell r="M756" t="str">
            <v>EUR</v>
          </cell>
          <cell r="N756">
            <v>51955.09</v>
          </cell>
          <cell r="P756">
            <v>61575.24</v>
          </cell>
          <cell r="Q756">
            <v>51955.09</v>
          </cell>
          <cell r="R756">
            <v>8147.36</v>
          </cell>
          <cell r="S756">
            <v>-1472.79</v>
          </cell>
          <cell r="T756">
            <v>9620.15</v>
          </cell>
        </row>
        <row r="757">
          <cell r="B757">
            <v>1120000</v>
          </cell>
          <cell r="C757" t="str">
            <v>Fertige Erz</v>
          </cell>
          <cell r="D757" t="str">
            <v>RHPV</v>
          </cell>
          <cell r="E757" t="str">
            <v>02971198</v>
          </cell>
          <cell r="G757" t="str">
            <v>IOX B 03</v>
          </cell>
          <cell r="H757" t="str">
            <v>RB00000687</v>
          </cell>
          <cell r="I757" t="str">
            <v>2202</v>
          </cell>
          <cell r="J757">
            <v>90975</v>
          </cell>
          <cell r="K757" t="str">
            <v>KG</v>
          </cell>
          <cell r="L757">
            <v>52310.62</v>
          </cell>
          <cell r="M757" t="str">
            <v>EUR</v>
          </cell>
          <cell r="N757">
            <v>57741.83</v>
          </cell>
          <cell r="P757">
            <v>68249.45</v>
          </cell>
          <cell r="Q757">
            <v>57741.83</v>
          </cell>
          <cell r="R757">
            <v>-5431.21</v>
          </cell>
          <cell r="S757">
            <v>-15938.83</v>
          </cell>
          <cell r="T757">
            <v>10507.62</v>
          </cell>
        </row>
        <row r="758">
          <cell r="B758">
            <v>1120000</v>
          </cell>
          <cell r="C758" t="str">
            <v>Fertige Erz</v>
          </cell>
          <cell r="D758" t="str">
            <v>RHPV</v>
          </cell>
          <cell r="E758" t="str">
            <v>02971171</v>
          </cell>
          <cell r="G758" t="str">
            <v>IOX R 01</v>
          </cell>
          <cell r="H758" t="str">
            <v>RB00000687</v>
          </cell>
          <cell r="I758" t="str">
            <v>2202</v>
          </cell>
          <cell r="J758">
            <v>32850</v>
          </cell>
          <cell r="K758" t="str">
            <v>KG</v>
          </cell>
          <cell r="L758">
            <v>17886.82</v>
          </cell>
          <cell r="M758" t="str">
            <v>EUR</v>
          </cell>
          <cell r="N758">
            <v>19338.79</v>
          </cell>
          <cell r="P758">
            <v>28582.79</v>
          </cell>
          <cell r="Q758">
            <v>19338.79</v>
          </cell>
          <cell r="R758">
            <v>-1451.97</v>
          </cell>
          <cell r="S758">
            <v>-10695.97</v>
          </cell>
          <cell r="T758">
            <v>9244</v>
          </cell>
        </row>
        <row r="759">
          <cell r="B759">
            <v>1120000</v>
          </cell>
          <cell r="C759" t="str">
            <v>Fertige Erz</v>
          </cell>
          <cell r="D759" t="str">
            <v>RHPV</v>
          </cell>
          <cell r="E759" t="str">
            <v>02971163</v>
          </cell>
          <cell r="G759" t="str">
            <v>IOX R 03</v>
          </cell>
          <cell r="H759" t="str">
            <v>RB00000687</v>
          </cell>
          <cell r="I759" t="str">
            <v>2202</v>
          </cell>
          <cell r="J759">
            <v>182960</v>
          </cell>
          <cell r="K759" t="str">
            <v>KG</v>
          </cell>
          <cell r="L759">
            <v>91864.22</v>
          </cell>
          <cell r="M759" t="str">
            <v>EUR</v>
          </cell>
          <cell r="N759">
            <v>102457.60000000001</v>
          </cell>
          <cell r="P759">
            <v>121686.7</v>
          </cell>
          <cell r="Q759">
            <v>102457.60000000001</v>
          </cell>
          <cell r="R759">
            <v>-10593.38</v>
          </cell>
          <cell r="S759">
            <v>-29822.48</v>
          </cell>
          <cell r="T759">
            <v>19229.099999999999</v>
          </cell>
        </row>
        <row r="760">
          <cell r="B760">
            <v>1120000</v>
          </cell>
          <cell r="C760" t="str">
            <v>Fertige Erz</v>
          </cell>
          <cell r="D760" t="str">
            <v>RHPV</v>
          </cell>
          <cell r="E760" t="str">
            <v>02971155</v>
          </cell>
          <cell r="G760" t="str">
            <v>IOX B 02</v>
          </cell>
          <cell r="H760" t="str">
            <v>RB00000687</v>
          </cell>
          <cell r="I760" t="str">
            <v>2202</v>
          </cell>
          <cell r="J760">
            <v>34000</v>
          </cell>
          <cell r="K760" t="str">
            <v>KG</v>
          </cell>
          <cell r="L760">
            <v>16677</v>
          </cell>
          <cell r="M760" t="str">
            <v>EUR</v>
          </cell>
          <cell r="N760">
            <v>21416.6</v>
          </cell>
          <cell r="P760">
            <v>16765.400000000001</v>
          </cell>
          <cell r="Q760">
            <v>16765.400000000001</v>
          </cell>
          <cell r="R760">
            <v>-88.4</v>
          </cell>
          <cell r="S760">
            <v>-88.4</v>
          </cell>
          <cell r="T760">
            <v>0</v>
          </cell>
        </row>
        <row r="761">
          <cell r="B761">
            <v>1120000</v>
          </cell>
          <cell r="C761" t="str">
            <v>Fertige Erz</v>
          </cell>
          <cell r="D761" t="str">
            <v>RHPV</v>
          </cell>
          <cell r="E761" t="str">
            <v>02959996</v>
          </cell>
          <cell r="G761" t="str">
            <v>BAYFERROX 130B</v>
          </cell>
          <cell r="H761" t="str">
            <v>RB00000687</v>
          </cell>
          <cell r="I761" t="str">
            <v>2202</v>
          </cell>
          <cell r="J761">
            <v>10000</v>
          </cell>
          <cell r="K761" t="str">
            <v>KG</v>
          </cell>
          <cell r="L761">
            <v>5444</v>
          </cell>
          <cell r="M761" t="str">
            <v>EUR</v>
          </cell>
          <cell r="N761">
            <v>14739</v>
          </cell>
          <cell r="P761">
            <v>6741</v>
          </cell>
          <cell r="Q761">
            <v>6741</v>
          </cell>
          <cell r="R761">
            <v>-1297</v>
          </cell>
          <cell r="S761">
            <v>-1297</v>
          </cell>
          <cell r="T761">
            <v>0</v>
          </cell>
        </row>
        <row r="762">
          <cell r="B762">
            <v>1120000</v>
          </cell>
          <cell r="C762" t="str">
            <v>Fertige Erz</v>
          </cell>
          <cell r="D762" t="str">
            <v>RHPV</v>
          </cell>
          <cell r="E762" t="str">
            <v>02956865</v>
          </cell>
          <cell r="G762" t="str">
            <v>BAYOXIDE E8600/A,PAS</v>
          </cell>
          <cell r="H762" t="str">
            <v>RB00000687</v>
          </cell>
          <cell r="I762" t="str">
            <v>2202</v>
          </cell>
          <cell r="J762">
            <v>30923.076000000001</v>
          </cell>
          <cell r="K762" t="str">
            <v>KG</v>
          </cell>
          <cell r="L762">
            <v>18597.14</v>
          </cell>
          <cell r="M762" t="str">
            <v>EUR</v>
          </cell>
          <cell r="N762">
            <v>23312.91</v>
          </cell>
          <cell r="P762">
            <v>20041.25</v>
          </cell>
          <cell r="Q762">
            <v>20041.25</v>
          </cell>
          <cell r="R762">
            <v>-1444.11</v>
          </cell>
          <cell r="S762">
            <v>-1444.11</v>
          </cell>
          <cell r="T762">
            <v>0</v>
          </cell>
        </row>
        <row r="763">
          <cell r="B763">
            <v>1120000</v>
          </cell>
          <cell r="C763" t="str">
            <v>Fertige Erz</v>
          </cell>
          <cell r="D763" t="str">
            <v>RHPV</v>
          </cell>
          <cell r="E763" t="str">
            <v>02949451</v>
          </cell>
          <cell r="G763" t="str">
            <v>BAYFERROX 330 ELEMEN</v>
          </cell>
          <cell r="H763" t="str">
            <v>RB00000687</v>
          </cell>
          <cell r="I763" t="str">
            <v>2202</v>
          </cell>
          <cell r="J763">
            <v>2000</v>
          </cell>
          <cell r="K763" t="str">
            <v>KG</v>
          </cell>
          <cell r="L763">
            <v>1171.4000000000001</v>
          </cell>
          <cell r="M763" t="str">
            <v>EUR</v>
          </cell>
          <cell r="N763">
            <v>986.8</v>
          </cell>
          <cell r="P763">
            <v>1519.8</v>
          </cell>
          <cell r="Q763">
            <v>986.8</v>
          </cell>
          <cell r="R763">
            <v>184.6</v>
          </cell>
          <cell r="S763">
            <v>-348.4</v>
          </cell>
          <cell r="T763">
            <v>533</v>
          </cell>
        </row>
        <row r="764">
          <cell r="B764">
            <v>1120000</v>
          </cell>
          <cell r="C764" t="str">
            <v>Fertige Erz</v>
          </cell>
          <cell r="D764" t="str">
            <v>RHPV</v>
          </cell>
          <cell r="E764" t="str">
            <v>02949443</v>
          </cell>
          <cell r="G764" t="str">
            <v>BAYFERROX 130 ELEMEN</v>
          </cell>
          <cell r="H764" t="str">
            <v>RB00000687</v>
          </cell>
          <cell r="I764" t="str">
            <v>2202</v>
          </cell>
          <cell r="J764">
            <v>875</v>
          </cell>
          <cell r="K764" t="str">
            <v>KG</v>
          </cell>
          <cell r="L764">
            <v>441.96</v>
          </cell>
          <cell r="M764" t="str">
            <v>EUR</v>
          </cell>
          <cell r="N764">
            <v>589.75</v>
          </cell>
          <cell r="P764">
            <v>584.24</v>
          </cell>
          <cell r="Q764">
            <v>584.24</v>
          </cell>
          <cell r="R764">
            <v>-142.28</v>
          </cell>
          <cell r="S764">
            <v>-142.28</v>
          </cell>
          <cell r="T764">
            <v>0</v>
          </cell>
        </row>
        <row r="765">
          <cell r="B765">
            <v>1120000</v>
          </cell>
          <cell r="C765" t="str">
            <v>Fertige Erz</v>
          </cell>
          <cell r="D765" t="str">
            <v>RHKF</v>
          </cell>
          <cell r="E765" t="str">
            <v>02936422</v>
          </cell>
          <cell r="G765" t="str">
            <v>BAYOXIDE E 8710</v>
          </cell>
          <cell r="H765" t="str">
            <v>RB00000687</v>
          </cell>
          <cell r="I765" t="str">
            <v>2202</v>
          </cell>
          <cell r="J765">
            <v>660</v>
          </cell>
          <cell r="K765" t="str">
            <v>KG</v>
          </cell>
          <cell r="L765">
            <v>761.24</v>
          </cell>
          <cell r="M765" t="str">
            <v>EUR</v>
          </cell>
          <cell r="N765">
            <v>840.38</v>
          </cell>
          <cell r="P765">
            <v>804.87</v>
          </cell>
          <cell r="Q765">
            <v>804.87</v>
          </cell>
          <cell r="R765">
            <v>-43.63</v>
          </cell>
          <cell r="S765">
            <v>-43.63</v>
          </cell>
          <cell r="T765">
            <v>0</v>
          </cell>
        </row>
        <row r="766">
          <cell r="B766">
            <v>1120000</v>
          </cell>
          <cell r="C766" t="str">
            <v>Fertige Erz</v>
          </cell>
          <cell r="D766" t="str">
            <v>RHPV</v>
          </cell>
          <cell r="E766" t="str">
            <v>02936422</v>
          </cell>
          <cell r="G766" t="str">
            <v>BAYOXIDE E 8710</v>
          </cell>
          <cell r="H766" t="str">
            <v>RB00000687</v>
          </cell>
          <cell r="I766" t="str">
            <v>2202</v>
          </cell>
          <cell r="J766">
            <v>7200</v>
          </cell>
          <cell r="K766" t="str">
            <v>KG</v>
          </cell>
          <cell r="L766">
            <v>8304.48</v>
          </cell>
          <cell r="M766" t="str">
            <v>EUR</v>
          </cell>
          <cell r="N766">
            <v>9167.76</v>
          </cell>
          <cell r="P766">
            <v>8780.4</v>
          </cell>
          <cell r="Q766">
            <v>8780.4</v>
          </cell>
          <cell r="R766">
            <v>-475.92</v>
          </cell>
          <cell r="S766">
            <v>-475.92</v>
          </cell>
          <cell r="T766">
            <v>0</v>
          </cell>
        </row>
        <row r="767">
          <cell r="B767">
            <v>1120000</v>
          </cell>
          <cell r="C767" t="str">
            <v>Fertige Erz</v>
          </cell>
          <cell r="D767" t="str">
            <v>RHKF</v>
          </cell>
          <cell r="E767" t="str">
            <v>02931552</v>
          </cell>
          <cell r="G767" t="str">
            <v>BAYOXIDE E 8709</v>
          </cell>
          <cell r="H767" t="str">
            <v>RB00000687</v>
          </cell>
          <cell r="I767" t="str">
            <v>2202</v>
          </cell>
          <cell r="J767">
            <v>420</v>
          </cell>
          <cell r="K767" t="str">
            <v>KG</v>
          </cell>
          <cell r="L767">
            <v>485.39</v>
          </cell>
          <cell r="M767" t="str">
            <v>EUR</v>
          </cell>
          <cell r="N767">
            <v>552.79999999999995</v>
          </cell>
          <cell r="P767">
            <v>527.05999999999995</v>
          </cell>
          <cell r="Q767">
            <v>527.05999999999995</v>
          </cell>
          <cell r="R767">
            <v>-41.67</v>
          </cell>
          <cell r="S767">
            <v>-41.67</v>
          </cell>
          <cell r="T767">
            <v>0</v>
          </cell>
        </row>
        <row r="768">
          <cell r="B768">
            <v>1120000</v>
          </cell>
          <cell r="C768" t="str">
            <v>Fertige Erz</v>
          </cell>
          <cell r="D768" t="str">
            <v>RHPV</v>
          </cell>
          <cell r="E768" t="str">
            <v>02931552</v>
          </cell>
          <cell r="G768" t="str">
            <v>BAYOXIDE E 8709</v>
          </cell>
          <cell r="H768" t="str">
            <v>RB00000687</v>
          </cell>
          <cell r="I768" t="str">
            <v>2202</v>
          </cell>
          <cell r="J768">
            <v>48880</v>
          </cell>
          <cell r="K768" t="str">
            <v>KG</v>
          </cell>
          <cell r="L768">
            <v>56490.62</v>
          </cell>
          <cell r="M768" t="str">
            <v>EUR</v>
          </cell>
          <cell r="N768">
            <v>64335.86</v>
          </cell>
          <cell r="P768">
            <v>61339.51</v>
          </cell>
          <cell r="Q768">
            <v>61339.51</v>
          </cell>
          <cell r="R768">
            <v>-4848.8900000000003</v>
          </cell>
          <cell r="S768">
            <v>-4848.8900000000003</v>
          </cell>
          <cell r="T768">
            <v>0</v>
          </cell>
        </row>
        <row r="769">
          <cell r="B769">
            <v>1120000</v>
          </cell>
          <cell r="C769" t="str">
            <v>Fertige Erz</v>
          </cell>
          <cell r="D769" t="str">
            <v>RHPV</v>
          </cell>
          <cell r="E769" t="str">
            <v>02915611</v>
          </cell>
          <cell r="G769" t="str">
            <v>BAYFERROX 130BM,PA.2</v>
          </cell>
          <cell r="H769" t="str">
            <v>RB00000687</v>
          </cell>
          <cell r="I769" t="str">
            <v>2202</v>
          </cell>
          <cell r="J769">
            <v>907.2</v>
          </cell>
          <cell r="K769" t="str">
            <v>KG</v>
          </cell>
          <cell r="L769">
            <v>528.26</v>
          </cell>
          <cell r="M769" t="str">
            <v>EUR</v>
          </cell>
          <cell r="N769">
            <v>631.67999999999995</v>
          </cell>
          <cell r="P769">
            <v>671.51</v>
          </cell>
          <cell r="Q769">
            <v>631.67999999999995</v>
          </cell>
          <cell r="R769">
            <v>-103.42</v>
          </cell>
          <cell r="S769">
            <v>-143.25</v>
          </cell>
          <cell r="T769">
            <v>39.83</v>
          </cell>
        </row>
        <row r="770">
          <cell r="B770">
            <v>1120000</v>
          </cell>
          <cell r="C770" t="str">
            <v>Fertige Erz</v>
          </cell>
          <cell r="D770" t="str">
            <v>RHPV</v>
          </cell>
          <cell r="E770" t="str">
            <v>02915603</v>
          </cell>
          <cell r="G770" t="str">
            <v>BAYFERROX 330.,PASA</v>
          </cell>
          <cell r="H770" t="str">
            <v>RB00000687</v>
          </cell>
          <cell r="I770" t="str">
            <v>2202</v>
          </cell>
          <cell r="J770">
            <v>1791.72</v>
          </cell>
          <cell r="K770" t="str">
            <v>KG</v>
          </cell>
          <cell r="L770">
            <v>1031.68</v>
          </cell>
          <cell r="M770" t="str">
            <v>EUR</v>
          </cell>
          <cell r="N770">
            <v>825.62</v>
          </cell>
          <cell r="P770">
            <v>1270.51</v>
          </cell>
          <cell r="Q770">
            <v>825.62</v>
          </cell>
          <cell r="R770">
            <v>206.06</v>
          </cell>
          <cell r="S770">
            <v>-238.83</v>
          </cell>
          <cell r="T770">
            <v>444.89</v>
          </cell>
        </row>
        <row r="771">
          <cell r="B771">
            <v>1120000</v>
          </cell>
          <cell r="C771" t="str">
            <v>Fertige Erz</v>
          </cell>
          <cell r="D771" t="str">
            <v>RHPV</v>
          </cell>
          <cell r="E771" t="str">
            <v>02906205</v>
          </cell>
          <cell r="G771" t="str">
            <v>Baypure DS 100 fest</v>
          </cell>
          <cell r="H771" t="str">
            <v>RB00000687</v>
          </cell>
          <cell r="I771" t="str">
            <v>2202</v>
          </cell>
          <cell r="J771">
            <v>322</v>
          </cell>
          <cell r="K771" t="str">
            <v>KG</v>
          </cell>
          <cell r="L771">
            <v>829.15</v>
          </cell>
          <cell r="M771" t="str">
            <v>EUR</v>
          </cell>
          <cell r="N771">
            <v>850.92</v>
          </cell>
          <cell r="P771">
            <v>850.92</v>
          </cell>
          <cell r="Q771">
            <v>850.92</v>
          </cell>
          <cell r="R771">
            <v>-21.77</v>
          </cell>
          <cell r="S771">
            <v>-21.77</v>
          </cell>
          <cell r="T771">
            <v>0</v>
          </cell>
        </row>
        <row r="772">
          <cell r="B772">
            <v>1120000</v>
          </cell>
          <cell r="C772" t="str">
            <v>Fertige Erz</v>
          </cell>
          <cell r="D772" t="str">
            <v>RHPV</v>
          </cell>
          <cell r="E772" t="str">
            <v>02869245</v>
          </cell>
          <cell r="G772" t="str">
            <v>BAYFERROX 318M ELEME</v>
          </cell>
          <cell r="H772" t="str">
            <v>RB00000687</v>
          </cell>
          <cell r="I772" t="str">
            <v>2202</v>
          </cell>
          <cell r="J772">
            <v>5000</v>
          </cell>
          <cell r="K772" t="str">
            <v>KG</v>
          </cell>
          <cell r="L772">
            <v>2260.5</v>
          </cell>
          <cell r="M772" t="str">
            <v>EUR</v>
          </cell>
          <cell r="N772">
            <v>3767</v>
          </cell>
          <cell r="P772">
            <v>2458.5</v>
          </cell>
          <cell r="Q772">
            <v>2458.5</v>
          </cell>
          <cell r="R772">
            <v>-198</v>
          </cell>
          <cell r="S772">
            <v>-198</v>
          </cell>
          <cell r="T772">
            <v>0</v>
          </cell>
        </row>
        <row r="773">
          <cell r="B773">
            <v>1120000</v>
          </cell>
          <cell r="C773" t="str">
            <v>Fertige Erz</v>
          </cell>
          <cell r="D773" t="str">
            <v>RHKF</v>
          </cell>
          <cell r="E773" t="str">
            <v>02850188</v>
          </cell>
          <cell r="G773" t="str">
            <v>BAYFERROX 630</v>
          </cell>
          <cell r="H773" t="str">
            <v>RB00000687</v>
          </cell>
          <cell r="I773" t="str">
            <v>2202</v>
          </cell>
          <cell r="J773">
            <v>950.5</v>
          </cell>
          <cell r="K773" t="str">
            <v>KG</v>
          </cell>
          <cell r="L773">
            <v>850.41</v>
          </cell>
          <cell r="M773" t="str">
            <v>EUR</v>
          </cell>
          <cell r="N773">
            <v>967.42</v>
          </cell>
          <cell r="P773">
            <v>1166.6400000000001</v>
          </cell>
          <cell r="Q773">
            <v>967.42</v>
          </cell>
          <cell r="R773">
            <v>-117.01</v>
          </cell>
          <cell r="S773">
            <v>-316.23</v>
          </cell>
          <cell r="T773">
            <v>199.22</v>
          </cell>
        </row>
        <row r="774">
          <cell r="B774">
            <v>1120000</v>
          </cell>
          <cell r="C774" t="str">
            <v>Fertige Erz</v>
          </cell>
          <cell r="D774" t="str">
            <v>RHPV</v>
          </cell>
          <cell r="E774" t="str">
            <v>02850188</v>
          </cell>
          <cell r="G774" t="str">
            <v>BAYFERROX 630</v>
          </cell>
          <cell r="H774" t="str">
            <v>RB00000687</v>
          </cell>
          <cell r="I774" t="str">
            <v>2202</v>
          </cell>
          <cell r="J774">
            <v>4000</v>
          </cell>
          <cell r="K774" t="str">
            <v>KG</v>
          </cell>
          <cell r="L774">
            <v>3578.8</v>
          </cell>
          <cell r="M774" t="str">
            <v>EUR</v>
          </cell>
          <cell r="N774">
            <v>4071.2</v>
          </cell>
          <cell r="P774">
            <v>4909.6000000000004</v>
          </cell>
          <cell r="Q774">
            <v>4071.2</v>
          </cell>
          <cell r="R774">
            <v>-492.4</v>
          </cell>
          <cell r="S774">
            <v>-1330.8</v>
          </cell>
          <cell r="T774">
            <v>838.4</v>
          </cell>
        </row>
        <row r="775">
          <cell r="B775">
            <v>1120000</v>
          </cell>
          <cell r="C775" t="str">
            <v>Fertige Erz</v>
          </cell>
          <cell r="D775" t="str">
            <v>RHPV</v>
          </cell>
          <cell r="E775" t="str">
            <v>02849120</v>
          </cell>
          <cell r="G775" t="str">
            <v>BAYFERROX 3910LV</v>
          </cell>
          <cell r="H775" t="str">
            <v>RB00000687</v>
          </cell>
          <cell r="I775" t="str">
            <v>2202</v>
          </cell>
          <cell r="J775">
            <v>10886.4</v>
          </cell>
          <cell r="K775" t="str">
            <v>KG</v>
          </cell>
          <cell r="L775">
            <v>11466.64</v>
          </cell>
          <cell r="M775" t="str">
            <v>EUR</v>
          </cell>
          <cell r="N775">
            <v>9185.94</v>
          </cell>
          <cell r="P775">
            <v>11509.1</v>
          </cell>
          <cell r="Q775">
            <v>9185.94</v>
          </cell>
          <cell r="R775">
            <v>2280.6999999999998</v>
          </cell>
          <cell r="S775">
            <v>-42.46</v>
          </cell>
          <cell r="T775">
            <v>2323.16</v>
          </cell>
        </row>
        <row r="776">
          <cell r="B776">
            <v>1120000</v>
          </cell>
          <cell r="C776" t="str">
            <v>Fertige Erz</v>
          </cell>
          <cell r="D776" t="str">
            <v>RHPV</v>
          </cell>
          <cell r="E776" t="str">
            <v>02835286</v>
          </cell>
          <cell r="G776" t="str">
            <v>BAYFERROX 130C</v>
          </cell>
          <cell r="H776" t="str">
            <v>RB00000687</v>
          </cell>
          <cell r="I776" t="str">
            <v>2202</v>
          </cell>
          <cell r="J776">
            <v>29000</v>
          </cell>
          <cell r="K776" t="str">
            <v>KG</v>
          </cell>
          <cell r="L776">
            <v>16805.5</v>
          </cell>
          <cell r="M776" t="str">
            <v>EUR</v>
          </cell>
          <cell r="N776">
            <v>20891.599999999999</v>
          </cell>
          <cell r="P776">
            <v>20294.2</v>
          </cell>
          <cell r="Q776">
            <v>20294.2</v>
          </cell>
          <cell r="R776">
            <v>-3488.7</v>
          </cell>
          <cell r="S776">
            <v>-3488.7</v>
          </cell>
          <cell r="T776">
            <v>0</v>
          </cell>
        </row>
        <row r="777">
          <cell r="B777">
            <v>1120000</v>
          </cell>
          <cell r="C777" t="str">
            <v>Fertige Erz</v>
          </cell>
          <cell r="D777" t="str">
            <v>RHPV</v>
          </cell>
          <cell r="E777" t="str">
            <v>02801136</v>
          </cell>
          <cell r="G777" t="str">
            <v>BAYFERROX 915,PASA 2</v>
          </cell>
          <cell r="H777" t="str">
            <v>RB00000687</v>
          </cell>
          <cell r="I777" t="str">
            <v>2202</v>
          </cell>
          <cell r="J777">
            <v>10000</v>
          </cell>
          <cell r="K777" t="str">
            <v>KG</v>
          </cell>
          <cell r="L777">
            <v>9294</v>
          </cell>
          <cell r="M777" t="str">
            <v>EUR</v>
          </cell>
          <cell r="N777">
            <v>16671</v>
          </cell>
          <cell r="P777">
            <v>9396</v>
          </cell>
          <cell r="Q777">
            <v>9396</v>
          </cell>
          <cell r="R777">
            <v>-102</v>
          </cell>
          <cell r="S777">
            <v>-102</v>
          </cell>
          <cell r="T777">
            <v>0</v>
          </cell>
        </row>
        <row r="778">
          <cell r="B778">
            <v>1120000</v>
          </cell>
          <cell r="C778" t="str">
            <v>Fertige Erz</v>
          </cell>
          <cell r="D778" t="str">
            <v>RHPV</v>
          </cell>
          <cell r="E778" t="str">
            <v>02789020</v>
          </cell>
          <cell r="G778" t="str">
            <v>BAYFERROX 130U QE66</v>
          </cell>
          <cell r="H778" t="str">
            <v>RB00000687</v>
          </cell>
          <cell r="I778" t="str">
            <v>2202</v>
          </cell>
          <cell r="J778">
            <v>29892.240000000002</v>
          </cell>
          <cell r="K778" t="str">
            <v>KG</v>
          </cell>
          <cell r="L778">
            <v>15283.86</v>
          </cell>
          <cell r="M778" t="str">
            <v>EUR</v>
          </cell>
          <cell r="N778">
            <v>14133.05</v>
          </cell>
          <cell r="P778">
            <v>20153.349999999999</v>
          </cell>
          <cell r="Q778">
            <v>14133.05</v>
          </cell>
          <cell r="R778">
            <v>1150.81</v>
          </cell>
          <cell r="S778">
            <v>-4869.49</v>
          </cell>
          <cell r="T778">
            <v>6020.3</v>
          </cell>
        </row>
        <row r="779">
          <cell r="B779">
            <v>1120000</v>
          </cell>
          <cell r="C779" t="str">
            <v>Fertige Erz</v>
          </cell>
          <cell r="D779" t="str">
            <v>RHPV</v>
          </cell>
          <cell r="E779" t="str">
            <v>02788598</v>
          </cell>
          <cell r="G779" t="str">
            <v>BAYFERROX 330.</v>
          </cell>
          <cell r="H779" t="str">
            <v>RB00000687</v>
          </cell>
          <cell r="I779" t="str">
            <v>2202</v>
          </cell>
          <cell r="J779">
            <v>5443.2</v>
          </cell>
          <cell r="K779" t="str">
            <v>KG</v>
          </cell>
          <cell r="L779">
            <v>3048.73</v>
          </cell>
          <cell r="M779" t="str">
            <v>EUR</v>
          </cell>
          <cell r="N779">
            <v>2050.4499999999998</v>
          </cell>
          <cell r="P779">
            <v>3769.42</v>
          </cell>
          <cell r="Q779">
            <v>2050.4499999999998</v>
          </cell>
          <cell r="R779">
            <v>998.28</v>
          </cell>
          <cell r="S779">
            <v>-720.69</v>
          </cell>
          <cell r="T779">
            <v>1718.97</v>
          </cell>
        </row>
        <row r="780">
          <cell r="B780">
            <v>1120000</v>
          </cell>
          <cell r="C780" t="str">
            <v>Fertige Erz</v>
          </cell>
          <cell r="D780" t="str">
            <v>RHPV</v>
          </cell>
          <cell r="E780" t="str">
            <v>02788172</v>
          </cell>
          <cell r="G780" t="str">
            <v>BAYFERROX 110U QE66</v>
          </cell>
          <cell r="H780" t="str">
            <v>RB00000687</v>
          </cell>
          <cell r="I780" t="str">
            <v>2202</v>
          </cell>
          <cell r="J780">
            <v>1814.4</v>
          </cell>
          <cell r="K780" t="str">
            <v>KG</v>
          </cell>
          <cell r="L780">
            <v>1001.54</v>
          </cell>
          <cell r="M780" t="str">
            <v>EUR</v>
          </cell>
          <cell r="N780">
            <v>615.44000000000005</v>
          </cell>
          <cell r="P780">
            <v>1591.41</v>
          </cell>
          <cell r="Q780">
            <v>615.44000000000005</v>
          </cell>
          <cell r="R780">
            <v>386.1</v>
          </cell>
          <cell r="S780">
            <v>-589.87</v>
          </cell>
          <cell r="T780">
            <v>975.97</v>
          </cell>
        </row>
        <row r="781">
          <cell r="B781">
            <v>1120000</v>
          </cell>
          <cell r="C781" t="str">
            <v>Fertige Erz</v>
          </cell>
          <cell r="D781" t="str">
            <v>RHPV</v>
          </cell>
          <cell r="E781" t="str">
            <v>02787702</v>
          </cell>
          <cell r="G781" t="str">
            <v>BAYFERROX MTP 1300</v>
          </cell>
          <cell r="H781" t="str">
            <v>RB00000687</v>
          </cell>
          <cell r="I781" t="str">
            <v>2202</v>
          </cell>
          <cell r="J781">
            <v>1746.36</v>
          </cell>
          <cell r="K781" t="str">
            <v>KG</v>
          </cell>
          <cell r="L781">
            <v>930.99</v>
          </cell>
          <cell r="M781" t="str">
            <v>EUR</v>
          </cell>
          <cell r="N781">
            <v>976.56</v>
          </cell>
          <cell r="P781">
            <v>1434.81</v>
          </cell>
          <cell r="Q781">
            <v>976.56</v>
          </cell>
          <cell r="R781">
            <v>-45.57</v>
          </cell>
          <cell r="S781">
            <v>-503.82</v>
          </cell>
          <cell r="T781">
            <v>458.25</v>
          </cell>
        </row>
        <row r="782">
          <cell r="B782">
            <v>1120000</v>
          </cell>
          <cell r="C782" t="str">
            <v>Fertige Erz</v>
          </cell>
          <cell r="D782" t="str">
            <v>RHPV</v>
          </cell>
          <cell r="E782" t="str">
            <v>02787532</v>
          </cell>
          <cell r="G782" t="str">
            <v>BAYFERROX 120CMX</v>
          </cell>
          <cell r="H782" t="str">
            <v>RB00000687</v>
          </cell>
          <cell r="I782" t="str">
            <v>2202</v>
          </cell>
          <cell r="J782">
            <v>57153.599999999999</v>
          </cell>
          <cell r="K782" t="str">
            <v>KG</v>
          </cell>
          <cell r="L782">
            <v>30965.759999999998</v>
          </cell>
          <cell r="M782" t="str">
            <v>EUR</v>
          </cell>
          <cell r="N782">
            <v>30845.8</v>
          </cell>
          <cell r="P782">
            <v>42087.91</v>
          </cell>
          <cell r="Q782">
            <v>30845.8</v>
          </cell>
          <cell r="R782">
            <v>119.96</v>
          </cell>
          <cell r="S782">
            <v>-11122.15</v>
          </cell>
          <cell r="T782">
            <v>11242.11</v>
          </cell>
        </row>
        <row r="783">
          <cell r="B783">
            <v>1120000</v>
          </cell>
          <cell r="C783" t="str">
            <v>Fertige Erz</v>
          </cell>
          <cell r="D783" t="str">
            <v>RHPV</v>
          </cell>
          <cell r="E783" t="str">
            <v>02787397</v>
          </cell>
          <cell r="G783" t="str">
            <v>BAYFERROX 318.</v>
          </cell>
          <cell r="H783" t="str">
            <v>RB00000687</v>
          </cell>
          <cell r="I783" t="str">
            <v>2202</v>
          </cell>
          <cell r="J783">
            <v>4490.6400000000003</v>
          </cell>
          <cell r="K783" t="str">
            <v>KG</v>
          </cell>
          <cell r="L783">
            <v>2336.5</v>
          </cell>
          <cell r="M783" t="str">
            <v>EUR</v>
          </cell>
          <cell r="N783">
            <v>2745.13</v>
          </cell>
          <cell r="P783">
            <v>2336.5</v>
          </cell>
          <cell r="Q783">
            <v>2336.5</v>
          </cell>
          <cell r="R783">
            <v>0</v>
          </cell>
          <cell r="S783">
            <v>0</v>
          </cell>
          <cell r="T783">
            <v>0</v>
          </cell>
        </row>
        <row r="784">
          <cell r="B784">
            <v>1120000</v>
          </cell>
          <cell r="C784" t="str">
            <v>Fertige Erz</v>
          </cell>
          <cell r="D784" t="str">
            <v>RHPV</v>
          </cell>
          <cell r="E784" t="str">
            <v>02787362</v>
          </cell>
          <cell r="G784" t="str">
            <v>BAYFERROX 140.</v>
          </cell>
          <cell r="H784" t="str">
            <v>RB00000687</v>
          </cell>
          <cell r="I784" t="str">
            <v>2202</v>
          </cell>
          <cell r="J784">
            <v>21727.439999999999</v>
          </cell>
          <cell r="K784" t="str">
            <v>KG</v>
          </cell>
          <cell r="L784">
            <v>12043.5</v>
          </cell>
          <cell r="M784" t="str">
            <v>EUR</v>
          </cell>
          <cell r="N784">
            <v>17375.43</v>
          </cell>
          <cell r="P784">
            <v>14837.67</v>
          </cell>
          <cell r="Q784">
            <v>14837.67</v>
          </cell>
          <cell r="R784">
            <v>-2794.17</v>
          </cell>
          <cell r="S784">
            <v>-2794.17</v>
          </cell>
          <cell r="T784">
            <v>0</v>
          </cell>
        </row>
        <row r="785">
          <cell r="B785">
            <v>1120000</v>
          </cell>
          <cell r="C785" t="str">
            <v>Fertige Erz</v>
          </cell>
          <cell r="D785" t="str">
            <v>RHPV</v>
          </cell>
          <cell r="E785" t="str">
            <v>02787303</v>
          </cell>
          <cell r="G785" t="str">
            <v>BAYFERROX 120.</v>
          </cell>
          <cell r="H785" t="str">
            <v>RB00000687</v>
          </cell>
          <cell r="I785" t="str">
            <v>2202</v>
          </cell>
          <cell r="J785">
            <v>2676.24</v>
          </cell>
          <cell r="K785" t="str">
            <v>KG</v>
          </cell>
          <cell r="L785">
            <v>1472.46</v>
          </cell>
          <cell r="M785" t="str">
            <v>EUR</v>
          </cell>
          <cell r="N785">
            <v>1944.29</v>
          </cell>
          <cell r="P785">
            <v>2079.9699999999998</v>
          </cell>
          <cell r="Q785">
            <v>1944.29</v>
          </cell>
          <cell r="R785">
            <v>-471.83</v>
          </cell>
          <cell r="S785">
            <v>-607.51</v>
          </cell>
          <cell r="T785">
            <v>135.68</v>
          </cell>
        </row>
        <row r="786">
          <cell r="B786">
            <v>1120000</v>
          </cell>
          <cell r="C786" t="str">
            <v>Fertige Erz</v>
          </cell>
          <cell r="D786" t="str">
            <v>RHPV</v>
          </cell>
          <cell r="E786" t="str">
            <v>02787214</v>
          </cell>
          <cell r="G786" t="str">
            <v>BAYFERROX 3420 QE66</v>
          </cell>
          <cell r="H786" t="str">
            <v>RB00000687</v>
          </cell>
          <cell r="I786" t="str">
            <v>2202</v>
          </cell>
          <cell r="J786">
            <v>11793.6</v>
          </cell>
          <cell r="K786" t="str">
            <v>KG</v>
          </cell>
          <cell r="L786">
            <v>10623.73</v>
          </cell>
          <cell r="M786" t="str">
            <v>EUR</v>
          </cell>
          <cell r="N786">
            <v>13195.86</v>
          </cell>
          <cell r="P786">
            <v>11378.47</v>
          </cell>
          <cell r="Q786">
            <v>11378.47</v>
          </cell>
          <cell r="R786">
            <v>-754.74</v>
          </cell>
          <cell r="S786">
            <v>-754.74</v>
          </cell>
          <cell r="T786">
            <v>0</v>
          </cell>
        </row>
        <row r="787">
          <cell r="B787">
            <v>1120000</v>
          </cell>
          <cell r="C787" t="str">
            <v>Fertige Erz</v>
          </cell>
          <cell r="D787" t="str">
            <v>RHPV</v>
          </cell>
          <cell r="E787" t="str">
            <v>02787206</v>
          </cell>
          <cell r="G787" t="str">
            <v>BAYFERROX 1420M QE66</v>
          </cell>
          <cell r="H787" t="str">
            <v>RB00000687</v>
          </cell>
          <cell r="I787" t="str">
            <v>2202</v>
          </cell>
          <cell r="J787">
            <v>861.84</v>
          </cell>
          <cell r="K787" t="str">
            <v>KG</v>
          </cell>
          <cell r="L787">
            <v>843.91</v>
          </cell>
          <cell r="M787" t="str">
            <v>EUR</v>
          </cell>
          <cell r="N787">
            <v>981.64</v>
          </cell>
          <cell r="P787">
            <v>903.81</v>
          </cell>
          <cell r="Q787">
            <v>903.81</v>
          </cell>
          <cell r="R787">
            <v>-59.9</v>
          </cell>
          <cell r="S787">
            <v>-59.9</v>
          </cell>
          <cell r="T787">
            <v>0</v>
          </cell>
        </row>
        <row r="788">
          <cell r="B788">
            <v>1120000</v>
          </cell>
          <cell r="C788" t="str">
            <v>Fertige Erz</v>
          </cell>
          <cell r="D788" t="str">
            <v>RHPV</v>
          </cell>
          <cell r="E788" t="str">
            <v>02787176</v>
          </cell>
          <cell r="G788" t="str">
            <v>BAYFERROX 1420 QE66</v>
          </cell>
          <cell r="H788" t="str">
            <v>RB00000687</v>
          </cell>
          <cell r="I788" t="str">
            <v>2202</v>
          </cell>
          <cell r="J788">
            <v>7234.92</v>
          </cell>
          <cell r="K788" t="str">
            <v>KG</v>
          </cell>
          <cell r="L788">
            <v>6936.1</v>
          </cell>
          <cell r="M788" t="str">
            <v>EUR</v>
          </cell>
          <cell r="N788">
            <v>5198.29</v>
          </cell>
          <cell r="P788">
            <v>7447.63</v>
          </cell>
          <cell r="Q788">
            <v>5198.29</v>
          </cell>
          <cell r="R788">
            <v>1737.81</v>
          </cell>
          <cell r="S788">
            <v>-511.53</v>
          </cell>
          <cell r="T788">
            <v>2249.34</v>
          </cell>
        </row>
        <row r="789">
          <cell r="B789">
            <v>1120000</v>
          </cell>
          <cell r="C789" t="str">
            <v>Fertige Erz</v>
          </cell>
          <cell r="D789" t="str">
            <v>RHPV</v>
          </cell>
          <cell r="E789" t="str">
            <v>02786927</v>
          </cell>
          <cell r="G789" t="str">
            <v>BAYFERROX 130BM QE66</v>
          </cell>
          <cell r="H789" t="str">
            <v>RB00000687</v>
          </cell>
          <cell r="I789" t="str">
            <v>2202</v>
          </cell>
          <cell r="J789">
            <v>907.2</v>
          </cell>
          <cell r="K789" t="str">
            <v>KG</v>
          </cell>
          <cell r="L789">
            <v>526.27</v>
          </cell>
          <cell r="M789" t="str">
            <v>EUR</v>
          </cell>
          <cell r="N789">
            <v>755.61</v>
          </cell>
          <cell r="P789">
            <v>669.88</v>
          </cell>
          <cell r="Q789">
            <v>669.88</v>
          </cell>
          <cell r="R789">
            <v>-143.61000000000001</v>
          </cell>
          <cell r="S789">
            <v>-143.61000000000001</v>
          </cell>
          <cell r="T789">
            <v>0</v>
          </cell>
        </row>
        <row r="790">
          <cell r="B790">
            <v>1120000</v>
          </cell>
          <cell r="C790" t="str">
            <v>Fertige Erz</v>
          </cell>
          <cell r="D790" t="str">
            <v>RHKF</v>
          </cell>
          <cell r="E790" t="str">
            <v>02777847</v>
          </cell>
          <cell r="G790" t="str">
            <v>BAYFERROX 330.</v>
          </cell>
          <cell r="H790" t="str">
            <v>RB00000687</v>
          </cell>
          <cell r="I790" t="str">
            <v>2202</v>
          </cell>
          <cell r="J790">
            <v>816.48</v>
          </cell>
          <cell r="K790" t="str">
            <v>KG</v>
          </cell>
          <cell r="L790">
            <v>454.29</v>
          </cell>
          <cell r="M790" t="str">
            <v>EUR</v>
          </cell>
          <cell r="N790">
            <v>445.47</v>
          </cell>
          <cell r="P790">
            <v>454.29</v>
          </cell>
          <cell r="Q790">
            <v>445.47</v>
          </cell>
          <cell r="R790">
            <v>8.82</v>
          </cell>
          <cell r="S790">
            <v>0</v>
          </cell>
          <cell r="T790">
            <v>8.82</v>
          </cell>
        </row>
        <row r="791">
          <cell r="B791">
            <v>1120000</v>
          </cell>
          <cell r="C791" t="str">
            <v>Fertige Erz</v>
          </cell>
          <cell r="D791" t="str">
            <v>RHPV</v>
          </cell>
          <cell r="E791" t="str">
            <v>02777847</v>
          </cell>
          <cell r="G791" t="str">
            <v>BAYFERROX 330.</v>
          </cell>
          <cell r="H791" t="str">
            <v>RB00000687</v>
          </cell>
          <cell r="I791" t="str">
            <v>2202</v>
          </cell>
          <cell r="J791">
            <v>907.2</v>
          </cell>
          <cell r="K791" t="str">
            <v>KG</v>
          </cell>
          <cell r="L791">
            <v>504.77</v>
          </cell>
          <cell r="M791" t="str">
            <v>EUR</v>
          </cell>
          <cell r="N791">
            <v>494.97</v>
          </cell>
          <cell r="P791">
            <v>642.12</v>
          </cell>
          <cell r="Q791">
            <v>494.97</v>
          </cell>
          <cell r="R791">
            <v>9.8000000000000007</v>
          </cell>
          <cell r="S791">
            <v>-137.35</v>
          </cell>
          <cell r="T791">
            <v>147.15</v>
          </cell>
        </row>
        <row r="792">
          <cell r="B792">
            <v>1120000</v>
          </cell>
          <cell r="C792" t="str">
            <v>Fertige Erz</v>
          </cell>
          <cell r="D792" t="str">
            <v>RHPV</v>
          </cell>
          <cell r="E792" t="str">
            <v>02777839</v>
          </cell>
          <cell r="G792" t="str">
            <v>BAYFERROX 160M.</v>
          </cell>
          <cell r="H792" t="str">
            <v>RB00000687</v>
          </cell>
          <cell r="I792" t="str">
            <v>2202</v>
          </cell>
          <cell r="J792">
            <v>4490.6400000000003</v>
          </cell>
          <cell r="K792" t="str">
            <v>KG</v>
          </cell>
          <cell r="L792">
            <v>3072.07</v>
          </cell>
          <cell r="M792" t="str">
            <v>EUR</v>
          </cell>
          <cell r="N792">
            <v>4460.55</v>
          </cell>
          <cell r="P792">
            <v>3461.39</v>
          </cell>
          <cell r="Q792">
            <v>3461.39</v>
          </cell>
          <cell r="R792">
            <v>-389.32</v>
          </cell>
          <cell r="S792">
            <v>-389.32</v>
          </cell>
          <cell r="T792">
            <v>0</v>
          </cell>
        </row>
        <row r="793">
          <cell r="B793">
            <v>1120000</v>
          </cell>
          <cell r="C793" t="str">
            <v>Fertige Erz</v>
          </cell>
          <cell r="D793" t="str">
            <v>RHPV</v>
          </cell>
          <cell r="E793" t="str">
            <v>02777820</v>
          </cell>
          <cell r="G793" t="str">
            <v>BAYFERROX 120N.</v>
          </cell>
          <cell r="H793" t="str">
            <v>RB00000687</v>
          </cell>
          <cell r="I793" t="str">
            <v>2202</v>
          </cell>
          <cell r="J793">
            <v>2698.92</v>
          </cell>
          <cell r="K793" t="str">
            <v>KG</v>
          </cell>
          <cell r="L793">
            <v>1508.15</v>
          </cell>
          <cell r="M793" t="str">
            <v>EUR</v>
          </cell>
          <cell r="N793">
            <v>1682.24</v>
          </cell>
          <cell r="P793">
            <v>2173.98</v>
          </cell>
          <cell r="Q793">
            <v>1682.24</v>
          </cell>
          <cell r="R793">
            <v>-174.09</v>
          </cell>
          <cell r="S793">
            <v>-665.83</v>
          </cell>
          <cell r="T793">
            <v>491.74</v>
          </cell>
        </row>
        <row r="794">
          <cell r="B794">
            <v>1120000</v>
          </cell>
          <cell r="C794" t="str">
            <v>Fertige Erz</v>
          </cell>
          <cell r="D794" t="str">
            <v>RHPV</v>
          </cell>
          <cell r="E794" t="str">
            <v>02777103</v>
          </cell>
          <cell r="G794" t="str">
            <v>BAYFERROX 303T BV</v>
          </cell>
          <cell r="H794" t="str">
            <v>RB00000687</v>
          </cell>
          <cell r="I794" t="str">
            <v>2202</v>
          </cell>
          <cell r="J794">
            <v>8000</v>
          </cell>
          <cell r="K794" t="str">
            <v>KG</v>
          </cell>
          <cell r="L794">
            <v>5818.4</v>
          </cell>
          <cell r="M794" t="str">
            <v>EUR</v>
          </cell>
          <cell r="N794">
            <v>7153.6</v>
          </cell>
          <cell r="P794">
            <v>7153.6</v>
          </cell>
          <cell r="Q794">
            <v>7153.6</v>
          </cell>
          <cell r="R794">
            <v>-1335.2</v>
          </cell>
          <cell r="S794">
            <v>-1335.2</v>
          </cell>
          <cell r="T794">
            <v>0</v>
          </cell>
        </row>
        <row r="795">
          <cell r="B795">
            <v>1120000</v>
          </cell>
          <cell r="C795" t="str">
            <v>Fertige Erz</v>
          </cell>
          <cell r="D795" t="str">
            <v>RHPV</v>
          </cell>
          <cell r="E795" t="str">
            <v>02771482</v>
          </cell>
          <cell r="G795" t="str">
            <v>BAYFERROX 605/35</v>
          </cell>
          <cell r="H795" t="str">
            <v>RB00000687</v>
          </cell>
          <cell r="I795" t="str">
            <v>2202</v>
          </cell>
          <cell r="J795">
            <v>2400</v>
          </cell>
          <cell r="K795" t="str">
            <v>KG</v>
          </cell>
          <cell r="L795">
            <v>1809.84</v>
          </cell>
          <cell r="M795" t="str">
            <v>EUR</v>
          </cell>
          <cell r="N795">
            <v>2282.4</v>
          </cell>
          <cell r="P795">
            <v>2153.2800000000002</v>
          </cell>
          <cell r="Q795">
            <v>2153.2800000000002</v>
          </cell>
          <cell r="R795">
            <v>-343.44</v>
          </cell>
          <cell r="S795">
            <v>-343.44</v>
          </cell>
          <cell r="T795">
            <v>0</v>
          </cell>
        </row>
        <row r="796">
          <cell r="B796">
            <v>1120000</v>
          </cell>
          <cell r="C796" t="str">
            <v>Fertige Erz</v>
          </cell>
          <cell r="D796" t="str">
            <v>RHPV</v>
          </cell>
          <cell r="E796" t="str">
            <v>02771466</v>
          </cell>
          <cell r="G796" t="str">
            <v>BAYFERROX 605/35</v>
          </cell>
          <cell r="H796" t="str">
            <v>RB00000687</v>
          </cell>
          <cell r="I796" t="str">
            <v>2202</v>
          </cell>
          <cell r="J796">
            <v>1000</v>
          </cell>
          <cell r="K796" t="str">
            <v>KG</v>
          </cell>
          <cell r="L796">
            <v>765.3</v>
          </cell>
          <cell r="M796" t="str">
            <v>EUR</v>
          </cell>
          <cell r="N796">
            <v>1030.9000000000001</v>
          </cell>
          <cell r="P796">
            <v>907.5</v>
          </cell>
          <cell r="Q796">
            <v>907.5</v>
          </cell>
          <cell r="R796">
            <v>-142.19999999999999</v>
          </cell>
          <cell r="S796">
            <v>-142.19999999999999</v>
          </cell>
          <cell r="T796">
            <v>0</v>
          </cell>
        </row>
        <row r="797">
          <cell r="B797">
            <v>1120000</v>
          </cell>
          <cell r="C797" t="str">
            <v>Fertige Erz</v>
          </cell>
          <cell r="D797" t="str">
            <v>RHPV</v>
          </cell>
          <cell r="E797" t="str">
            <v>02730611</v>
          </cell>
          <cell r="G797" t="str">
            <v>BAYFERROX 120N</v>
          </cell>
          <cell r="H797" t="str">
            <v>RB00000687</v>
          </cell>
          <cell r="I797" t="str">
            <v>2202</v>
          </cell>
          <cell r="J797">
            <v>18000</v>
          </cell>
          <cell r="K797" t="str">
            <v>KG</v>
          </cell>
          <cell r="L797">
            <v>9610.2000000000007</v>
          </cell>
          <cell r="M797" t="str">
            <v>EUR</v>
          </cell>
          <cell r="N797">
            <v>12139.2</v>
          </cell>
          <cell r="P797">
            <v>14058</v>
          </cell>
          <cell r="Q797">
            <v>12139.2</v>
          </cell>
          <cell r="R797">
            <v>-2529</v>
          </cell>
          <cell r="S797">
            <v>-4447.8</v>
          </cell>
          <cell r="T797">
            <v>1918.8</v>
          </cell>
        </row>
        <row r="798">
          <cell r="B798">
            <v>1120000</v>
          </cell>
          <cell r="C798" t="str">
            <v>Fertige Erz</v>
          </cell>
          <cell r="D798" t="str">
            <v>RHPV</v>
          </cell>
          <cell r="E798" t="str">
            <v>02714276</v>
          </cell>
          <cell r="G798" t="str">
            <v>BAYOXIDE E BL31</v>
          </cell>
          <cell r="H798" t="str">
            <v>RB00000687</v>
          </cell>
          <cell r="I798" t="str">
            <v>2202</v>
          </cell>
          <cell r="J798">
            <v>13000</v>
          </cell>
          <cell r="K798" t="str">
            <v>KG</v>
          </cell>
          <cell r="L798">
            <v>7044.7</v>
          </cell>
          <cell r="M798" t="str">
            <v>EUR</v>
          </cell>
          <cell r="N798">
            <v>9556.2999999999993</v>
          </cell>
          <cell r="P798">
            <v>7598.5</v>
          </cell>
          <cell r="Q798">
            <v>7598.5</v>
          </cell>
          <cell r="R798">
            <v>-553.79999999999995</v>
          </cell>
          <cell r="S798">
            <v>-553.79999999999995</v>
          </cell>
          <cell r="T798">
            <v>0</v>
          </cell>
        </row>
        <row r="799">
          <cell r="B799">
            <v>1120000</v>
          </cell>
          <cell r="C799" t="str">
            <v>Fertige Erz</v>
          </cell>
          <cell r="D799" t="str">
            <v>RHPV</v>
          </cell>
          <cell r="E799" t="str">
            <v>02664147</v>
          </cell>
          <cell r="G799" t="str">
            <v>BAYFERROX 180M</v>
          </cell>
          <cell r="H799" t="str">
            <v>RB00000687</v>
          </cell>
          <cell r="I799" t="str">
            <v>2202</v>
          </cell>
          <cell r="J799">
            <v>2000</v>
          </cell>
          <cell r="K799" t="str">
            <v>KG</v>
          </cell>
          <cell r="L799">
            <v>1359</v>
          </cell>
          <cell r="M799" t="str">
            <v>EUR</v>
          </cell>
          <cell r="N799">
            <v>1111.4000000000001</v>
          </cell>
          <cell r="P799">
            <v>1479.6</v>
          </cell>
          <cell r="Q799">
            <v>1111.4000000000001</v>
          </cell>
          <cell r="R799">
            <v>247.6</v>
          </cell>
          <cell r="S799">
            <v>-120.6</v>
          </cell>
          <cell r="T799">
            <v>368.2</v>
          </cell>
        </row>
        <row r="800">
          <cell r="B800">
            <v>1120000</v>
          </cell>
          <cell r="C800" t="str">
            <v>Fertige Erz</v>
          </cell>
          <cell r="D800" t="str">
            <v>RHPV</v>
          </cell>
          <cell r="E800" t="str">
            <v>02653218</v>
          </cell>
          <cell r="G800" t="str">
            <v>BAYOXIDE E 33 (0,5-2</v>
          </cell>
          <cell r="H800" t="str">
            <v>RB00000687</v>
          </cell>
          <cell r="I800" t="str">
            <v>2202</v>
          </cell>
          <cell r="J800">
            <v>27930</v>
          </cell>
          <cell r="K800" t="str">
            <v>KG</v>
          </cell>
          <cell r="L800">
            <v>60362.32</v>
          </cell>
          <cell r="M800" t="str">
            <v>EUR</v>
          </cell>
          <cell r="N800">
            <v>126899.96</v>
          </cell>
          <cell r="P800">
            <v>71665.59</v>
          </cell>
          <cell r="Q800">
            <v>71665.59</v>
          </cell>
          <cell r="R800">
            <v>-11303.27</v>
          </cell>
          <cell r="S800">
            <v>-11303.27</v>
          </cell>
          <cell r="T800">
            <v>0</v>
          </cell>
        </row>
        <row r="801">
          <cell r="B801">
            <v>1120000</v>
          </cell>
          <cell r="C801" t="str">
            <v>Fertige Erz</v>
          </cell>
          <cell r="D801" t="str">
            <v>RHPV</v>
          </cell>
          <cell r="E801" t="str">
            <v>02595684</v>
          </cell>
          <cell r="G801" t="str">
            <v>BAYFERROX 960 QP7</v>
          </cell>
          <cell r="H801" t="str">
            <v>RB00000687</v>
          </cell>
          <cell r="I801" t="str">
            <v>2202</v>
          </cell>
          <cell r="J801">
            <v>1785</v>
          </cell>
          <cell r="K801" t="str">
            <v>KG</v>
          </cell>
          <cell r="L801">
            <v>1658.99</v>
          </cell>
          <cell r="M801" t="str">
            <v>EUR</v>
          </cell>
          <cell r="N801">
            <v>2264.81</v>
          </cell>
          <cell r="P801">
            <v>1901.92</v>
          </cell>
          <cell r="Q801">
            <v>1901.92</v>
          </cell>
          <cell r="R801">
            <v>-242.93</v>
          </cell>
          <cell r="S801">
            <v>-242.93</v>
          </cell>
          <cell r="T801">
            <v>0</v>
          </cell>
        </row>
        <row r="802">
          <cell r="B802">
            <v>1120000</v>
          </cell>
          <cell r="C802" t="str">
            <v>Fertige Erz</v>
          </cell>
          <cell r="D802" t="str">
            <v>RHPV</v>
          </cell>
          <cell r="E802" t="str">
            <v>02594297</v>
          </cell>
          <cell r="G802" t="str">
            <v>BAYFERROX 605/4UE QD</v>
          </cell>
          <cell r="H802" t="str">
            <v>RB00000687</v>
          </cell>
          <cell r="I802" t="str">
            <v>2202</v>
          </cell>
          <cell r="J802">
            <v>56000</v>
          </cell>
          <cell r="K802" t="str">
            <v>KG</v>
          </cell>
          <cell r="L802">
            <v>46692.800000000003</v>
          </cell>
          <cell r="M802" t="str">
            <v>EUR</v>
          </cell>
          <cell r="N802">
            <v>81104.800000000003</v>
          </cell>
          <cell r="P802">
            <v>54913.599999999999</v>
          </cell>
          <cell r="Q802">
            <v>54913.599999999999</v>
          </cell>
          <cell r="R802">
            <v>-8220.7999999999993</v>
          </cell>
          <cell r="S802">
            <v>-8220.7999999999993</v>
          </cell>
          <cell r="T802">
            <v>0</v>
          </cell>
        </row>
        <row r="803">
          <cell r="B803">
            <v>1120000</v>
          </cell>
          <cell r="C803" t="str">
            <v>Fertige Erz</v>
          </cell>
          <cell r="D803" t="str">
            <v>RHPV</v>
          </cell>
          <cell r="E803" t="str">
            <v>02594262</v>
          </cell>
          <cell r="G803" t="str">
            <v>BAYFERROX 605/12 QD1</v>
          </cell>
          <cell r="H803" t="str">
            <v>RB00000687</v>
          </cell>
          <cell r="I803" t="str">
            <v>2202</v>
          </cell>
          <cell r="J803">
            <v>7200</v>
          </cell>
          <cell r="K803" t="str">
            <v>KG</v>
          </cell>
          <cell r="L803">
            <v>5564.16</v>
          </cell>
          <cell r="M803" t="str">
            <v>EUR</v>
          </cell>
          <cell r="N803">
            <v>10466.64</v>
          </cell>
          <cell r="P803">
            <v>6770.88</v>
          </cell>
          <cell r="Q803">
            <v>6770.88</v>
          </cell>
          <cell r="R803">
            <v>-1206.72</v>
          </cell>
          <cell r="S803">
            <v>-1206.72</v>
          </cell>
          <cell r="T803">
            <v>0</v>
          </cell>
        </row>
        <row r="804">
          <cell r="B804">
            <v>1120000</v>
          </cell>
          <cell r="C804" t="str">
            <v>Fertige Erz</v>
          </cell>
          <cell r="D804" t="str">
            <v>RHPV</v>
          </cell>
          <cell r="E804" t="str">
            <v>02584216</v>
          </cell>
          <cell r="G804" t="str">
            <v>BAYFERROX 960</v>
          </cell>
          <cell r="H804" t="str">
            <v>RB00000687</v>
          </cell>
          <cell r="I804" t="str">
            <v>2202</v>
          </cell>
          <cell r="J804">
            <v>9900</v>
          </cell>
          <cell r="K804" t="str">
            <v>KG</v>
          </cell>
          <cell r="L804">
            <v>8664.48</v>
          </cell>
          <cell r="M804" t="str">
            <v>EUR</v>
          </cell>
          <cell r="N804">
            <v>9216.9</v>
          </cell>
          <cell r="P804">
            <v>10067.31</v>
          </cell>
          <cell r="Q804">
            <v>9216.9</v>
          </cell>
          <cell r="R804">
            <v>-552.41999999999996</v>
          </cell>
          <cell r="S804">
            <v>-1402.83</v>
          </cell>
          <cell r="T804">
            <v>850.41</v>
          </cell>
        </row>
        <row r="805">
          <cell r="B805">
            <v>1120000</v>
          </cell>
          <cell r="C805" t="str">
            <v>Fertige Erz</v>
          </cell>
          <cell r="D805" t="str">
            <v>RHPV</v>
          </cell>
          <cell r="E805" t="str">
            <v>02584194</v>
          </cell>
          <cell r="G805" t="str">
            <v>Baypure DS 100/40%</v>
          </cell>
          <cell r="H805" t="str">
            <v>RB00000687</v>
          </cell>
          <cell r="I805" t="str">
            <v>2202</v>
          </cell>
          <cell r="J805">
            <v>30258</v>
          </cell>
          <cell r="K805" t="str">
            <v>KG</v>
          </cell>
          <cell r="L805">
            <v>20875</v>
          </cell>
          <cell r="M805" t="str">
            <v>EUR</v>
          </cell>
          <cell r="N805">
            <v>21794.84</v>
          </cell>
          <cell r="P805">
            <v>21794.84</v>
          </cell>
          <cell r="Q805">
            <v>21794.84</v>
          </cell>
          <cell r="R805">
            <v>-919.84</v>
          </cell>
          <cell r="S805">
            <v>-919.84</v>
          </cell>
          <cell r="T805">
            <v>0</v>
          </cell>
        </row>
        <row r="806">
          <cell r="B806">
            <v>1120000</v>
          </cell>
          <cell r="C806" t="str">
            <v>Fertige Erz</v>
          </cell>
          <cell r="D806" t="str">
            <v>RHDK</v>
          </cell>
          <cell r="E806" t="str">
            <v>02582310</v>
          </cell>
          <cell r="G806" t="str">
            <v>BAYFERROX 960</v>
          </cell>
          <cell r="H806" t="str">
            <v>RB00000687</v>
          </cell>
          <cell r="I806" t="str">
            <v>2202</v>
          </cell>
          <cell r="J806">
            <v>3000</v>
          </cell>
          <cell r="K806" t="str">
            <v>KG</v>
          </cell>
          <cell r="L806">
            <v>2594.6999999999998</v>
          </cell>
          <cell r="M806" t="str">
            <v>EUR</v>
          </cell>
          <cell r="N806">
            <v>4242</v>
          </cell>
          <cell r="P806">
            <v>3021.3</v>
          </cell>
          <cell r="Q806">
            <v>3021.3</v>
          </cell>
          <cell r="R806">
            <v>-426.6</v>
          </cell>
          <cell r="S806">
            <v>-426.6</v>
          </cell>
          <cell r="T806">
            <v>0</v>
          </cell>
        </row>
        <row r="807">
          <cell r="B807">
            <v>1120000</v>
          </cell>
          <cell r="C807" t="str">
            <v>Fertige Erz</v>
          </cell>
          <cell r="D807" t="str">
            <v>RHPV</v>
          </cell>
          <cell r="E807" t="str">
            <v>02582310</v>
          </cell>
          <cell r="G807" t="str">
            <v>BAYFERROX 960</v>
          </cell>
          <cell r="H807" t="str">
            <v>RB00000687</v>
          </cell>
          <cell r="I807" t="str">
            <v>2202</v>
          </cell>
          <cell r="J807">
            <v>10395</v>
          </cell>
          <cell r="K807" t="str">
            <v>KG</v>
          </cell>
          <cell r="L807">
            <v>8990.6200000000008</v>
          </cell>
          <cell r="M807" t="str">
            <v>EUR</v>
          </cell>
          <cell r="N807">
            <v>14698.53</v>
          </cell>
          <cell r="P807">
            <v>10468.799999999999</v>
          </cell>
          <cell r="Q807">
            <v>10468.799999999999</v>
          </cell>
          <cell r="R807">
            <v>-1478.18</v>
          </cell>
          <cell r="S807">
            <v>-1478.18</v>
          </cell>
          <cell r="T807">
            <v>0</v>
          </cell>
        </row>
        <row r="808">
          <cell r="B808">
            <v>1120000</v>
          </cell>
          <cell r="C808" t="str">
            <v>Fertige Erz</v>
          </cell>
          <cell r="D808" t="str">
            <v>RHZ0</v>
          </cell>
          <cell r="E808" t="str">
            <v>02582310</v>
          </cell>
          <cell r="G808" t="str">
            <v>BAYFERROX 960</v>
          </cell>
          <cell r="H808" t="str">
            <v>RB00000687</v>
          </cell>
          <cell r="I808" t="str">
            <v>2202</v>
          </cell>
          <cell r="J808">
            <v>2400</v>
          </cell>
          <cell r="K808" t="str">
            <v>KG</v>
          </cell>
          <cell r="L808">
            <v>2075.7600000000002</v>
          </cell>
          <cell r="M808" t="str">
            <v>EUR</v>
          </cell>
          <cell r="N808">
            <v>3393.6</v>
          </cell>
          <cell r="P808">
            <v>2417.04</v>
          </cell>
          <cell r="Q808">
            <v>2417.04</v>
          </cell>
          <cell r="R808">
            <v>-341.28</v>
          </cell>
          <cell r="S808">
            <v>-341.28</v>
          </cell>
          <cell r="T808">
            <v>0</v>
          </cell>
        </row>
        <row r="809">
          <cell r="B809">
            <v>1120000</v>
          </cell>
          <cell r="C809" t="str">
            <v>Fertige Erz</v>
          </cell>
          <cell r="D809" t="str">
            <v>RHKF</v>
          </cell>
          <cell r="E809" t="str">
            <v>02577791</v>
          </cell>
          <cell r="G809" t="str">
            <v>BAYFERROX 605/41UE</v>
          </cell>
          <cell r="H809" t="str">
            <v>RB00000687</v>
          </cell>
          <cell r="I809" t="str">
            <v>2202</v>
          </cell>
          <cell r="J809">
            <v>20</v>
          </cell>
          <cell r="K809" t="str">
            <v>KG</v>
          </cell>
          <cell r="L809">
            <v>24</v>
          </cell>
          <cell r="M809" t="str">
            <v>EUR</v>
          </cell>
          <cell r="N809">
            <v>24</v>
          </cell>
          <cell r="P809">
            <v>24</v>
          </cell>
          <cell r="Q809">
            <v>24</v>
          </cell>
          <cell r="R809">
            <v>0</v>
          </cell>
          <cell r="S809">
            <v>0</v>
          </cell>
          <cell r="T809">
            <v>0</v>
          </cell>
        </row>
        <row r="810">
          <cell r="B810">
            <v>1120000</v>
          </cell>
          <cell r="C810" t="str">
            <v>Fertige Erz</v>
          </cell>
          <cell r="D810" t="str">
            <v>RHKF</v>
          </cell>
          <cell r="E810" t="str">
            <v>02564916</v>
          </cell>
          <cell r="G810" t="str">
            <v>COLORTHERM YELLOW  3</v>
          </cell>
          <cell r="H810" t="str">
            <v>RB00000687</v>
          </cell>
          <cell r="I810" t="str">
            <v>2202</v>
          </cell>
          <cell r="J810">
            <v>771.3</v>
          </cell>
          <cell r="K810" t="str">
            <v>KG</v>
          </cell>
          <cell r="L810">
            <v>1825.36</v>
          </cell>
          <cell r="M810" t="str">
            <v>EUR</v>
          </cell>
          <cell r="N810">
            <v>1131.73</v>
          </cell>
          <cell r="P810">
            <v>1478.12</v>
          </cell>
          <cell r="Q810">
            <v>1131.73</v>
          </cell>
          <cell r="R810">
            <v>693.63</v>
          </cell>
          <cell r="S810">
            <v>347.24</v>
          </cell>
          <cell r="T810">
            <v>346.39</v>
          </cell>
        </row>
        <row r="811">
          <cell r="B811">
            <v>1120000</v>
          </cell>
          <cell r="C811" t="str">
            <v>Fertige Erz</v>
          </cell>
          <cell r="D811" t="str">
            <v>RHPV</v>
          </cell>
          <cell r="E811" t="str">
            <v>02564916</v>
          </cell>
          <cell r="G811" t="str">
            <v>COLORTHERM YELLOW  3</v>
          </cell>
          <cell r="H811" t="str">
            <v>RB00000687</v>
          </cell>
          <cell r="I811" t="str">
            <v>2202</v>
          </cell>
          <cell r="J811">
            <v>544.32000000000005</v>
          </cell>
          <cell r="K811" t="str">
            <v>KG</v>
          </cell>
          <cell r="L811">
            <v>1288.19</v>
          </cell>
          <cell r="M811" t="str">
            <v>EUR</v>
          </cell>
          <cell r="N811">
            <v>798.68</v>
          </cell>
          <cell r="P811">
            <v>1043.1300000000001</v>
          </cell>
          <cell r="Q811">
            <v>798.68</v>
          </cell>
          <cell r="R811">
            <v>489.51</v>
          </cell>
          <cell r="S811">
            <v>245.06</v>
          </cell>
          <cell r="T811">
            <v>244.45</v>
          </cell>
        </row>
        <row r="812">
          <cell r="B812">
            <v>1120000</v>
          </cell>
          <cell r="C812" t="str">
            <v>Fertige Erz</v>
          </cell>
          <cell r="D812" t="str">
            <v>RHPV</v>
          </cell>
          <cell r="E812" t="str">
            <v>02564835</v>
          </cell>
          <cell r="G812" t="str">
            <v>COLORTHERM YELLOW 39</v>
          </cell>
          <cell r="H812" t="str">
            <v>RB00000687</v>
          </cell>
          <cell r="I812" t="str">
            <v>2202</v>
          </cell>
          <cell r="J812">
            <v>24000</v>
          </cell>
          <cell r="K812" t="str">
            <v>KG</v>
          </cell>
          <cell r="L812">
            <v>56580</v>
          </cell>
          <cell r="M812" t="str">
            <v>EUR</v>
          </cell>
          <cell r="N812">
            <v>69588</v>
          </cell>
          <cell r="P812">
            <v>45806.400000000001</v>
          </cell>
          <cell r="Q812">
            <v>45806.400000000001</v>
          </cell>
          <cell r="R812">
            <v>10773.6</v>
          </cell>
          <cell r="S812">
            <v>10773.6</v>
          </cell>
          <cell r="T812">
            <v>0</v>
          </cell>
        </row>
        <row r="813">
          <cell r="B813">
            <v>1120000</v>
          </cell>
          <cell r="C813" t="str">
            <v>Fertige Erz</v>
          </cell>
          <cell r="D813" t="str">
            <v>RHKF</v>
          </cell>
          <cell r="E813" t="str">
            <v>02564789</v>
          </cell>
          <cell r="G813" t="str">
            <v>COLORTHERM YELLOW 30</v>
          </cell>
          <cell r="H813" t="str">
            <v>RB00000687</v>
          </cell>
          <cell r="I813" t="str">
            <v>2202</v>
          </cell>
          <cell r="J813">
            <v>180</v>
          </cell>
          <cell r="K813" t="str">
            <v>KG</v>
          </cell>
          <cell r="L813">
            <v>451.01</v>
          </cell>
          <cell r="M813" t="str">
            <v>EUR</v>
          </cell>
          <cell r="N813">
            <v>763.94</v>
          </cell>
          <cell r="P813">
            <v>367.58</v>
          </cell>
          <cell r="Q813">
            <v>367.58</v>
          </cell>
          <cell r="R813">
            <v>83.43</v>
          </cell>
          <cell r="S813">
            <v>83.43</v>
          </cell>
          <cell r="T813">
            <v>0</v>
          </cell>
        </row>
        <row r="814">
          <cell r="B814">
            <v>1120000</v>
          </cell>
          <cell r="C814" t="str">
            <v>Fertige Erz</v>
          </cell>
          <cell r="D814" t="str">
            <v>RHPV</v>
          </cell>
          <cell r="E814" t="str">
            <v>02564789</v>
          </cell>
          <cell r="G814" t="str">
            <v>COLORTHERM YELLOW 30</v>
          </cell>
          <cell r="H814" t="str">
            <v>RB00000687</v>
          </cell>
          <cell r="I814" t="str">
            <v>2202</v>
          </cell>
          <cell r="J814">
            <v>2060</v>
          </cell>
          <cell r="K814" t="str">
            <v>KG</v>
          </cell>
          <cell r="L814">
            <v>5161.54</v>
          </cell>
          <cell r="M814" t="str">
            <v>EUR</v>
          </cell>
          <cell r="N814">
            <v>8742.85</v>
          </cell>
          <cell r="P814">
            <v>4206.5200000000004</v>
          </cell>
          <cell r="Q814">
            <v>4206.5200000000004</v>
          </cell>
          <cell r="R814">
            <v>955.02</v>
          </cell>
          <cell r="S814">
            <v>955.02</v>
          </cell>
          <cell r="T814">
            <v>0</v>
          </cell>
        </row>
        <row r="815">
          <cell r="B815">
            <v>1120000</v>
          </cell>
          <cell r="C815" t="str">
            <v>Fertige Erz</v>
          </cell>
          <cell r="D815" t="str">
            <v>RHPV</v>
          </cell>
          <cell r="E815" t="str">
            <v>02564711</v>
          </cell>
          <cell r="G815" t="str">
            <v>COLORTHERM YELLOW 20</v>
          </cell>
          <cell r="H815" t="str">
            <v>RB00000687</v>
          </cell>
          <cell r="I815" t="str">
            <v>2202</v>
          </cell>
          <cell r="J815">
            <v>10000</v>
          </cell>
          <cell r="K815" t="str">
            <v>KG</v>
          </cell>
          <cell r="L815">
            <v>15985</v>
          </cell>
          <cell r="M815" t="str">
            <v>EUR</v>
          </cell>
          <cell r="N815">
            <v>18139</v>
          </cell>
          <cell r="P815">
            <v>18139</v>
          </cell>
          <cell r="Q815">
            <v>18139</v>
          </cell>
          <cell r="R815">
            <v>-2154</v>
          </cell>
          <cell r="S815">
            <v>-2154</v>
          </cell>
          <cell r="T815">
            <v>0</v>
          </cell>
        </row>
        <row r="816">
          <cell r="B816">
            <v>1120000</v>
          </cell>
          <cell r="C816" t="str">
            <v>Fertige Erz</v>
          </cell>
          <cell r="D816" t="str">
            <v>RHKF</v>
          </cell>
          <cell r="E816" t="str">
            <v>02564703</v>
          </cell>
          <cell r="G816" t="str">
            <v>COLORTHERM YELLOW 20</v>
          </cell>
          <cell r="H816" t="str">
            <v>RB00000687</v>
          </cell>
          <cell r="I816" t="str">
            <v>2202</v>
          </cell>
          <cell r="J816">
            <v>495</v>
          </cell>
          <cell r="K816" t="str">
            <v>KG</v>
          </cell>
          <cell r="L816">
            <v>796.8</v>
          </cell>
          <cell r="M816" t="str">
            <v>EUR</v>
          </cell>
          <cell r="N816">
            <v>898.92</v>
          </cell>
          <cell r="P816">
            <v>902.58</v>
          </cell>
          <cell r="Q816">
            <v>898.92</v>
          </cell>
          <cell r="R816">
            <v>-102.12</v>
          </cell>
          <cell r="S816">
            <v>-105.78</v>
          </cell>
          <cell r="T816">
            <v>3.66</v>
          </cell>
        </row>
        <row r="817">
          <cell r="B817">
            <v>1120000</v>
          </cell>
          <cell r="C817" t="str">
            <v>Fertige Erz</v>
          </cell>
          <cell r="D817" t="str">
            <v>RHPV</v>
          </cell>
          <cell r="E817" t="str">
            <v>02564703</v>
          </cell>
          <cell r="G817" t="str">
            <v>COLORTHERM YELLOW 20</v>
          </cell>
          <cell r="H817" t="str">
            <v>RB00000687</v>
          </cell>
          <cell r="I817" t="str">
            <v>2202</v>
          </cell>
          <cell r="J817">
            <v>90465</v>
          </cell>
          <cell r="K817" t="str">
            <v>KG</v>
          </cell>
          <cell r="L817">
            <v>145621.51</v>
          </cell>
          <cell r="M817" t="str">
            <v>EUR</v>
          </cell>
          <cell r="N817">
            <v>164284.44</v>
          </cell>
          <cell r="P817">
            <v>164953.88</v>
          </cell>
          <cell r="Q817">
            <v>164284.44</v>
          </cell>
          <cell r="R817">
            <v>-18662.93</v>
          </cell>
          <cell r="S817">
            <v>-19332.37</v>
          </cell>
          <cell r="T817">
            <v>669.44</v>
          </cell>
        </row>
        <row r="818">
          <cell r="B818">
            <v>1120000</v>
          </cell>
          <cell r="C818" t="str">
            <v>Fertige Erz</v>
          </cell>
          <cell r="D818" t="str">
            <v>RHZ0</v>
          </cell>
          <cell r="E818" t="str">
            <v>02564703</v>
          </cell>
          <cell r="G818" t="str">
            <v>COLORTHERM YELLOW 20</v>
          </cell>
          <cell r="H818" t="str">
            <v>RB00000687</v>
          </cell>
          <cell r="I818" t="str">
            <v>2202</v>
          </cell>
          <cell r="J818">
            <v>3195</v>
          </cell>
          <cell r="K818" t="str">
            <v>KG</v>
          </cell>
          <cell r="L818">
            <v>5142.99</v>
          </cell>
          <cell r="M818" t="str">
            <v>EUR</v>
          </cell>
          <cell r="N818">
            <v>5802.12</v>
          </cell>
          <cell r="P818">
            <v>5825.76</v>
          </cell>
          <cell r="Q818">
            <v>5802.12</v>
          </cell>
          <cell r="R818">
            <v>-659.13</v>
          </cell>
          <cell r="S818">
            <v>-682.77</v>
          </cell>
          <cell r="T818">
            <v>23.64</v>
          </cell>
        </row>
        <row r="819">
          <cell r="B819">
            <v>1120000</v>
          </cell>
          <cell r="C819" t="str">
            <v>Fertige Erz</v>
          </cell>
          <cell r="D819" t="str">
            <v>RHPV</v>
          </cell>
          <cell r="E819" t="str">
            <v>02564649</v>
          </cell>
          <cell r="G819" t="str">
            <v>COLORTHERM YELLOW 10</v>
          </cell>
          <cell r="H819" t="str">
            <v>RB00000687</v>
          </cell>
          <cell r="I819" t="str">
            <v>2202</v>
          </cell>
          <cell r="J819">
            <v>20000</v>
          </cell>
          <cell r="K819" t="str">
            <v>KG</v>
          </cell>
          <cell r="L819">
            <v>30284</v>
          </cell>
          <cell r="M819" t="str">
            <v>EUR</v>
          </cell>
          <cell r="N819">
            <v>38812</v>
          </cell>
          <cell r="P819">
            <v>34466</v>
          </cell>
          <cell r="Q819">
            <v>34466</v>
          </cell>
          <cell r="R819">
            <v>-4182</v>
          </cell>
          <cell r="S819">
            <v>-4182</v>
          </cell>
          <cell r="T819">
            <v>0</v>
          </cell>
        </row>
        <row r="820">
          <cell r="B820">
            <v>1120000</v>
          </cell>
          <cell r="C820" t="str">
            <v>Fertige Erz</v>
          </cell>
          <cell r="D820" t="str">
            <v>RHKF</v>
          </cell>
          <cell r="E820" t="str">
            <v>02564592</v>
          </cell>
          <cell r="G820" t="str">
            <v>COLORTHERM YELLOW 10</v>
          </cell>
          <cell r="H820" t="str">
            <v>RB00000687</v>
          </cell>
          <cell r="I820" t="str">
            <v>2202</v>
          </cell>
          <cell r="J820">
            <v>793.8</v>
          </cell>
          <cell r="K820" t="str">
            <v>KG</v>
          </cell>
          <cell r="L820">
            <v>1132.75</v>
          </cell>
          <cell r="M820" t="str">
            <v>EUR</v>
          </cell>
          <cell r="N820">
            <v>1068.1400000000001</v>
          </cell>
          <cell r="P820">
            <v>1302.8599999999999</v>
          </cell>
          <cell r="Q820">
            <v>1068.1400000000001</v>
          </cell>
          <cell r="R820">
            <v>64.61</v>
          </cell>
          <cell r="S820">
            <v>-170.11</v>
          </cell>
          <cell r="T820">
            <v>234.72</v>
          </cell>
        </row>
        <row r="821">
          <cell r="B821">
            <v>1120000</v>
          </cell>
          <cell r="C821" t="str">
            <v>Fertige Erz</v>
          </cell>
          <cell r="D821" t="str">
            <v>RHPV</v>
          </cell>
          <cell r="E821" t="str">
            <v>02564592</v>
          </cell>
          <cell r="G821" t="str">
            <v>COLORTHERM YELLOW 10</v>
          </cell>
          <cell r="H821" t="str">
            <v>RB00000687</v>
          </cell>
          <cell r="I821" t="str">
            <v>2202</v>
          </cell>
          <cell r="J821">
            <v>11770.92</v>
          </cell>
          <cell r="K821" t="str">
            <v>KG</v>
          </cell>
          <cell r="L821">
            <v>16794.71</v>
          </cell>
          <cell r="M821" t="str">
            <v>EUR</v>
          </cell>
          <cell r="N821">
            <v>15838.95</v>
          </cell>
          <cell r="P821">
            <v>19318.43</v>
          </cell>
          <cell r="Q821">
            <v>15838.95</v>
          </cell>
          <cell r="R821">
            <v>955.76</v>
          </cell>
          <cell r="S821">
            <v>-2523.7199999999998</v>
          </cell>
          <cell r="T821">
            <v>3479.48</v>
          </cell>
        </row>
        <row r="822">
          <cell r="B822">
            <v>1120000</v>
          </cell>
          <cell r="C822" t="str">
            <v>Fertige Erz</v>
          </cell>
          <cell r="D822" t="str">
            <v>RHKF</v>
          </cell>
          <cell r="E822" t="str">
            <v>02564576</v>
          </cell>
          <cell r="G822" t="str">
            <v>COLORTHERM YELLOW 10</v>
          </cell>
          <cell r="H822" t="str">
            <v>RB00000687</v>
          </cell>
          <cell r="I822" t="str">
            <v>2202</v>
          </cell>
          <cell r="J822">
            <v>180</v>
          </cell>
          <cell r="K822" t="str">
            <v>KG</v>
          </cell>
          <cell r="L822">
            <v>262.13</v>
          </cell>
          <cell r="M822" t="str">
            <v>EUR</v>
          </cell>
          <cell r="N822">
            <v>391.25</v>
          </cell>
          <cell r="P822">
            <v>299.99</v>
          </cell>
          <cell r="Q822">
            <v>299.99</v>
          </cell>
          <cell r="R822">
            <v>-37.86</v>
          </cell>
          <cell r="S822">
            <v>-37.86</v>
          </cell>
          <cell r="T822">
            <v>0</v>
          </cell>
        </row>
        <row r="823">
          <cell r="B823">
            <v>1120000</v>
          </cell>
          <cell r="C823" t="str">
            <v>Fertige Erz</v>
          </cell>
          <cell r="D823" t="str">
            <v>RHPV</v>
          </cell>
          <cell r="E823" t="str">
            <v>02564576</v>
          </cell>
          <cell r="G823" t="str">
            <v>COLORTHERM YELLOW 10</v>
          </cell>
          <cell r="H823" t="str">
            <v>RB00000687</v>
          </cell>
          <cell r="I823" t="str">
            <v>2202</v>
          </cell>
          <cell r="J823">
            <v>46525</v>
          </cell>
          <cell r="K823" t="str">
            <v>KG</v>
          </cell>
          <cell r="L823">
            <v>67745.05</v>
          </cell>
          <cell r="M823" t="str">
            <v>EUR</v>
          </cell>
          <cell r="N823">
            <v>101126.74</v>
          </cell>
          <cell r="P823">
            <v>77529.259999999995</v>
          </cell>
          <cell r="Q823">
            <v>77529.259999999995</v>
          </cell>
          <cell r="R823">
            <v>-9784.2099999999991</v>
          </cell>
          <cell r="S823">
            <v>-9784.2099999999991</v>
          </cell>
          <cell r="T823">
            <v>0</v>
          </cell>
        </row>
        <row r="824">
          <cell r="B824">
            <v>1120000</v>
          </cell>
          <cell r="C824" t="str">
            <v>Fertige Erz</v>
          </cell>
          <cell r="D824" t="str">
            <v>RHZ0</v>
          </cell>
          <cell r="E824" t="str">
            <v>02564576</v>
          </cell>
          <cell r="G824" t="str">
            <v>COLORTHERM YELLOW 10</v>
          </cell>
          <cell r="H824" t="str">
            <v>RB00000687</v>
          </cell>
          <cell r="I824" t="str">
            <v>2202</v>
          </cell>
          <cell r="J824">
            <v>4470</v>
          </cell>
          <cell r="K824" t="str">
            <v>KG</v>
          </cell>
          <cell r="L824">
            <v>6508.77</v>
          </cell>
          <cell r="M824" t="str">
            <v>EUR</v>
          </cell>
          <cell r="N824">
            <v>9715.99</v>
          </cell>
          <cell r="P824">
            <v>7448.81</v>
          </cell>
          <cell r="Q824">
            <v>7448.81</v>
          </cell>
          <cell r="R824">
            <v>-940.04</v>
          </cell>
          <cell r="S824">
            <v>-940.04</v>
          </cell>
          <cell r="T824">
            <v>0</v>
          </cell>
        </row>
        <row r="825">
          <cell r="B825">
            <v>1120000</v>
          </cell>
          <cell r="C825" t="str">
            <v>Fertige Erz</v>
          </cell>
          <cell r="D825" t="str">
            <v>RHPV</v>
          </cell>
          <cell r="E825" t="str">
            <v>02564479</v>
          </cell>
          <cell r="G825" t="str">
            <v>COLORTHERM RED 180M</v>
          </cell>
          <cell r="H825" t="str">
            <v>RB00000687</v>
          </cell>
          <cell r="I825" t="str">
            <v>2202</v>
          </cell>
          <cell r="J825">
            <v>25875</v>
          </cell>
          <cell r="K825" t="str">
            <v>KG</v>
          </cell>
          <cell r="L825">
            <v>17781.3</v>
          </cell>
          <cell r="M825" t="str">
            <v>EUR</v>
          </cell>
          <cell r="N825">
            <v>34980.410000000003</v>
          </cell>
          <cell r="P825">
            <v>19458</v>
          </cell>
          <cell r="Q825">
            <v>19458</v>
          </cell>
          <cell r="R825">
            <v>-1676.7</v>
          </cell>
          <cell r="S825">
            <v>-1676.7</v>
          </cell>
          <cell r="T825">
            <v>0</v>
          </cell>
        </row>
        <row r="826">
          <cell r="B826">
            <v>1120000</v>
          </cell>
          <cell r="C826" t="str">
            <v>Fertige Erz</v>
          </cell>
          <cell r="D826" t="str">
            <v>RHPV</v>
          </cell>
          <cell r="E826" t="str">
            <v>02564398</v>
          </cell>
          <cell r="G826" t="str">
            <v>COLORTHERM RED 160M</v>
          </cell>
          <cell r="H826" t="str">
            <v>RB00000687</v>
          </cell>
          <cell r="I826" t="str">
            <v>2202</v>
          </cell>
          <cell r="J826">
            <v>12000</v>
          </cell>
          <cell r="K826" t="str">
            <v>KG</v>
          </cell>
          <cell r="L826">
            <v>8358</v>
          </cell>
          <cell r="M826" t="str">
            <v>EUR</v>
          </cell>
          <cell r="N826">
            <v>14983.2</v>
          </cell>
          <cell r="P826">
            <v>9394.7999999999993</v>
          </cell>
          <cell r="Q826">
            <v>9394.7999999999993</v>
          </cell>
          <cell r="R826">
            <v>-1036.8</v>
          </cell>
          <cell r="S826">
            <v>-1036.8</v>
          </cell>
          <cell r="T826">
            <v>0</v>
          </cell>
        </row>
        <row r="827">
          <cell r="B827">
            <v>1120000</v>
          </cell>
          <cell r="C827" t="str">
            <v>Fertige Erz</v>
          </cell>
          <cell r="D827" t="str">
            <v>RHKF</v>
          </cell>
          <cell r="E827" t="str">
            <v>02564371</v>
          </cell>
          <cell r="G827" t="str">
            <v>COLORTHERM RED 160M</v>
          </cell>
          <cell r="H827" t="str">
            <v>RB00000687</v>
          </cell>
          <cell r="I827" t="str">
            <v>2202</v>
          </cell>
          <cell r="J827">
            <v>225</v>
          </cell>
          <cell r="K827" t="str">
            <v>KG</v>
          </cell>
          <cell r="L827">
            <v>154.31</v>
          </cell>
          <cell r="M827" t="str">
            <v>EUR</v>
          </cell>
          <cell r="N827">
            <v>302.83</v>
          </cell>
          <cell r="P827">
            <v>174.01</v>
          </cell>
          <cell r="Q827">
            <v>174.01</v>
          </cell>
          <cell r="R827">
            <v>-19.7</v>
          </cell>
          <cell r="S827">
            <v>-19.7</v>
          </cell>
          <cell r="T827">
            <v>0</v>
          </cell>
        </row>
        <row r="828">
          <cell r="B828">
            <v>1120000</v>
          </cell>
          <cell r="C828" t="str">
            <v>Fertige Erz</v>
          </cell>
          <cell r="D828" t="str">
            <v>RHPV</v>
          </cell>
          <cell r="E828" t="str">
            <v>02564371</v>
          </cell>
          <cell r="G828" t="str">
            <v>COLORTHERM RED 160M</v>
          </cell>
          <cell r="H828" t="str">
            <v>RB00000687</v>
          </cell>
          <cell r="I828" t="str">
            <v>2202</v>
          </cell>
          <cell r="J828">
            <v>40975</v>
          </cell>
          <cell r="K828" t="str">
            <v>KG</v>
          </cell>
          <cell r="L828">
            <v>28092.46</v>
          </cell>
          <cell r="M828" t="str">
            <v>EUR</v>
          </cell>
          <cell r="N828">
            <v>55148.25</v>
          </cell>
          <cell r="P828">
            <v>31685.97</v>
          </cell>
          <cell r="Q828">
            <v>31685.97</v>
          </cell>
          <cell r="R828">
            <v>-3593.51</v>
          </cell>
          <cell r="S828">
            <v>-3593.51</v>
          </cell>
          <cell r="T828">
            <v>0</v>
          </cell>
        </row>
        <row r="829">
          <cell r="B829">
            <v>1120000</v>
          </cell>
          <cell r="C829" t="str">
            <v>Fertige Erz</v>
          </cell>
          <cell r="D829" t="str">
            <v>RHPV</v>
          </cell>
          <cell r="E829" t="str">
            <v>02564347</v>
          </cell>
          <cell r="G829" t="str">
            <v>COLORTHERM RED 140M</v>
          </cell>
          <cell r="H829" t="str">
            <v>RB00000687</v>
          </cell>
          <cell r="I829" t="str">
            <v>2202</v>
          </cell>
          <cell r="J829">
            <v>7000</v>
          </cell>
          <cell r="K829" t="str">
            <v>KG</v>
          </cell>
          <cell r="L829">
            <v>4282.6000000000004</v>
          </cell>
          <cell r="M829" t="str">
            <v>EUR</v>
          </cell>
          <cell r="N829">
            <v>8847.2999999999993</v>
          </cell>
          <cell r="P829">
            <v>5424.3</v>
          </cell>
          <cell r="Q829">
            <v>5424.3</v>
          </cell>
          <cell r="R829">
            <v>-1141.7</v>
          </cell>
          <cell r="S829">
            <v>-1141.7</v>
          </cell>
          <cell r="T829">
            <v>0</v>
          </cell>
        </row>
        <row r="830">
          <cell r="B830">
            <v>1120000</v>
          </cell>
          <cell r="C830" t="str">
            <v>Fertige Erz</v>
          </cell>
          <cell r="D830" t="str">
            <v>RHPV</v>
          </cell>
          <cell r="E830" t="str">
            <v>02564339</v>
          </cell>
          <cell r="G830" t="str">
            <v>COLORTHERM RED 140M</v>
          </cell>
          <cell r="H830" t="str">
            <v>RB00000687</v>
          </cell>
          <cell r="I830" t="str">
            <v>2202</v>
          </cell>
          <cell r="J830">
            <v>22000</v>
          </cell>
          <cell r="K830" t="str">
            <v>KG</v>
          </cell>
          <cell r="L830">
            <v>12947</v>
          </cell>
          <cell r="M830" t="str">
            <v>EUR</v>
          </cell>
          <cell r="N830">
            <v>35263.800000000003</v>
          </cell>
          <cell r="P830">
            <v>16561.599999999999</v>
          </cell>
          <cell r="Q830">
            <v>16561.599999999999</v>
          </cell>
          <cell r="R830">
            <v>-3614.6</v>
          </cell>
          <cell r="S830">
            <v>-3614.6</v>
          </cell>
          <cell r="T830">
            <v>0</v>
          </cell>
        </row>
        <row r="831">
          <cell r="B831">
            <v>1120000</v>
          </cell>
          <cell r="C831" t="str">
            <v>Fertige Erz</v>
          </cell>
          <cell r="D831" t="str">
            <v>RHPV</v>
          </cell>
          <cell r="E831" t="str">
            <v>02564304</v>
          </cell>
          <cell r="G831" t="str">
            <v>COLORTHERM RED 130M</v>
          </cell>
          <cell r="H831" t="str">
            <v>RB00000687</v>
          </cell>
          <cell r="I831" t="str">
            <v>2202</v>
          </cell>
          <cell r="J831">
            <v>650</v>
          </cell>
          <cell r="K831" t="str">
            <v>KG</v>
          </cell>
          <cell r="L831">
            <v>367.51</v>
          </cell>
          <cell r="M831" t="str">
            <v>EUR</v>
          </cell>
          <cell r="N831">
            <v>769.21</v>
          </cell>
          <cell r="P831">
            <v>491.27</v>
          </cell>
          <cell r="Q831">
            <v>491.27</v>
          </cell>
          <cell r="R831">
            <v>-123.76</v>
          </cell>
          <cell r="S831">
            <v>-123.76</v>
          </cell>
          <cell r="T831">
            <v>0</v>
          </cell>
        </row>
        <row r="832">
          <cell r="B832">
            <v>1120000</v>
          </cell>
          <cell r="C832" t="str">
            <v>Fertige Erz</v>
          </cell>
          <cell r="D832" t="str">
            <v>RHPV</v>
          </cell>
          <cell r="E832" t="str">
            <v>02564290</v>
          </cell>
          <cell r="G832" t="str">
            <v>COLORTHERM RED 130M</v>
          </cell>
          <cell r="H832" t="str">
            <v>RB00000687</v>
          </cell>
          <cell r="I832" t="str">
            <v>2202</v>
          </cell>
          <cell r="J832">
            <v>4000</v>
          </cell>
          <cell r="K832" t="str">
            <v>KG</v>
          </cell>
          <cell r="L832">
            <v>2224.4</v>
          </cell>
          <cell r="M832" t="str">
            <v>EUR</v>
          </cell>
          <cell r="N832">
            <v>4804.8</v>
          </cell>
          <cell r="P832">
            <v>2986</v>
          </cell>
          <cell r="Q832">
            <v>2986</v>
          </cell>
          <cell r="R832">
            <v>-761.6</v>
          </cell>
          <cell r="S832">
            <v>-761.6</v>
          </cell>
          <cell r="T832">
            <v>0</v>
          </cell>
        </row>
        <row r="833">
          <cell r="B833">
            <v>1120000</v>
          </cell>
          <cell r="C833" t="str">
            <v>Fertige Erz</v>
          </cell>
          <cell r="D833" t="str">
            <v>RHKF</v>
          </cell>
          <cell r="E833" t="str">
            <v>02564258</v>
          </cell>
          <cell r="G833" t="str">
            <v>COLORTHERM RED 120NM</v>
          </cell>
          <cell r="H833" t="str">
            <v>RB00000687</v>
          </cell>
          <cell r="I833" t="str">
            <v>2202</v>
          </cell>
          <cell r="J833">
            <v>575</v>
          </cell>
          <cell r="K833" t="str">
            <v>KG</v>
          </cell>
          <cell r="L833">
            <v>334.42</v>
          </cell>
          <cell r="M833" t="str">
            <v>EUR</v>
          </cell>
          <cell r="N833">
            <v>942.6</v>
          </cell>
          <cell r="P833">
            <v>496.57</v>
          </cell>
          <cell r="Q833">
            <v>496.57</v>
          </cell>
          <cell r="R833">
            <v>-162.15</v>
          </cell>
          <cell r="S833">
            <v>-162.15</v>
          </cell>
          <cell r="T833">
            <v>0</v>
          </cell>
        </row>
        <row r="834">
          <cell r="B834">
            <v>1120000</v>
          </cell>
          <cell r="C834" t="str">
            <v>Fertige Erz</v>
          </cell>
          <cell r="D834" t="str">
            <v>RHPV</v>
          </cell>
          <cell r="E834" t="str">
            <v>02564258</v>
          </cell>
          <cell r="G834" t="str">
            <v>COLORTHERM RED 120NM</v>
          </cell>
          <cell r="H834" t="str">
            <v>RB00000687</v>
          </cell>
          <cell r="I834" t="str">
            <v>2202</v>
          </cell>
          <cell r="J834">
            <v>8000</v>
          </cell>
          <cell r="K834" t="str">
            <v>KG</v>
          </cell>
          <cell r="L834">
            <v>4651.2</v>
          </cell>
          <cell r="M834" t="str">
            <v>EUR</v>
          </cell>
          <cell r="N834">
            <v>13114.4</v>
          </cell>
          <cell r="P834">
            <v>6907.2</v>
          </cell>
          <cell r="Q834">
            <v>6907.2</v>
          </cell>
          <cell r="R834">
            <v>-2256</v>
          </cell>
          <cell r="S834">
            <v>-2256</v>
          </cell>
          <cell r="T834">
            <v>0</v>
          </cell>
        </row>
        <row r="835">
          <cell r="B835">
            <v>1120000</v>
          </cell>
          <cell r="C835" t="str">
            <v>Fertige Erz</v>
          </cell>
          <cell r="D835" t="str">
            <v>RHKF</v>
          </cell>
          <cell r="E835" t="str">
            <v>02564223</v>
          </cell>
          <cell r="G835" t="str">
            <v>COLORTHERM RED 120M</v>
          </cell>
          <cell r="H835" t="str">
            <v>RB00000687</v>
          </cell>
          <cell r="I835" t="str">
            <v>2202</v>
          </cell>
          <cell r="J835">
            <v>325</v>
          </cell>
          <cell r="K835" t="str">
            <v>KG</v>
          </cell>
          <cell r="L835">
            <v>186.68</v>
          </cell>
          <cell r="M835" t="str">
            <v>EUR</v>
          </cell>
          <cell r="N835">
            <v>497.87</v>
          </cell>
          <cell r="P835">
            <v>268.35000000000002</v>
          </cell>
          <cell r="Q835">
            <v>268.35000000000002</v>
          </cell>
          <cell r="R835">
            <v>-81.67</v>
          </cell>
          <cell r="S835">
            <v>-81.67</v>
          </cell>
          <cell r="T835">
            <v>0</v>
          </cell>
        </row>
        <row r="836">
          <cell r="B836">
            <v>1120000</v>
          </cell>
          <cell r="C836" t="str">
            <v>Fertige Erz</v>
          </cell>
          <cell r="D836" t="str">
            <v>RHPV</v>
          </cell>
          <cell r="E836" t="str">
            <v>02564223</v>
          </cell>
          <cell r="G836" t="str">
            <v>COLORTHERM RED 120M</v>
          </cell>
          <cell r="H836" t="str">
            <v>RB00000687</v>
          </cell>
          <cell r="I836" t="str">
            <v>2202</v>
          </cell>
          <cell r="J836">
            <v>13000</v>
          </cell>
          <cell r="K836" t="str">
            <v>KG</v>
          </cell>
          <cell r="L836">
            <v>7467.2</v>
          </cell>
          <cell r="M836" t="str">
            <v>EUR</v>
          </cell>
          <cell r="N836">
            <v>19914.7</v>
          </cell>
          <cell r="P836">
            <v>10732.8</v>
          </cell>
          <cell r="Q836">
            <v>10732.8</v>
          </cell>
          <cell r="R836">
            <v>-3265.6</v>
          </cell>
          <cell r="S836">
            <v>-3265.6</v>
          </cell>
          <cell r="T836">
            <v>0</v>
          </cell>
        </row>
        <row r="837">
          <cell r="B837">
            <v>1120000</v>
          </cell>
          <cell r="C837" t="str">
            <v>Fertige Erz</v>
          </cell>
          <cell r="D837" t="str">
            <v>RHPV</v>
          </cell>
          <cell r="E837" t="str">
            <v>02564177</v>
          </cell>
          <cell r="G837" t="str">
            <v>COLORTHERM RED 110M</v>
          </cell>
          <cell r="H837" t="str">
            <v>RB00000687</v>
          </cell>
          <cell r="I837" t="str">
            <v>2202</v>
          </cell>
          <cell r="J837">
            <v>3981</v>
          </cell>
          <cell r="K837" t="str">
            <v>KG</v>
          </cell>
          <cell r="L837">
            <v>2454.29</v>
          </cell>
          <cell r="M837" t="str">
            <v>EUR</v>
          </cell>
          <cell r="N837">
            <v>3450.33</v>
          </cell>
          <cell r="P837">
            <v>3890.63</v>
          </cell>
          <cell r="Q837">
            <v>3450.33</v>
          </cell>
          <cell r="R837">
            <v>-996.04</v>
          </cell>
          <cell r="S837">
            <v>-1436.34</v>
          </cell>
          <cell r="T837">
            <v>440.3</v>
          </cell>
        </row>
        <row r="838">
          <cell r="B838">
            <v>1120000</v>
          </cell>
          <cell r="C838" t="str">
            <v>Fertige Erz</v>
          </cell>
          <cell r="D838" t="str">
            <v>RHKF</v>
          </cell>
          <cell r="E838" t="str">
            <v>02564150</v>
          </cell>
          <cell r="G838" t="str">
            <v>COLORTHERM RED 110M</v>
          </cell>
          <cell r="H838" t="str">
            <v>RB00000687</v>
          </cell>
          <cell r="I838" t="str">
            <v>2202</v>
          </cell>
          <cell r="J838">
            <v>950</v>
          </cell>
          <cell r="K838" t="str">
            <v>KG</v>
          </cell>
          <cell r="L838">
            <v>576.94000000000005</v>
          </cell>
          <cell r="M838" t="str">
            <v>EUR</v>
          </cell>
          <cell r="N838">
            <v>1308.72</v>
          </cell>
          <cell r="P838">
            <v>920.74</v>
          </cell>
          <cell r="Q838">
            <v>920.74</v>
          </cell>
          <cell r="R838">
            <v>-343.8</v>
          </cell>
          <cell r="S838">
            <v>-343.8</v>
          </cell>
          <cell r="T838">
            <v>0</v>
          </cell>
        </row>
        <row r="839">
          <cell r="B839">
            <v>1120000</v>
          </cell>
          <cell r="C839" t="str">
            <v>Fertige Erz</v>
          </cell>
          <cell r="D839" t="str">
            <v>RHPV</v>
          </cell>
          <cell r="E839" t="str">
            <v>02564150</v>
          </cell>
          <cell r="G839" t="str">
            <v>COLORTHERM RED 110M</v>
          </cell>
          <cell r="H839" t="str">
            <v>RB00000687</v>
          </cell>
          <cell r="I839" t="str">
            <v>2202</v>
          </cell>
          <cell r="J839">
            <v>50950</v>
          </cell>
          <cell r="K839" t="str">
            <v>KG</v>
          </cell>
          <cell r="L839">
            <v>30941.93</v>
          </cell>
          <cell r="M839" t="str">
            <v>EUR</v>
          </cell>
          <cell r="N839">
            <v>70188.72</v>
          </cell>
          <cell r="P839">
            <v>49370.55</v>
          </cell>
          <cell r="Q839">
            <v>49370.55</v>
          </cell>
          <cell r="R839">
            <v>-18428.62</v>
          </cell>
          <cell r="S839">
            <v>-18428.62</v>
          </cell>
          <cell r="T839">
            <v>0</v>
          </cell>
        </row>
        <row r="840">
          <cell r="B840">
            <v>1120000</v>
          </cell>
          <cell r="C840" t="str">
            <v>Fertige Erz</v>
          </cell>
          <cell r="D840" t="str">
            <v>RHPV</v>
          </cell>
          <cell r="E840" t="str">
            <v>02563987</v>
          </cell>
          <cell r="G840" t="str">
            <v>COLORTHERM BROWN 645</v>
          </cell>
          <cell r="H840" t="str">
            <v>RB00000687</v>
          </cell>
          <cell r="I840" t="str">
            <v>2202</v>
          </cell>
          <cell r="J840">
            <v>4600</v>
          </cell>
          <cell r="K840" t="str">
            <v>KG</v>
          </cell>
          <cell r="L840">
            <v>3447.7</v>
          </cell>
          <cell r="M840" t="str">
            <v>EUR</v>
          </cell>
          <cell r="N840">
            <v>9847.2199999999993</v>
          </cell>
          <cell r="P840">
            <v>4870.0200000000004</v>
          </cell>
          <cell r="Q840">
            <v>4870.0200000000004</v>
          </cell>
          <cell r="R840">
            <v>-1422.32</v>
          </cell>
          <cell r="S840">
            <v>-1422.32</v>
          </cell>
          <cell r="T840">
            <v>0</v>
          </cell>
        </row>
        <row r="841">
          <cell r="B841">
            <v>1120000</v>
          </cell>
          <cell r="C841" t="str">
            <v>Fertige Erz</v>
          </cell>
          <cell r="D841" t="str">
            <v>RHPV</v>
          </cell>
          <cell r="E841" t="str">
            <v>02559548</v>
          </cell>
          <cell r="G841" t="str">
            <v>BAYFERROX 640/25 X</v>
          </cell>
          <cell r="H841" t="str">
            <v>RB00000687</v>
          </cell>
          <cell r="I841" t="str">
            <v>2202</v>
          </cell>
          <cell r="J841">
            <v>106000</v>
          </cell>
          <cell r="K841" t="str">
            <v>KG</v>
          </cell>
          <cell r="L841">
            <v>61225.599999999999</v>
          </cell>
          <cell r="M841" t="str">
            <v>EUR</v>
          </cell>
          <cell r="N841">
            <v>88255.6</v>
          </cell>
          <cell r="P841">
            <v>77835.8</v>
          </cell>
          <cell r="Q841">
            <v>77835.8</v>
          </cell>
          <cell r="R841">
            <v>-16610.2</v>
          </cell>
          <cell r="S841">
            <v>-16610.2</v>
          </cell>
          <cell r="T841">
            <v>0</v>
          </cell>
        </row>
        <row r="842">
          <cell r="B842">
            <v>1120000</v>
          </cell>
          <cell r="C842" t="str">
            <v>Fertige Erz</v>
          </cell>
          <cell r="D842" t="str">
            <v>RHPV</v>
          </cell>
          <cell r="E842" t="str">
            <v>02534405</v>
          </cell>
          <cell r="G842" t="str">
            <v>BAYFERROX 110A</v>
          </cell>
          <cell r="H842" t="str">
            <v>RB00000687</v>
          </cell>
          <cell r="I842" t="str">
            <v>2202</v>
          </cell>
          <cell r="J842">
            <v>2000</v>
          </cell>
          <cell r="K842" t="str">
            <v>KG</v>
          </cell>
          <cell r="L842">
            <v>1184.5999999999999</v>
          </cell>
          <cell r="M842" t="str">
            <v>EUR</v>
          </cell>
          <cell r="N842">
            <v>0.4</v>
          </cell>
          <cell r="P842">
            <v>1809</v>
          </cell>
          <cell r="Q842">
            <v>0.4</v>
          </cell>
          <cell r="R842">
            <v>1184.2</v>
          </cell>
          <cell r="S842">
            <v>-624.4</v>
          </cell>
          <cell r="T842">
            <v>1808.6</v>
          </cell>
        </row>
        <row r="843">
          <cell r="B843">
            <v>1120000</v>
          </cell>
          <cell r="C843" t="str">
            <v>Fertige Erz</v>
          </cell>
          <cell r="D843" t="str">
            <v>RHKF</v>
          </cell>
          <cell r="E843" t="str">
            <v>02534111</v>
          </cell>
          <cell r="G843" t="str">
            <v>BAYOXIDE E 8611 20/9</v>
          </cell>
          <cell r="H843" t="str">
            <v>RB00000687</v>
          </cell>
          <cell r="I843" t="str">
            <v>2202</v>
          </cell>
          <cell r="J843">
            <v>660</v>
          </cell>
          <cell r="K843" t="str">
            <v>KG</v>
          </cell>
          <cell r="L843">
            <v>763.29</v>
          </cell>
          <cell r="M843" t="str">
            <v>EUR</v>
          </cell>
          <cell r="N843">
            <v>803.75</v>
          </cell>
          <cell r="P843">
            <v>806.59</v>
          </cell>
          <cell r="Q843">
            <v>803.75</v>
          </cell>
          <cell r="R843">
            <v>-40.46</v>
          </cell>
          <cell r="S843">
            <v>-43.3</v>
          </cell>
          <cell r="T843">
            <v>2.84</v>
          </cell>
        </row>
        <row r="844">
          <cell r="B844">
            <v>1120000</v>
          </cell>
          <cell r="C844" t="str">
            <v>Fertige Erz</v>
          </cell>
          <cell r="D844" t="str">
            <v>RHPV</v>
          </cell>
          <cell r="E844" t="str">
            <v>02534111</v>
          </cell>
          <cell r="G844" t="str">
            <v>BAYOXIDE E 8611 20/9</v>
          </cell>
          <cell r="H844" t="str">
            <v>RB00000687</v>
          </cell>
          <cell r="I844" t="str">
            <v>2202</v>
          </cell>
          <cell r="J844">
            <v>82130</v>
          </cell>
          <cell r="K844" t="str">
            <v>KG</v>
          </cell>
          <cell r="L844">
            <v>94983.35</v>
          </cell>
          <cell r="M844" t="str">
            <v>EUR</v>
          </cell>
          <cell r="N844">
            <v>100017.91</v>
          </cell>
          <cell r="P844">
            <v>100371.07</v>
          </cell>
          <cell r="Q844">
            <v>100017.91</v>
          </cell>
          <cell r="R844">
            <v>-5034.5600000000004</v>
          </cell>
          <cell r="S844">
            <v>-5387.72</v>
          </cell>
          <cell r="T844">
            <v>353.16</v>
          </cell>
        </row>
        <row r="845">
          <cell r="B845">
            <v>1120000</v>
          </cell>
          <cell r="C845" t="str">
            <v>Fertige Erz</v>
          </cell>
          <cell r="D845" t="str">
            <v>RHPV</v>
          </cell>
          <cell r="E845" t="str">
            <v>02510700</v>
          </cell>
          <cell r="G845" t="str">
            <v>BAYFERROX 180M</v>
          </cell>
          <cell r="H845" t="str">
            <v>RB00000687</v>
          </cell>
          <cell r="I845" t="str">
            <v>2202</v>
          </cell>
          <cell r="J845">
            <v>5000</v>
          </cell>
          <cell r="K845" t="str">
            <v>KG</v>
          </cell>
          <cell r="L845">
            <v>3386.5</v>
          </cell>
          <cell r="M845" t="str">
            <v>EUR</v>
          </cell>
          <cell r="N845">
            <v>3690</v>
          </cell>
          <cell r="P845">
            <v>3690</v>
          </cell>
          <cell r="Q845">
            <v>3690</v>
          </cell>
          <cell r="R845">
            <v>-303.5</v>
          </cell>
          <cell r="S845">
            <v>-303.5</v>
          </cell>
          <cell r="T845">
            <v>0</v>
          </cell>
        </row>
        <row r="846">
          <cell r="B846">
            <v>1120000</v>
          </cell>
          <cell r="C846" t="str">
            <v>Fertige Erz</v>
          </cell>
          <cell r="D846" t="str">
            <v>RHPV</v>
          </cell>
          <cell r="E846" t="str">
            <v>02501825</v>
          </cell>
          <cell r="G846" t="str">
            <v>BAYFERROX 318M.</v>
          </cell>
          <cell r="H846" t="str">
            <v>RB00000687</v>
          </cell>
          <cell r="I846" t="str">
            <v>2202</v>
          </cell>
          <cell r="J846">
            <v>907.2</v>
          </cell>
          <cell r="K846" t="str">
            <v>KG</v>
          </cell>
          <cell r="L846">
            <v>506.67</v>
          </cell>
          <cell r="M846" t="str">
            <v>EUR</v>
          </cell>
          <cell r="N846">
            <v>800.42</v>
          </cell>
          <cell r="P846">
            <v>506.67</v>
          </cell>
          <cell r="Q846">
            <v>506.67</v>
          </cell>
          <cell r="R846">
            <v>0</v>
          </cell>
          <cell r="S846">
            <v>0</v>
          </cell>
          <cell r="T846">
            <v>0</v>
          </cell>
        </row>
        <row r="847">
          <cell r="B847">
            <v>1120000</v>
          </cell>
          <cell r="C847" t="str">
            <v>Fertige Erz</v>
          </cell>
          <cell r="D847" t="str">
            <v>RHPV</v>
          </cell>
          <cell r="E847" t="str">
            <v>02474291</v>
          </cell>
          <cell r="G847" t="str">
            <v>BAYFERROX 3920</v>
          </cell>
          <cell r="H847" t="str">
            <v>RB00000687</v>
          </cell>
          <cell r="I847" t="str">
            <v>2202</v>
          </cell>
          <cell r="J847">
            <v>2000</v>
          </cell>
          <cell r="K847" t="str">
            <v>KG</v>
          </cell>
          <cell r="L847">
            <v>1721.2</v>
          </cell>
          <cell r="M847" t="str">
            <v>EUR</v>
          </cell>
          <cell r="N847">
            <v>2238.1999999999998</v>
          </cell>
          <cell r="P847">
            <v>1730.2</v>
          </cell>
          <cell r="Q847">
            <v>1730.2</v>
          </cell>
          <cell r="R847">
            <v>-9</v>
          </cell>
          <cell r="S847">
            <v>-9</v>
          </cell>
          <cell r="T847">
            <v>0</v>
          </cell>
        </row>
        <row r="848">
          <cell r="B848">
            <v>1120000</v>
          </cell>
          <cell r="C848" t="str">
            <v>Fertige Erz</v>
          </cell>
          <cell r="D848" t="str">
            <v>RHPV</v>
          </cell>
          <cell r="E848" t="str">
            <v>02459888</v>
          </cell>
          <cell r="G848" t="str">
            <v>BAYFERROX 120NM.</v>
          </cell>
          <cell r="H848" t="str">
            <v>RB00000687</v>
          </cell>
          <cell r="I848" t="str">
            <v>2202</v>
          </cell>
          <cell r="J848">
            <v>839.16</v>
          </cell>
          <cell r="K848" t="str">
            <v>KG</v>
          </cell>
          <cell r="L848">
            <v>499.13</v>
          </cell>
          <cell r="M848" t="str">
            <v>EUR</v>
          </cell>
          <cell r="N848">
            <v>712.28</v>
          </cell>
          <cell r="P848">
            <v>710.18</v>
          </cell>
          <cell r="Q848">
            <v>710.18</v>
          </cell>
          <cell r="R848">
            <v>-211.05</v>
          </cell>
          <cell r="S848">
            <v>-211.05</v>
          </cell>
          <cell r="T848">
            <v>0</v>
          </cell>
        </row>
        <row r="849">
          <cell r="B849">
            <v>1120000</v>
          </cell>
          <cell r="C849" t="str">
            <v>Fertige Erz</v>
          </cell>
          <cell r="D849" t="str">
            <v>RHPV</v>
          </cell>
          <cell r="E849" t="str">
            <v>02459853</v>
          </cell>
          <cell r="G849" t="str">
            <v>BAYFERROX 120NM.</v>
          </cell>
          <cell r="H849" t="str">
            <v>RB00000687</v>
          </cell>
          <cell r="I849" t="str">
            <v>2202</v>
          </cell>
          <cell r="J849">
            <v>9072</v>
          </cell>
          <cell r="K849" t="str">
            <v>KG</v>
          </cell>
          <cell r="L849">
            <v>5293.5</v>
          </cell>
          <cell r="M849" t="str">
            <v>EUR</v>
          </cell>
          <cell r="N849">
            <v>9077.44</v>
          </cell>
          <cell r="P849">
            <v>7578.75</v>
          </cell>
          <cell r="Q849">
            <v>7578.75</v>
          </cell>
          <cell r="R849">
            <v>-2285.25</v>
          </cell>
          <cell r="S849">
            <v>-2285.25</v>
          </cell>
          <cell r="T849">
            <v>0</v>
          </cell>
        </row>
        <row r="850">
          <cell r="B850">
            <v>1120000</v>
          </cell>
          <cell r="C850" t="str">
            <v>Fertige Erz</v>
          </cell>
          <cell r="D850" t="str">
            <v>RHPV</v>
          </cell>
          <cell r="E850" t="str">
            <v>02459349</v>
          </cell>
          <cell r="G850" t="str">
            <v>BAYFERROX 965 VORM.C</v>
          </cell>
          <cell r="H850" t="str">
            <v>RB00000687</v>
          </cell>
          <cell r="I850" t="str">
            <v>2202</v>
          </cell>
          <cell r="J850">
            <v>9807</v>
          </cell>
          <cell r="K850" t="str">
            <v>KG</v>
          </cell>
          <cell r="L850">
            <v>7076.73</v>
          </cell>
          <cell r="M850" t="str">
            <v>EUR</v>
          </cell>
          <cell r="N850">
            <v>8973.41</v>
          </cell>
          <cell r="P850">
            <v>8973.41</v>
          </cell>
          <cell r="Q850">
            <v>8973.41</v>
          </cell>
          <cell r="R850">
            <v>-1896.68</v>
          </cell>
          <cell r="S850">
            <v>-1896.68</v>
          </cell>
          <cell r="T850">
            <v>0</v>
          </cell>
        </row>
        <row r="851">
          <cell r="B851">
            <v>1120000</v>
          </cell>
          <cell r="C851" t="str">
            <v>Fertige Erz</v>
          </cell>
          <cell r="D851" t="str">
            <v>RHPV</v>
          </cell>
          <cell r="E851" t="str">
            <v>02457559</v>
          </cell>
          <cell r="G851" t="str">
            <v>BAYFERROX 318</v>
          </cell>
          <cell r="H851" t="str">
            <v>RB00000687</v>
          </cell>
          <cell r="I851" t="str">
            <v>2202</v>
          </cell>
          <cell r="J851">
            <v>4000</v>
          </cell>
          <cell r="K851" t="str">
            <v>KG</v>
          </cell>
          <cell r="L851">
            <v>2047.6</v>
          </cell>
          <cell r="M851" t="str">
            <v>EUR</v>
          </cell>
          <cell r="N851">
            <v>3378</v>
          </cell>
          <cell r="P851">
            <v>2053.6</v>
          </cell>
          <cell r="Q851">
            <v>2053.6</v>
          </cell>
          <cell r="R851">
            <v>-6</v>
          </cell>
          <cell r="S851">
            <v>-6</v>
          </cell>
          <cell r="T851">
            <v>0</v>
          </cell>
        </row>
        <row r="852">
          <cell r="B852">
            <v>1120000</v>
          </cell>
          <cell r="C852" t="str">
            <v>Fertige Erz</v>
          </cell>
          <cell r="D852" t="str">
            <v>RHKF</v>
          </cell>
          <cell r="E852" t="str">
            <v>02453057</v>
          </cell>
          <cell r="G852" t="str">
            <v>BAYOXIDE E 8707H</v>
          </cell>
          <cell r="H852" t="str">
            <v>RB00000687</v>
          </cell>
          <cell r="I852" t="str">
            <v>2202</v>
          </cell>
          <cell r="J852">
            <v>400</v>
          </cell>
          <cell r="K852" t="str">
            <v>KG</v>
          </cell>
          <cell r="L852">
            <v>477.24</v>
          </cell>
          <cell r="M852" t="str">
            <v>EUR</v>
          </cell>
          <cell r="N852">
            <v>376.56</v>
          </cell>
          <cell r="P852">
            <v>519.55999999999995</v>
          </cell>
          <cell r="Q852">
            <v>376.56</v>
          </cell>
          <cell r="R852">
            <v>100.68</v>
          </cell>
          <cell r="S852">
            <v>-42.32</v>
          </cell>
          <cell r="T852">
            <v>143</v>
          </cell>
        </row>
        <row r="853">
          <cell r="B853">
            <v>1120000</v>
          </cell>
          <cell r="C853" t="str">
            <v>Fertige Erz</v>
          </cell>
          <cell r="D853" t="str">
            <v>RHPV</v>
          </cell>
          <cell r="E853" t="str">
            <v>02453057</v>
          </cell>
          <cell r="G853" t="str">
            <v>BAYOXIDE E 8707H</v>
          </cell>
          <cell r="H853" t="str">
            <v>RB00000687</v>
          </cell>
          <cell r="I853" t="str">
            <v>2202</v>
          </cell>
          <cell r="J853">
            <v>33000</v>
          </cell>
          <cell r="K853" t="str">
            <v>KG</v>
          </cell>
          <cell r="L853">
            <v>39372.300000000003</v>
          </cell>
          <cell r="M853" t="str">
            <v>EUR</v>
          </cell>
          <cell r="N853">
            <v>31066.2</v>
          </cell>
          <cell r="P853">
            <v>42863.7</v>
          </cell>
          <cell r="Q853">
            <v>31066.2</v>
          </cell>
          <cell r="R853">
            <v>8306.1</v>
          </cell>
          <cell r="S853">
            <v>-3491.4</v>
          </cell>
          <cell r="T853">
            <v>11797.5</v>
          </cell>
        </row>
        <row r="854">
          <cell r="B854">
            <v>1120000</v>
          </cell>
          <cell r="C854" t="str">
            <v>Fertige Erz</v>
          </cell>
          <cell r="D854" t="str">
            <v>RHKF</v>
          </cell>
          <cell r="E854" t="str">
            <v>02382176</v>
          </cell>
          <cell r="G854" t="str">
            <v>BAYOXIDE E8600/A,QE1</v>
          </cell>
          <cell r="H854" t="str">
            <v>RB00000687</v>
          </cell>
          <cell r="I854" t="str">
            <v>2202</v>
          </cell>
          <cell r="J854">
            <v>0.08</v>
          </cell>
          <cell r="K854" t="str">
            <v>KG</v>
          </cell>
          <cell r="L854">
            <v>0.05</v>
          </cell>
          <cell r="M854" t="str">
            <v>EUR</v>
          </cell>
          <cell r="N854">
            <v>0.1</v>
          </cell>
          <cell r="P854">
            <v>0.05</v>
          </cell>
          <cell r="Q854">
            <v>0.05</v>
          </cell>
          <cell r="R854">
            <v>0</v>
          </cell>
          <cell r="S854">
            <v>0</v>
          </cell>
          <cell r="T854">
            <v>0</v>
          </cell>
        </row>
        <row r="855">
          <cell r="B855">
            <v>1120000</v>
          </cell>
          <cell r="C855" t="str">
            <v>Fertige Erz</v>
          </cell>
          <cell r="D855" t="str">
            <v>RHPV</v>
          </cell>
          <cell r="E855" t="str">
            <v>02364399</v>
          </cell>
          <cell r="G855" t="str">
            <v>BAYFERROX 140M QE66</v>
          </cell>
          <cell r="H855" t="str">
            <v>RB00000687</v>
          </cell>
          <cell r="I855" t="str">
            <v>2202</v>
          </cell>
          <cell r="J855">
            <v>907.2</v>
          </cell>
          <cell r="K855" t="str">
            <v>KG</v>
          </cell>
          <cell r="L855">
            <v>531.89</v>
          </cell>
          <cell r="M855" t="str">
            <v>EUR</v>
          </cell>
          <cell r="N855">
            <v>672.87</v>
          </cell>
          <cell r="P855">
            <v>672.87</v>
          </cell>
          <cell r="Q855">
            <v>672.87</v>
          </cell>
          <cell r="R855">
            <v>-140.97999999999999</v>
          </cell>
          <cell r="S855">
            <v>-140.97999999999999</v>
          </cell>
          <cell r="T855">
            <v>0</v>
          </cell>
        </row>
        <row r="856">
          <cell r="B856">
            <v>1120000</v>
          </cell>
          <cell r="C856" t="str">
            <v>Fertige Erz</v>
          </cell>
          <cell r="D856" t="str">
            <v>RHPV</v>
          </cell>
          <cell r="E856" t="str">
            <v>02356841</v>
          </cell>
          <cell r="G856" t="str">
            <v>BAYFERROX 3420</v>
          </cell>
          <cell r="H856" t="str">
            <v>RB00000687</v>
          </cell>
          <cell r="I856" t="str">
            <v>2202</v>
          </cell>
          <cell r="J856">
            <v>30000</v>
          </cell>
          <cell r="K856" t="str">
            <v>KG</v>
          </cell>
          <cell r="L856">
            <v>26724</v>
          </cell>
          <cell r="M856" t="str">
            <v>EUR</v>
          </cell>
          <cell r="N856">
            <v>37944</v>
          </cell>
          <cell r="P856">
            <v>28650</v>
          </cell>
          <cell r="Q856">
            <v>28650</v>
          </cell>
          <cell r="R856">
            <v>-1926</v>
          </cell>
          <cell r="S856">
            <v>-1926</v>
          </cell>
          <cell r="T856">
            <v>0</v>
          </cell>
        </row>
        <row r="857">
          <cell r="B857">
            <v>1120000</v>
          </cell>
          <cell r="C857" t="str">
            <v>Fertige Erz</v>
          </cell>
          <cell r="D857" t="str">
            <v>RHPV</v>
          </cell>
          <cell r="E857" t="str">
            <v>02347087</v>
          </cell>
          <cell r="G857" t="str">
            <v>BAYFERROX 130M QE66</v>
          </cell>
          <cell r="H857" t="str">
            <v>RB00000687</v>
          </cell>
          <cell r="I857" t="str">
            <v>2202</v>
          </cell>
          <cell r="J857">
            <v>12678.12</v>
          </cell>
          <cell r="K857" t="str">
            <v>KG</v>
          </cell>
          <cell r="L857">
            <v>7117.47</v>
          </cell>
          <cell r="M857" t="str">
            <v>EUR</v>
          </cell>
          <cell r="N857">
            <v>11875.6</v>
          </cell>
          <cell r="P857">
            <v>9536.48</v>
          </cell>
          <cell r="Q857">
            <v>9536.48</v>
          </cell>
          <cell r="R857">
            <v>-2419.0100000000002</v>
          </cell>
          <cell r="S857">
            <v>-2419.0100000000002</v>
          </cell>
          <cell r="T857">
            <v>0</v>
          </cell>
        </row>
        <row r="858">
          <cell r="B858">
            <v>1120000</v>
          </cell>
          <cell r="C858" t="str">
            <v>Fertige Erz</v>
          </cell>
          <cell r="D858" t="str">
            <v>RHPV</v>
          </cell>
          <cell r="E858" t="str">
            <v>02336662</v>
          </cell>
          <cell r="G858" t="str">
            <v>BAYFERROX UE-DUNKBR</v>
          </cell>
          <cell r="H858" t="str">
            <v>RB00000687</v>
          </cell>
          <cell r="I858" t="str">
            <v>2202</v>
          </cell>
          <cell r="J858">
            <v>700</v>
          </cell>
          <cell r="K858" t="str">
            <v>KG</v>
          </cell>
          <cell r="L858">
            <v>567.41999999999996</v>
          </cell>
          <cell r="M858" t="str">
            <v>EUR</v>
          </cell>
          <cell r="N858">
            <v>1048.53</v>
          </cell>
          <cell r="P858">
            <v>606.83000000000004</v>
          </cell>
          <cell r="Q858">
            <v>606.83000000000004</v>
          </cell>
          <cell r="R858">
            <v>-39.409999999999997</v>
          </cell>
          <cell r="S858">
            <v>-39.409999999999997</v>
          </cell>
          <cell r="T858">
            <v>0</v>
          </cell>
        </row>
        <row r="859">
          <cell r="B859">
            <v>1120000</v>
          </cell>
          <cell r="C859" t="str">
            <v>Fertige Erz</v>
          </cell>
          <cell r="D859" t="str">
            <v>RHPV</v>
          </cell>
          <cell r="E859" t="str">
            <v>02314839</v>
          </cell>
          <cell r="G859" t="str">
            <v>BAYFERROX 610</v>
          </cell>
          <cell r="H859" t="str">
            <v>RB00000687</v>
          </cell>
          <cell r="I859" t="str">
            <v>2202</v>
          </cell>
          <cell r="J859">
            <v>13974</v>
          </cell>
          <cell r="K859" t="str">
            <v>KG</v>
          </cell>
          <cell r="L859">
            <v>9514.9</v>
          </cell>
          <cell r="M859" t="str">
            <v>EUR</v>
          </cell>
          <cell r="N859">
            <v>16567.57</v>
          </cell>
          <cell r="P859">
            <v>11250.47</v>
          </cell>
          <cell r="Q859">
            <v>11250.47</v>
          </cell>
          <cell r="R859">
            <v>-1735.57</v>
          </cell>
          <cell r="S859">
            <v>-1735.57</v>
          </cell>
          <cell r="T859">
            <v>0</v>
          </cell>
        </row>
        <row r="860">
          <cell r="B860">
            <v>1120000</v>
          </cell>
          <cell r="C860" t="str">
            <v>Fertige Erz</v>
          </cell>
          <cell r="D860" t="str">
            <v>RHPV</v>
          </cell>
          <cell r="E860" t="str">
            <v>02307042</v>
          </cell>
          <cell r="G860" t="str">
            <v>BAYFERROX 920</v>
          </cell>
          <cell r="H860" t="str">
            <v>RB00000687</v>
          </cell>
          <cell r="I860" t="str">
            <v>2202</v>
          </cell>
          <cell r="J860">
            <v>97000</v>
          </cell>
          <cell r="K860" t="str">
            <v>KG</v>
          </cell>
          <cell r="L860">
            <v>83099.899999999994</v>
          </cell>
          <cell r="M860" t="str">
            <v>EUR</v>
          </cell>
          <cell r="N860">
            <v>108203.5</v>
          </cell>
          <cell r="P860">
            <v>84011.7</v>
          </cell>
          <cell r="Q860">
            <v>84011.7</v>
          </cell>
          <cell r="R860">
            <v>-911.8</v>
          </cell>
          <cell r="S860">
            <v>-911.8</v>
          </cell>
          <cell r="T860">
            <v>0</v>
          </cell>
        </row>
        <row r="861">
          <cell r="B861">
            <v>1120000</v>
          </cell>
          <cell r="C861" t="str">
            <v>Fertige Erz</v>
          </cell>
          <cell r="D861" t="str">
            <v>RHPV</v>
          </cell>
          <cell r="E861" t="str">
            <v>02307034</v>
          </cell>
          <cell r="G861" t="str">
            <v>BAYFERROX 318M</v>
          </cell>
          <cell r="H861" t="str">
            <v>RB00000687</v>
          </cell>
          <cell r="I861" t="str">
            <v>2202</v>
          </cell>
          <cell r="J861">
            <v>14000</v>
          </cell>
          <cell r="K861" t="str">
            <v>KG</v>
          </cell>
          <cell r="L861">
            <v>6700.4</v>
          </cell>
          <cell r="M861" t="str">
            <v>EUR</v>
          </cell>
          <cell r="N861">
            <v>16153.2</v>
          </cell>
          <cell r="P861">
            <v>7176.4</v>
          </cell>
          <cell r="Q861">
            <v>7176.4</v>
          </cell>
          <cell r="R861">
            <v>-476</v>
          </cell>
          <cell r="S861">
            <v>-476</v>
          </cell>
          <cell r="T861">
            <v>0</v>
          </cell>
        </row>
        <row r="862">
          <cell r="B862">
            <v>1120000</v>
          </cell>
          <cell r="C862" t="str">
            <v>Fertige Erz</v>
          </cell>
          <cell r="D862" t="str">
            <v>RHPV</v>
          </cell>
          <cell r="E862" t="str">
            <v>02307026</v>
          </cell>
          <cell r="G862" t="str">
            <v>BAYFERROX 1420</v>
          </cell>
          <cell r="H862" t="str">
            <v>RB00000687</v>
          </cell>
          <cell r="I862" t="str">
            <v>2202</v>
          </cell>
          <cell r="J862">
            <v>11200</v>
          </cell>
          <cell r="K862" t="str">
            <v>KG</v>
          </cell>
          <cell r="L862">
            <v>11077.92</v>
          </cell>
          <cell r="M862" t="str">
            <v>EUR</v>
          </cell>
          <cell r="N862">
            <v>15106.56</v>
          </cell>
          <cell r="P862">
            <v>11845.12</v>
          </cell>
          <cell r="Q862">
            <v>11845.12</v>
          </cell>
          <cell r="R862">
            <v>-767.2</v>
          </cell>
          <cell r="S862">
            <v>-767.2</v>
          </cell>
          <cell r="T862">
            <v>0</v>
          </cell>
        </row>
        <row r="863">
          <cell r="B863">
            <v>1120000</v>
          </cell>
          <cell r="C863" t="str">
            <v>Fertige Erz</v>
          </cell>
          <cell r="D863" t="str">
            <v>RHKF</v>
          </cell>
          <cell r="E863" t="str">
            <v>02306925</v>
          </cell>
          <cell r="G863" t="str">
            <v>BAYFERROX 318MB</v>
          </cell>
          <cell r="H863" t="str">
            <v>RB00000687</v>
          </cell>
          <cell r="I863" t="str">
            <v>2202</v>
          </cell>
          <cell r="J863">
            <v>0.1</v>
          </cell>
          <cell r="K863" t="str">
            <v>KG</v>
          </cell>
          <cell r="L863">
            <v>0.06</v>
          </cell>
          <cell r="M863" t="str">
            <v>EUR</v>
          </cell>
          <cell r="N863">
            <v>0.1</v>
          </cell>
          <cell r="P863">
            <v>7.0000000000000007E-2</v>
          </cell>
          <cell r="Q863">
            <v>7.0000000000000007E-2</v>
          </cell>
          <cell r="R863">
            <v>-0.01</v>
          </cell>
          <cell r="S863">
            <v>-0.01</v>
          </cell>
          <cell r="T863">
            <v>0</v>
          </cell>
        </row>
        <row r="864">
          <cell r="B864">
            <v>1120000</v>
          </cell>
          <cell r="C864" t="str">
            <v>Fertige Erz</v>
          </cell>
          <cell r="D864" t="str">
            <v>RHPV</v>
          </cell>
          <cell r="E864" t="str">
            <v>02306925</v>
          </cell>
          <cell r="G864" t="str">
            <v>BAYFERROX 318MB</v>
          </cell>
          <cell r="H864" t="str">
            <v>RB00000687</v>
          </cell>
          <cell r="I864" t="str">
            <v>2202</v>
          </cell>
          <cell r="J864">
            <v>100000</v>
          </cell>
          <cell r="K864" t="str">
            <v>KG</v>
          </cell>
          <cell r="L864">
            <v>58600</v>
          </cell>
          <cell r="M864" t="str">
            <v>EUR</v>
          </cell>
          <cell r="N864">
            <v>95580</v>
          </cell>
          <cell r="P864">
            <v>69780</v>
          </cell>
          <cell r="Q864">
            <v>69780</v>
          </cell>
          <cell r="R864">
            <v>-11180</v>
          </cell>
          <cell r="S864">
            <v>-11180</v>
          </cell>
          <cell r="T864">
            <v>0</v>
          </cell>
        </row>
        <row r="865">
          <cell r="B865">
            <v>1120000</v>
          </cell>
          <cell r="C865" t="str">
            <v>Fertige Erz</v>
          </cell>
          <cell r="D865" t="str">
            <v>RHPV</v>
          </cell>
          <cell r="E865" t="str">
            <v>02306852</v>
          </cell>
          <cell r="G865" t="str">
            <v>BAYFERROX 663</v>
          </cell>
          <cell r="H865" t="str">
            <v>RB00000687</v>
          </cell>
          <cell r="I865" t="str">
            <v>2202</v>
          </cell>
          <cell r="J865">
            <v>2000</v>
          </cell>
          <cell r="K865" t="str">
            <v>KG</v>
          </cell>
          <cell r="L865">
            <v>1295.4000000000001</v>
          </cell>
          <cell r="M865" t="str">
            <v>EUR</v>
          </cell>
          <cell r="N865">
            <v>2445.8000000000002</v>
          </cell>
          <cell r="P865">
            <v>1771.8</v>
          </cell>
          <cell r="Q865">
            <v>1771.8</v>
          </cell>
          <cell r="R865">
            <v>-476.4</v>
          </cell>
          <cell r="S865">
            <v>-476.4</v>
          </cell>
          <cell r="T865">
            <v>0</v>
          </cell>
        </row>
        <row r="866">
          <cell r="B866">
            <v>1120000</v>
          </cell>
          <cell r="C866" t="str">
            <v>Fertige Erz</v>
          </cell>
          <cell r="D866" t="str">
            <v>RHPV</v>
          </cell>
          <cell r="E866" t="str">
            <v>02306844</v>
          </cell>
          <cell r="G866" t="str">
            <v>BAYFERROX 655</v>
          </cell>
          <cell r="H866" t="str">
            <v>RB00000687</v>
          </cell>
          <cell r="I866" t="str">
            <v>2202</v>
          </cell>
          <cell r="J866">
            <v>17000</v>
          </cell>
          <cell r="K866" t="str">
            <v>KG</v>
          </cell>
          <cell r="L866">
            <v>10682.8</v>
          </cell>
          <cell r="M866" t="str">
            <v>EUR</v>
          </cell>
          <cell r="N866">
            <v>23913.9</v>
          </cell>
          <cell r="P866">
            <v>12149.9</v>
          </cell>
          <cell r="Q866">
            <v>12149.9</v>
          </cell>
          <cell r="R866">
            <v>-1467.1</v>
          </cell>
          <cell r="S866">
            <v>-1467.1</v>
          </cell>
          <cell r="T866">
            <v>0</v>
          </cell>
        </row>
        <row r="867">
          <cell r="B867">
            <v>1120000</v>
          </cell>
          <cell r="C867" t="str">
            <v>Fertige Erz</v>
          </cell>
          <cell r="D867" t="str">
            <v>RHPV</v>
          </cell>
          <cell r="E867" t="str">
            <v>02306798</v>
          </cell>
          <cell r="G867" t="str">
            <v>BAYFERROX 3910</v>
          </cell>
          <cell r="H867" t="str">
            <v>RB00000687</v>
          </cell>
          <cell r="I867" t="str">
            <v>2202</v>
          </cell>
          <cell r="J867">
            <v>51840</v>
          </cell>
          <cell r="K867" t="str">
            <v>KG</v>
          </cell>
          <cell r="L867">
            <v>54177.99</v>
          </cell>
          <cell r="M867" t="str">
            <v>EUR</v>
          </cell>
          <cell r="N867">
            <v>58345.919999999998</v>
          </cell>
          <cell r="P867">
            <v>54095.040000000001</v>
          </cell>
          <cell r="Q867">
            <v>54095.040000000001</v>
          </cell>
          <cell r="R867">
            <v>82.95</v>
          </cell>
          <cell r="S867">
            <v>82.95</v>
          </cell>
          <cell r="T867">
            <v>0</v>
          </cell>
        </row>
        <row r="868">
          <cell r="B868">
            <v>1120000</v>
          </cell>
          <cell r="C868" t="str">
            <v>Fertige Erz</v>
          </cell>
          <cell r="D868" t="str">
            <v>RHPV</v>
          </cell>
          <cell r="E868" t="str">
            <v>02306542</v>
          </cell>
          <cell r="G868" t="str">
            <v>BAYFERROX 130M</v>
          </cell>
          <cell r="H868" t="str">
            <v>RB00000687</v>
          </cell>
          <cell r="I868" t="str">
            <v>2202</v>
          </cell>
          <cell r="J868">
            <v>10000</v>
          </cell>
          <cell r="K868" t="str">
            <v>KG</v>
          </cell>
          <cell r="L868">
            <v>5851</v>
          </cell>
          <cell r="M868" t="str">
            <v>EUR</v>
          </cell>
          <cell r="N868">
            <v>14442</v>
          </cell>
          <cell r="P868">
            <v>7755</v>
          </cell>
          <cell r="Q868">
            <v>7755</v>
          </cell>
          <cell r="R868">
            <v>-1904</v>
          </cell>
          <cell r="S868">
            <v>-1904</v>
          </cell>
          <cell r="T868">
            <v>0</v>
          </cell>
        </row>
        <row r="869">
          <cell r="B869">
            <v>1120000</v>
          </cell>
          <cell r="C869" t="str">
            <v>Fertige Erz</v>
          </cell>
          <cell r="D869" t="str">
            <v>RHPV</v>
          </cell>
          <cell r="E869" t="str">
            <v>02306496</v>
          </cell>
          <cell r="G869" t="str">
            <v>BAYFERROX 130</v>
          </cell>
          <cell r="H869" t="str">
            <v>RB00000687</v>
          </cell>
          <cell r="I869" t="str">
            <v>2202</v>
          </cell>
          <cell r="J869">
            <v>56775</v>
          </cell>
          <cell r="K869" t="str">
            <v>KG</v>
          </cell>
          <cell r="L869">
            <v>31390.9</v>
          </cell>
          <cell r="M869" t="str">
            <v>EUR</v>
          </cell>
          <cell r="N869">
            <v>64365.82</v>
          </cell>
          <cell r="P869">
            <v>40514.639999999999</v>
          </cell>
          <cell r="Q869">
            <v>40514.639999999999</v>
          </cell>
          <cell r="R869">
            <v>-9123.74</v>
          </cell>
          <cell r="S869">
            <v>-9123.74</v>
          </cell>
          <cell r="T869">
            <v>0</v>
          </cell>
        </row>
        <row r="870">
          <cell r="B870">
            <v>1120000</v>
          </cell>
          <cell r="C870" t="str">
            <v>Fertige Erz</v>
          </cell>
          <cell r="D870" t="str">
            <v>RHPV</v>
          </cell>
          <cell r="E870" t="str">
            <v>02301095</v>
          </cell>
          <cell r="G870" t="str">
            <v>BAYFERROX 306</v>
          </cell>
          <cell r="H870" t="str">
            <v>RB00000687</v>
          </cell>
          <cell r="I870" t="str">
            <v>2202</v>
          </cell>
          <cell r="J870">
            <v>907.2</v>
          </cell>
          <cell r="K870" t="str">
            <v>KG</v>
          </cell>
          <cell r="L870">
            <v>508.3</v>
          </cell>
          <cell r="M870" t="str">
            <v>EUR</v>
          </cell>
          <cell r="N870">
            <v>654.45000000000005</v>
          </cell>
          <cell r="P870">
            <v>547.59</v>
          </cell>
          <cell r="Q870">
            <v>547.59</v>
          </cell>
          <cell r="R870">
            <v>-39.29</v>
          </cell>
          <cell r="S870">
            <v>-39.29</v>
          </cell>
          <cell r="T870">
            <v>0</v>
          </cell>
        </row>
        <row r="871">
          <cell r="B871">
            <v>1120000</v>
          </cell>
          <cell r="C871" t="str">
            <v>Fertige Erz</v>
          </cell>
          <cell r="D871" t="str">
            <v>RHPV</v>
          </cell>
          <cell r="E871" t="str">
            <v>02290921</v>
          </cell>
          <cell r="G871" t="str">
            <v>BAYFERROX 130 QE66</v>
          </cell>
          <cell r="H871" t="str">
            <v>RB00000687</v>
          </cell>
          <cell r="I871" t="str">
            <v>2202</v>
          </cell>
          <cell r="J871">
            <v>907.2</v>
          </cell>
          <cell r="K871" t="str">
            <v>KG</v>
          </cell>
          <cell r="L871">
            <v>479.73</v>
          </cell>
          <cell r="M871" t="str">
            <v>EUR</v>
          </cell>
          <cell r="N871">
            <v>362.7</v>
          </cell>
          <cell r="P871">
            <v>627.6</v>
          </cell>
          <cell r="Q871">
            <v>362.7</v>
          </cell>
          <cell r="R871">
            <v>117.03</v>
          </cell>
          <cell r="S871">
            <v>-147.87</v>
          </cell>
          <cell r="T871">
            <v>264.89999999999998</v>
          </cell>
        </row>
        <row r="872">
          <cell r="B872">
            <v>1120000</v>
          </cell>
          <cell r="C872" t="str">
            <v>Fertige Erz</v>
          </cell>
          <cell r="D872" t="str">
            <v>RHPV</v>
          </cell>
          <cell r="E872" t="str">
            <v>02290913</v>
          </cell>
          <cell r="G872" t="str">
            <v>BAYFERROX 130 QE66</v>
          </cell>
          <cell r="H872" t="str">
            <v>RB00000687</v>
          </cell>
          <cell r="I872" t="str">
            <v>2202</v>
          </cell>
          <cell r="J872">
            <v>2721.6</v>
          </cell>
          <cell r="K872" t="str">
            <v>KG</v>
          </cell>
          <cell r="L872">
            <v>1439.46</v>
          </cell>
          <cell r="M872" t="str">
            <v>EUR</v>
          </cell>
          <cell r="N872">
            <v>1303.92</v>
          </cell>
          <cell r="P872">
            <v>1882.53</v>
          </cell>
          <cell r="Q872">
            <v>1303.92</v>
          </cell>
          <cell r="R872">
            <v>135.54</v>
          </cell>
          <cell r="S872">
            <v>-443.07</v>
          </cell>
          <cell r="T872">
            <v>578.61</v>
          </cell>
        </row>
        <row r="873">
          <cell r="B873">
            <v>1120000</v>
          </cell>
          <cell r="C873" t="str">
            <v>Fertige Erz</v>
          </cell>
          <cell r="D873" t="str">
            <v>RHPV</v>
          </cell>
          <cell r="E873" t="str">
            <v>02282996</v>
          </cell>
          <cell r="G873" t="str">
            <v>BAYFERROX UE-GRANIT</v>
          </cell>
          <cell r="H873" t="str">
            <v>RB00000687</v>
          </cell>
          <cell r="I873" t="str">
            <v>2202</v>
          </cell>
          <cell r="J873">
            <v>6300</v>
          </cell>
          <cell r="K873" t="str">
            <v>KG</v>
          </cell>
          <cell r="L873">
            <v>5302.71</v>
          </cell>
          <cell r="M873" t="str">
            <v>EUR</v>
          </cell>
          <cell r="N873">
            <v>9771.2999999999993</v>
          </cell>
          <cell r="P873">
            <v>5459.58</v>
          </cell>
          <cell r="Q873">
            <v>5459.58</v>
          </cell>
          <cell r="R873">
            <v>-156.87</v>
          </cell>
          <cell r="S873">
            <v>-156.87</v>
          </cell>
          <cell r="T873">
            <v>0</v>
          </cell>
        </row>
        <row r="874">
          <cell r="B874">
            <v>1120000</v>
          </cell>
          <cell r="C874" t="str">
            <v>Fertige Erz</v>
          </cell>
          <cell r="D874" t="str">
            <v>RHPV</v>
          </cell>
          <cell r="E874" t="str">
            <v>02278263</v>
          </cell>
          <cell r="G874" t="str">
            <v>BAYFERROX 130M</v>
          </cell>
          <cell r="H874" t="str">
            <v>RB00000687</v>
          </cell>
          <cell r="I874" t="str">
            <v>2202</v>
          </cell>
          <cell r="J874">
            <v>46000</v>
          </cell>
          <cell r="K874" t="str">
            <v>KG</v>
          </cell>
          <cell r="L874">
            <v>25424.2</v>
          </cell>
          <cell r="M874" t="str">
            <v>EUR</v>
          </cell>
          <cell r="N874">
            <v>55936</v>
          </cell>
          <cell r="P874">
            <v>34205.599999999999</v>
          </cell>
          <cell r="Q874">
            <v>34205.599999999999</v>
          </cell>
          <cell r="R874">
            <v>-8781.4</v>
          </cell>
          <cell r="S874">
            <v>-8781.4</v>
          </cell>
          <cell r="T874">
            <v>0</v>
          </cell>
        </row>
        <row r="875">
          <cell r="B875">
            <v>1120000</v>
          </cell>
          <cell r="C875" t="str">
            <v>Fertige Erz</v>
          </cell>
          <cell r="D875" t="str">
            <v>RHPV</v>
          </cell>
          <cell r="E875" t="str">
            <v>02268640</v>
          </cell>
          <cell r="G875" t="str">
            <v>BAYFERROX 130</v>
          </cell>
          <cell r="H875" t="str">
            <v>RB00000687</v>
          </cell>
          <cell r="I875" t="str">
            <v>2202</v>
          </cell>
          <cell r="J875">
            <v>25000</v>
          </cell>
          <cell r="K875" t="str">
            <v>KG</v>
          </cell>
          <cell r="L875">
            <v>13822.5</v>
          </cell>
          <cell r="M875" t="str">
            <v>EUR</v>
          </cell>
          <cell r="N875">
            <v>13217.5</v>
          </cell>
          <cell r="P875">
            <v>17565</v>
          </cell>
          <cell r="Q875">
            <v>13217.5</v>
          </cell>
          <cell r="R875">
            <v>605</v>
          </cell>
          <cell r="S875">
            <v>-3742.5</v>
          </cell>
          <cell r="T875">
            <v>4347.5</v>
          </cell>
        </row>
        <row r="876">
          <cell r="B876">
            <v>1120000</v>
          </cell>
          <cell r="C876" t="str">
            <v>Fertige Erz</v>
          </cell>
          <cell r="D876" t="str">
            <v>RHPV</v>
          </cell>
          <cell r="E876" t="str">
            <v>02245845</v>
          </cell>
          <cell r="G876" t="str">
            <v>BAYFERROX 330</v>
          </cell>
          <cell r="H876" t="str">
            <v>RB00000687</v>
          </cell>
          <cell r="I876" t="str">
            <v>2202</v>
          </cell>
          <cell r="J876">
            <v>18950</v>
          </cell>
          <cell r="K876" t="str">
            <v>KG</v>
          </cell>
          <cell r="L876">
            <v>11205.14</v>
          </cell>
          <cell r="M876" t="str">
            <v>EUR</v>
          </cell>
          <cell r="N876">
            <v>13583.36</v>
          </cell>
          <cell r="P876">
            <v>14525.17</v>
          </cell>
          <cell r="Q876">
            <v>13583.36</v>
          </cell>
          <cell r="R876">
            <v>-2378.2199999999998</v>
          </cell>
          <cell r="S876">
            <v>-3320.03</v>
          </cell>
          <cell r="T876">
            <v>941.81</v>
          </cell>
        </row>
        <row r="877">
          <cell r="B877">
            <v>1120000</v>
          </cell>
          <cell r="C877" t="str">
            <v>Fertige Erz</v>
          </cell>
          <cell r="D877" t="str">
            <v>RHPV</v>
          </cell>
          <cell r="E877" t="str">
            <v>01957507</v>
          </cell>
          <cell r="G877" t="str">
            <v>BAYFERROX 910</v>
          </cell>
          <cell r="H877" t="str">
            <v>RB00000687</v>
          </cell>
          <cell r="I877" t="str">
            <v>2202</v>
          </cell>
          <cell r="J877">
            <v>47250</v>
          </cell>
          <cell r="K877" t="str">
            <v>KG</v>
          </cell>
          <cell r="L877">
            <v>46725.81</v>
          </cell>
          <cell r="M877" t="str">
            <v>EUR</v>
          </cell>
          <cell r="N877">
            <v>56534.63</v>
          </cell>
          <cell r="P877">
            <v>46985.4</v>
          </cell>
          <cell r="Q877">
            <v>46985.4</v>
          </cell>
          <cell r="R877">
            <v>-259.58999999999997</v>
          </cell>
          <cell r="S877">
            <v>-259.58999999999997</v>
          </cell>
          <cell r="T877">
            <v>0</v>
          </cell>
        </row>
        <row r="878">
          <cell r="B878">
            <v>1120000</v>
          </cell>
          <cell r="C878" t="str">
            <v>Fertige Erz</v>
          </cell>
          <cell r="D878" t="str">
            <v>RHPV</v>
          </cell>
          <cell r="E878" t="str">
            <v>01797119</v>
          </cell>
          <cell r="G878" t="str">
            <v>BAYFERROX UE-GRANIT</v>
          </cell>
          <cell r="H878" t="str">
            <v>RB00000687</v>
          </cell>
          <cell r="I878" t="str">
            <v>2202</v>
          </cell>
          <cell r="J878">
            <v>6000</v>
          </cell>
          <cell r="K878" t="str">
            <v>KG</v>
          </cell>
          <cell r="L878">
            <v>4953</v>
          </cell>
          <cell r="M878" t="str">
            <v>EUR</v>
          </cell>
          <cell r="N878">
            <v>9334.2000000000007</v>
          </cell>
          <cell r="P878">
            <v>5110.2</v>
          </cell>
          <cell r="Q878">
            <v>5110.2</v>
          </cell>
          <cell r="R878">
            <v>-157.19999999999999</v>
          </cell>
          <cell r="S878">
            <v>-157.19999999999999</v>
          </cell>
          <cell r="T878">
            <v>0</v>
          </cell>
        </row>
        <row r="879">
          <cell r="B879">
            <v>1120000</v>
          </cell>
          <cell r="C879" t="str">
            <v>Fertige Erz</v>
          </cell>
          <cell r="D879" t="str">
            <v>RHKF</v>
          </cell>
          <cell r="E879" t="str">
            <v>01797070</v>
          </cell>
          <cell r="G879" t="str">
            <v>BAYFERROX UE-DUNKELB</v>
          </cell>
          <cell r="H879" t="str">
            <v>RB00000687</v>
          </cell>
          <cell r="I879" t="str">
            <v>2202</v>
          </cell>
          <cell r="J879">
            <v>725</v>
          </cell>
          <cell r="K879" t="str">
            <v>KG</v>
          </cell>
          <cell r="L879">
            <v>579.71</v>
          </cell>
          <cell r="M879" t="str">
            <v>EUR</v>
          </cell>
          <cell r="N879">
            <v>1009.13</v>
          </cell>
          <cell r="P879">
            <v>620.96</v>
          </cell>
          <cell r="Q879">
            <v>620.96</v>
          </cell>
          <cell r="R879">
            <v>-41.25</v>
          </cell>
          <cell r="S879">
            <v>-41.25</v>
          </cell>
          <cell r="T879">
            <v>0</v>
          </cell>
        </row>
        <row r="880">
          <cell r="B880">
            <v>1120000</v>
          </cell>
          <cell r="C880" t="str">
            <v>Fertige Erz</v>
          </cell>
          <cell r="D880" t="str">
            <v>RHPV</v>
          </cell>
          <cell r="E880" t="str">
            <v>01797070</v>
          </cell>
          <cell r="G880" t="str">
            <v>BAYFERROX UE-DUNKELB</v>
          </cell>
          <cell r="H880" t="str">
            <v>RB00000687</v>
          </cell>
          <cell r="I880" t="str">
            <v>2202</v>
          </cell>
          <cell r="J880">
            <v>2000</v>
          </cell>
          <cell r="K880" t="str">
            <v>KG</v>
          </cell>
          <cell r="L880">
            <v>1599.2</v>
          </cell>
          <cell r="M880" t="str">
            <v>EUR</v>
          </cell>
          <cell r="N880">
            <v>2783.8</v>
          </cell>
          <cell r="P880">
            <v>1713</v>
          </cell>
          <cell r="Q880">
            <v>1713</v>
          </cell>
          <cell r="R880">
            <v>-113.8</v>
          </cell>
          <cell r="S880">
            <v>-113.8</v>
          </cell>
          <cell r="T880">
            <v>0</v>
          </cell>
        </row>
        <row r="881">
          <cell r="B881">
            <v>1120000</v>
          </cell>
          <cell r="C881" t="str">
            <v>Fertige Erz</v>
          </cell>
          <cell r="D881" t="str">
            <v>RHPV</v>
          </cell>
          <cell r="E881" t="str">
            <v>01792613</v>
          </cell>
          <cell r="G881" t="str">
            <v>BAYFERROX 318MB</v>
          </cell>
          <cell r="H881" t="str">
            <v>RB00000687</v>
          </cell>
          <cell r="I881" t="str">
            <v>2202</v>
          </cell>
          <cell r="J881">
            <v>950</v>
          </cell>
          <cell r="K881" t="str">
            <v>KG</v>
          </cell>
          <cell r="L881">
            <v>523.07000000000005</v>
          </cell>
          <cell r="M881" t="str">
            <v>EUR</v>
          </cell>
          <cell r="N881">
            <v>914.85</v>
          </cell>
          <cell r="P881">
            <v>632.41</v>
          </cell>
          <cell r="Q881">
            <v>632.41</v>
          </cell>
          <cell r="R881">
            <v>-109.34</v>
          </cell>
          <cell r="S881">
            <v>-109.34</v>
          </cell>
          <cell r="T881">
            <v>0</v>
          </cell>
        </row>
        <row r="882">
          <cell r="B882">
            <v>1120000</v>
          </cell>
          <cell r="C882" t="str">
            <v>Fertige Erz</v>
          </cell>
          <cell r="D882" t="str">
            <v>RHPV</v>
          </cell>
          <cell r="E882" t="str">
            <v>01780240</v>
          </cell>
          <cell r="G882" t="str">
            <v>BAYFERROX 910</v>
          </cell>
          <cell r="H882" t="str">
            <v>RB00000687</v>
          </cell>
          <cell r="I882" t="str">
            <v>2202</v>
          </cell>
          <cell r="J882">
            <v>40500</v>
          </cell>
          <cell r="K882" t="str">
            <v>KG</v>
          </cell>
          <cell r="L882">
            <v>39997.800000000003</v>
          </cell>
          <cell r="M882" t="str">
            <v>EUR</v>
          </cell>
          <cell r="N882">
            <v>42229.35</v>
          </cell>
          <cell r="P882">
            <v>40248.9</v>
          </cell>
          <cell r="Q882">
            <v>40248.9</v>
          </cell>
          <cell r="R882">
            <v>-251.1</v>
          </cell>
          <cell r="S882">
            <v>-251.1</v>
          </cell>
          <cell r="T882">
            <v>0</v>
          </cell>
        </row>
        <row r="883">
          <cell r="B883">
            <v>1120000</v>
          </cell>
          <cell r="C883" t="str">
            <v>Fertige Erz</v>
          </cell>
          <cell r="D883" t="str">
            <v>RHZ0</v>
          </cell>
          <cell r="E883" t="str">
            <v>01780240</v>
          </cell>
          <cell r="G883" t="str">
            <v>BAYFERROX 910</v>
          </cell>
          <cell r="H883" t="str">
            <v>RB00000687</v>
          </cell>
          <cell r="I883" t="str">
            <v>2202</v>
          </cell>
          <cell r="J883">
            <v>54750</v>
          </cell>
          <cell r="K883" t="str">
            <v>KG</v>
          </cell>
          <cell r="L883">
            <v>54071.1</v>
          </cell>
          <cell r="M883" t="str">
            <v>EUR</v>
          </cell>
          <cell r="N883">
            <v>57087.82</v>
          </cell>
          <cell r="P883">
            <v>54410.55</v>
          </cell>
          <cell r="Q883">
            <v>54410.55</v>
          </cell>
          <cell r="R883">
            <v>-339.45</v>
          </cell>
          <cell r="S883">
            <v>-339.45</v>
          </cell>
          <cell r="T883">
            <v>0</v>
          </cell>
        </row>
        <row r="884">
          <cell r="B884">
            <v>1120000</v>
          </cell>
          <cell r="C884" t="str">
            <v>Fertige Erz</v>
          </cell>
          <cell r="D884" t="str">
            <v>RHPV</v>
          </cell>
          <cell r="E884" t="str">
            <v>01780232</v>
          </cell>
          <cell r="G884" t="str">
            <v>BAYFERROX 910</v>
          </cell>
          <cell r="H884" t="str">
            <v>RB00000687</v>
          </cell>
          <cell r="I884" t="str">
            <v>2202</v>
          </cell>
          <cell r="J884">
            <v>16000</v>
          </cell>
          <cell r="K884" t="str">
            <v>KG</v>
          </cell>
          <cell r="L884">
            <v>15433.6</v>
          </cell>
          <cell r="M884" t="str">
            <v>EUR</v>
          </cell>
          <cell r="N884">
            <v>16766.400000000001</v>
          </cell>
          <cell r="P884">
            <v>15540.8</v>
          </cell>
          <cell r="Q884">
            <v>15540.8</v>
          </cell>
          <cell r="R884">
            <v>-107.2</v>
          </cell>
          <cell r="S884">
            <v>-107.2</v>
          </cell>
          <cell r="T884">
            <v>0</v>
          </cell>
        </row>
        <row r="885">
          <cell r="B885">
            <v>1120000</v>
          </cell>
          <cell r="C885" t="str">
            <v>Fertige Erz</v>
          </cell>
          <cell r="D885" t="str">
            <v>RHZ0</v>
          </cell>
          <cell r="E885" t="str">
            <v>01780232</v>
          </cell>
          <cell r="G885" t="str">
            <v>BAYFERROX 910</v>
          </cell>
          <cell r="H885" t="str">
            <v>RB00000687</v>
          </cell>
          <cell r="I885" t="str">
            <v>2202</v>
          </cell>
          <cell r="J885">
            <v>4000</v>
          </cell>
          <cell r="K885" t="str">
            <v>KG</v>
          </cell>
          <cell r="L885">
            <v>3858.4</v>
          </cell>
          <cell r="M885" t="str">
            <v>EUR</v>
          </cell>
          <cell r="N885">
            <v>4191.6000000000004</v>
          </cell>
          <cell r="P885">
            <v>3885.2</v>
          </cell>
          <cell r="Q885">
            <v>3885.2</v>
          </cell>
          <cell r="R885">
            <v>-26.8</v>
          </cell>
          <cell r="S885">
            <v>-26.8</v>
          </cell>
          <cell r="T885">
            <v>0</v>
          </cell>
        </row>
        <row r="886">
          <cell r="B886">
            <v>1120000</v>
          </cell>
          <cell r="C886" t="str">
            <v>Fertige Erz</v>
          </cell>
          <cell r="D886" t="str">
            <v>RHZ0</v>
          </cell>
          <cell r="E886" t="str">
            <v>01780224</v>
          </cell>
          <cell r="G886" t="str">
            <v>BAYFERROX 130</v>
          </cell>
          <cell r="H886" t="str">
            <v>RB00000687</v>
          </cell>
          <cell r="I886" t="str">
            <v>2202</v>
          </cell>
          <cell r="J886">
            <v>8000</v>
          </cell>
          <cell r="K886" t="str">
            <v>KG</v>
          </cell>
          <cell r="L886">
            <v>4020.8</v>
          </cell>
          <cell r="M886" t="str">
            <v>EUR</v>
          </cell>
          <cell r="N886">
            <v>8872</v>
          </cell>
          <cell r="P886">
            <v>5322.4</v>
          </cell>
          <cell r="Q886">
            <v>5322.4</v>
          </cell>
          <cell r="R886">
            <v>-1301.5999999999999</v>
          </cell>
          <cell r="S886">
            <v>-1301.5999999999999</v>
          </cell>
          <cell r="T886">
            <v>0</v>
          </cell>
        </row>
        <row r="887">
          <cell r="B887">
            <v>1120000</v>
          </cell>
          <cell r="C887" t="str">
            <v>Fertige Erz</v>
          </cell>
          <cell r="D887" t="str">
            <v>RHPV</v>
          </cell>
          <cell r="E887" t="str">
            <v>01780216</v>
          </cell>
          <cell r="G887" t="str">
            <v>BAYFERROX 130</v>
          </cell>
          <cell r="H887" t="str">
            <v>RB00000687</v>
          </cell>
          <cell r="I887" t="str">
            <v>2202</v>
          </cell>
          <cell r="J887">
            <v>4000</v>
          </cell>
          <cell r="K887" t="str">
            <v>KG</v>
          </cell>
          <cell r="L887">
            <v>2078</v>
          </cell>
          <cell r="M887" t="str">
            <v>EUR</v>
          </cell>
          <cell r="N887">
            <v>4456.8</v>
          </cell>
          <cell r="P887">
            <v>2729.6</v>
          </cell>
          <cell r="Q887">
            <v>2729.6</v>
          </cell>
          <cell r="R887">
            <v>-651.6</v>
          </cell>
          <cell r="S887">
            <v>-651.6</v>
          </cell>
          <cell r="T887">
            <v>0</v>
          </cell>
        </row>
        <row r="888">
          <cell r="B888">
            <v>1120000</v>
          </cell>
          <cell r="C888" t="str">
            <v>Fertige Erz</v>
          </cell>
          <cell r="D888" t="str">
            <v>RHZ0</v>
          </cell>
          <cell r="E888" t="str">
            <v>01780216</v>
          </cell>
          <cell r="G888" t="str">
            <v>BAYFERROX 130</v>
          </cell>
          <cell r="H888" t="str">
            <v>RB00000687</v>
          </cell>
          <cell r="I888" t="str">
            <v>2202</v>
          </cell>
          <cell r="J888">
            <v>21000</v>
          </cell>
          <cell r="K888" t="str">
            <v>KG</v>
          </cell>
          <cell r="L888">
            <v>10909.5</v>
          </cell>
          <cell r="M888" t="str">
            <v>EUR</v>
          </cell>
          <cell r="N888">
            <v>23398.2</v>
          </cell>
          <cell r="P888">
            <v>14330.4</v>
          </cell>
          <cell r="Q888">
            <v>14330.4</v>
          </cell>
          <cell r="R888">
            <v>-3420.9</v>
          </cell>
          <cell r="S888">
            <v>-3420.9</v>
          </cell>
          <cell r="T888">
            <v>0</v>
          </cell>
        </row>
        <row r="889">
          <cell r="B889">
            <v>1120000</v>
          </cell>
          <cell r="C889" t="str">
            <v>Fertige Erz</v>
          </cell>
          <cell r="D889" t="str">
            <v>RHPV</v>
          </cell>
          <cell r="E889" t="str">
            <v>01778629</v>
          </cell>
          <cell r="G889" t="str">
            <v>BAYFERROX 663/3</v>
          </cell>
          <cell r="H889" t="str">
            <v>RB00000687</v>
          </cell>
          <cell r="I889" t="str">
            <v>2202</v>
          </cell>
          <cell r="J889">
            <v>25000</v>
          </cell>
          <cell r="K889" t="str">
            <v>KG</v>
          </cell>
          <cell r="L889">
            <v>14802.51</v>
          </cell>
          <cell r="M889" t="str">
            <v>EUR</v>
          </cell>
          <cell r="N889">
            <v>21167.5</v>
          </cell>
          <cell r="P889">
            <v>19640</v>
          </cell>
          <cell r="Q889">
            <v>19640</v>
          </cell>
          <cell r="R889">
            <v>-4837.49</v>
          </cell>
          <cell r="S889">
            <v>-4837.49</v>
          </cell>
          <cell r="T889">
            <v>0</v>
          </cell>
        </row>
        <row r="890">
          <cell r="B890">
            <v>1120000</v>
          </cell>
          <cell r="C890" t="str">
            <v>Fertige Erz</v>
          </cell>
          <cell r="D890" t="str">
            <v>RHPV</v>
          </cell>
          <cell r="E890" t="str">
            <v>01764466</v>
          </cell>
          <cell r="G890" t="str">
            <v>BAYFERROX 222FM</v>
          </cell>
          <cell r="H890" t="str">
            <v>RB00000687</v>
          </cell>
          <cell r="I890" t="str">
            <v>2202</v>
          </cell>
          <cell r="J890">
            <v>1837.08</v>
          </cell>
          <cell r="K890" t="str">
            <v>KG</v>
          </cell>
          <cell r="L890">
            <v>829.44</v>
          </cell>
          <cell r="M890" t="str">
            <v>EUR</v>
          </cell>
          <cell r="N890">
            <v>1330.05</v>
          </cell>
          <cell r="P890">
            <v>917.62</v>
          </cell>
          <cell r="Q890">
            <v>917.62</v>
          </cell>
          <cell r="R890">
            <v>-88.18</v>
          </cell>
          <cell r="S890">
            <v>-88.18</v>
          </cell>
          <cell r="T890">
            <v>0</v>
          </cell>
        </row>
        <row r="891">
          <cell r="B891">
            <v>1120000</v>
          </cell>
          <cell r="C891" t="str">
            <v>Fertige Erz</v>
          </cell>
          <cell r="D891" t="str">
            <v>RHPV</v>
          </cell>
          <cell r="E891" t="str">
            <v>01764407</v>
          </cell>
          <cell r="G891" t="str">
            <v>BAYFERROX 222</v>
          </cell>
          <cell r="H891" t="str">
            <v>RB00000687</v>
          </cell>
          <cell r="I891" t="str">
            <v>2202</v>
          </cell>
          <cell r="J891">
            <v>157500</v>
          </cell>
          <cell r="K891" t="str">
            <v>KG</v>
          </cell>
          <cell r="L891">
            <v>67079.929999999993</v>
          </cell>
          <cell r="M891" t="str">
            <v>EUR</v>
          </cell>
          <cell r="N891">
            <v>115998.75</v>
          </cell>
          <cell r="P891">
            <v>75253.5</v>
          </cell>
          <cell r="Q891">
            <v>75253.5</v>
          </cell>
          <cell r="R891">
            <v>-8173.57</v>
          </cell>
          <cell r="S891">
            <v>-8173.57</v>
          </cell>
          <cell r="T891">
            <v>0</v>
          </cell>
        </row>
        <row r="892">
          <cell r="B892">
            <v>1120000</v>
          </cell>
          <cell r="C892" t="str">
            <v>Fertige Erz</v>
          </cell>
          <cell r="D892" t="str">
            <v>RHPV</v>
          </cell>
          <cell r="E892" t="str">
            <v>01740915</v>
          </cell>
          <cell r="G892" t="str">
            <v>BAYFERROX 180</v>
          </cell>
          <cell r="H892" t="str">
            <v>RB00000687</v>
          </cell>
          <cell r="I892" t="str">
            <v>2202</v>
          </cell>
          <cell r="J892">
            <v>18900</v>
          </cell>
          <cell r="K892" t="str">
            <v>KG</v>
          </cell>
          <cell r="L892">
            <v>13842.36</v>
          </cell>
          <cell r="M892" t="str">
            <v>EUR</v>
          </cell>
          <cell r="N892">
            <v>27817.02</v>
          </cell>
          <cell r="P892">
            <v>14445.27</v>
          </cell>
          <cell r="Q892">
            <v>14445.27</v>
          </cell>
          <cell r="R892">
            <v>-602.91</v>
          </cell>
          <cell r="S892">
            <v>-602.91</v>
          </cell>
          <cell r="T892">
            <v>0</v>
          </cell>
        </row>
        <row r="893">
          <cell r="B893">
            <v>1120000</v>
          </cell>
          <cell r="C893" t="str">
            <v>Fertige Erz</v>
          </cell>
          <cell r="D893" t="str">
            <v>RHPV</v>
          </cell>
          <cell r="E893" t="str">
            <v>01740893</v>
          </cell>
          <cell r="G893" t="str">
            <v>BAYFERROX 180</v>
          </cell>
          <cell r="H893" t="str">
            <v>RB00000687</v>
          </cell>
          <cell r="I893" t="str">
            <v>2202</v>
          </cell>
          <cell r="J893">
            <v>40950</v>
          </cell>
          <cell r="K893" t="str">
            <v>KG</v>
          </cell>
          <cell r="L893">
            <v>27387.360000000001</v>
          </cell>
          <cell r="M893" t="str">
            <v>EUR</v>
          </cell>
          <cell r="N893">
            <v>47375.06</v>
          </cell>
          <cell r="P893">
            <v>28873.85</v>
          </cell>
          <cell r="Q893">
            <v>28873.85</v>
          </cell>
          <cell r="R893">
            <v>-1486.49</v>
          </cell>
          <cell r="S893">
            <v>-1486.49</v>
          </cell>
          <cell r="T893">
            <v>0</v>
          </cell>
        </row>
        <row r="894">
          <cell r="B894">
            <v>1120000</v>
          </cell>
          <cell r="C894" t="str">
            <v>Fertige Erz</v>
          </cell>
          <cell r="D894" t="str">
            <v>RHZ0</v>
          </cell>
          <cell r="E894" t="str">
            <v>01740893</v>
          </cell>
          <cell r="G894" t="str">
            <v>BAYFERROX 180</v>
          </cell>
          <cell r="H894" t="str">
            <v>RB00000687</v>
          </cell>
          <cell r="I894" t="str">
            <v>2202</v>
          </cell>
          <cell r="J894">
            <v>3125</v>
          </cell>
          <cell r="K894" t="str">
            <v>KG</v>
          </cell>
          <cell r="L894">
            <v>2090</v>
          </cell>
          <cell r="M894" t="str">
            <v>EUR</v>
          </cell>
          <cell r="N894">
            <v>3615.31</v>
          </cell>
          <cell r="P894">
            <v>2203.44</v>
          </cell>
          <cell r="Q894">
            <v>2203.44</v>
          </cell>
          <cell r="R894">
            <v>-113.44</v>
          </cell>
          <cell r="S894">
            <v>-113.44</v>
          </cell>
          <cell r="T894">
            <v>0</v>
          </cell>
        </row>
        <row r="895">
          <cell r="B895">
            <v>1120000</v>
          </cell>
          <cell r="C895" t="str">
            <v>Fertige Erz</v>
          </cell>
          <cell r="D895" t="str">
            <v>RHPV</v>
          </cell>
          <cell r="E895" t="str">
            <v>01715686</v>
          </cell>
          <cell r="G895" t="str">
            <v>BAYFERROX 965G</v>
          </cell>
          <cell r="H895" t="str">
            <v>RB00000687</v>
          </cell>
          <cell r="I895" t="str">
            <v>2202</v>
          </cell>
          <cell r="J895">
            <v>44000</v>
          </cell>
          <cell r="K895" t="str">
            <v>KG</v>
          </cell>
          <cell r="L895">
            <v>43062.8</v>
          </cell>
          <cell r="M895" t="str">
            <v>EUR</v>
          </cell>
          <cell r="N895">
            <v>40339.199999999997</v>
          </cell>
          <cell r="P895">
            <v>53486.400000000001</v>
          </cell>
          <cell r="Q895">
            <v>40339.199999999997</v>
          </cell>
          <cell r="R895">
            <v>2723.6</v>
          </cell>
          <cell r="S895">
            <v>-10423.6</v>
          </cell>
          <cell r="T895">
            <v>13147.2</v>
          </cell>
        </row>
        <row r="896">
          <cell r="B896">
            <v>1120000</v>
          </cell>
          <cell r="C896" t="str">
            <v>Fertige Erz</v>
          </cell>
          <cell r="D896" t="str">
            <v>RHPV</v>
          </cell>
          <cell r="E896" t="str">
            <v>01705818</v>
          </cell>
          <cell r="G896" t="str">
            <v>BAYOXIDE C GN-M</v>
          </cell>
          <cell r="H896" t="str">
            <v>RB00000687</v>
          </cell>
          <cell r="I896" t="str">
            <v>2202</v>
          </cell>
          <cell r="J896">
            <v>44000</v>
          </cell>
          <cell r="K896" t="str">
            <v>KG</v>
          </cell>
          <cell r="L896">
            <v>143937.20000000001</v>
          </cell>
          <cell r="M896" t="str">
            <v>EUR</v>
          </cell>
          <cell r="N896">
            <v>166364</v>
          </cell>
          <cell r="P896">
            <v>147004</v>
          </cell>
          <cell r="Q896">
            <v>147004</v>
          </cell>
          <cell r="R896">
            <v>-3066.8</v>
          </cell>
          <cell r="S896">
            <v>-3066.8</v>
          </cell>
          <cell r="T896">
            <v>0</v>
          </cell>
        </row>
        <row r="897">
          <cell r="B897">
            <v>1120000</v>
          </cell>
          <cell r="C897" t="str">
            <v>Fertige Erz</v>
          </cell>
          <cell r="D897" t="str">
            <v>RHZ0</v>
          </cell>
          <cell r="E897" t="str">
            <v>01698277</v>
          </cell>
          <cell r="G897" t="str">
            <v>BAYFERROX 180M</v>
          </cell>
          <cell r="H897" t="str">
            <v>RB00000687</v>
          </cell>
          <cell r="I897" t="str">
            <v>2202</v>
          </cell>
          <cell r="J897">
            <v>525</v>
          </cell>
          <cell r="K897" t="str">
            <v>KG</v>
          </cell>
          <cell r="L897">
            <v>351.33</v>
          </cell>
          <cell r="M897" t="str">
            <v>EUR</v>
          </cell>
          <cell r="N897">
            <v>916.76</v>
          </cell>
          <cell r="P897">
            <v>383.41</v>
          </cell>
          <cell r="Q897">
            <v>383.41</v>
          </cell>
          <cell r="R897">
            <v>-32.08</v>
          </cell>
          <cell r="S897">
            <v>-32.08</v>
          </cell>
          <cell r="T897">
            <v>0</v>
          </cell>
        </row>
        <row r="898">
          <cell r="B898">
            <v>1120000</v>
          </cell>
          <cell r="C898" t="str">
            <v>Fertige Erz</v>
          </cell>
          <cell r="D898" t="str">
            <v>RHPV</v>
          </cell>
          <cell r="E898" t="str">
            <v>01698226</v>
          </cell>
          <cell r="G898" t="str">
            <v>BAYFERROX 180M</v>
          </cell>
          <cell r="H898" t="str">
            <v>RB00000687</v>
          </cell>
          <cell r="I898" t="str">
            <v>2202</v>
          </cell>
          <cell r="J898">
            <v>152002.56</v>
          </cell>
          <cell r="K898" t="str">
            <v>KG</v>
          </cell>
          <cell r="L898">
            <v>103665.75</v>
          </cell>
          <cell r="M898" t="str">
            <v>EUR</v>
          </cell>
          <cell r="N898">
            <v>189349.59</v>
          </cell>
          <cell r="P898">
            <v>112998.7</v>
          </cell>
          <cell r="Q898">
            <v>112998.7</v>
          </cell>
          <cell r="R898">
            <v>-9332.9500000000007</v>
          </cell>
          <cell r="S898">
            <v>-9332.9500000000007</v>
          </cell>
          <cell r="T898">
            <v>0</v>
          </cell>
        </row>
        <row r="899">
          <cell r="B899">
            <v>1120000</v>
          </cell>
          <cell r="C899" t="str">
            <v>Fertige Erz</v>
          </cell>
          <cell r="D899" t="str">
            <v>RHZ0</v>
          </cell>
          <cell r="E899" t="str">
            <v>01698226</v>
          </cell>
          <cell r="G899" t="str">
            <v>BAYFERROX 180M</v>
          </cell>
          <cell r="H899" t="str">
            <v>RB00000687</v>
          </cell>
          <cell r="I899" t="str">
            <v>2202</v>
          </cell>
          <cell r="J899">
            <v>6250</v>
          </cell>
          <cell r="K899" t="str">
            <v>KG</v>
          </cell>
          <cell r="L899">
            <v>4262.5</v>
          </cell>
          <cell r="M899" t="str">
            <v>EUR</v>
          </cell>
          <cell r="N899">
            <v>7785.63</v>
          </cell>
          <cell r="P899">
            <v>4646.25</v>
          </cell>
          <cell r="Q899">
            <v>4646.25</v>
          </cell>
          <cell r="R899">
            <v>-383.75</v>
          </cell>
          <cell r="S899">
            <v>-383.75</v>
          </cell>
          <cell r="T899">
            <v>0</v>
          </cell>
        </row>
        <row r="900">
          <cell r="B900">
            <v>1120000</v>
          </cell>
          <cell r="C900" t="str">
            <v>Fertige Erz</v>
          </cell>
          <cell r="D900" t="str">
            <v>RHPV</v>
          </cell>
          <cell r="E900" t="str">
            <v>01657643</v>
          </cell>
          <cell r="G900" t="str">
            <v>BAYFERROX 303T</v>
          </cell>
          <cell r="H900" t="str">
            <v>RB00000687</v>
          </cell>
          <cell r="I900" t="str">
            <v>2202</v>
          </cell>
          <cell r="J900">
            <v>19575</v>
          </cell>
          <cell r="K900" t="str">
            <v>KG</v>
          </cell>
          <cell r="L900">
            <v>15100.16</v>
          </cell>
          <cell r="M900" t="str">
            <v>EUR</v>
          </cell>
          <cell r="N900">
            <v>33050.43</v>
          </cell>
          <cell r="P900">
            <v>18359.39</v>
          </cell>
          <cell r="Q900">
            <v>18359.39</v>
          </cell>
          <cell r="R900">
            <v>-3259.23</v>
          </cell>
          <cell r="S900">
            <v>-3259.23</v>
          </cell>
          <cell r="T900">
            <v>0</v>
          </cell>
        </row>
        <row r="901">
          <cell r="B901">
            <v>1120000</v>
          </cell>
          <cell r="C901" t="str">
            <v>Fertige Erz</v>
          </cell>
          <cell r="D901" t="str">
            <v>RHPV</v>
          </cell>
          <cell r="E901" t="str">
            <v>01614847</v>
          </cell>
          <cell r="G901" t="str">
            <v>BAYFERROX 330</v>
          </cell>
          <cell r="H901" t="str">
            <v>RB00000687</v>
          </cell>
          <cell r="I901" t="str">
            <v>2202</v>
          </cell>
          <cell r="J901">
            <v>9000</v>
          </cell>
          <cell r="K901" t="str">
            <v>KG</v>
          </cell>
          <cell r="L901">
            <v>5258.7</v>
          </cell>
          <cell r="M901" t="str">
            <v>EUR</v>
          </cell>
          <cell r="N901">
            <v>4864.5</v>
          </cell>
          <cell r="P901">
            <v>6837.3</v>
          </cell>
          <cell r="Q901">
            <v>4864.5</v>
          </cell>
          <cell r="R901">
            <v>394.2</v>
          </cell>
          <cell r="S901">
            <v>-1578.6</v>
          </cell>
          <cell r="T901">
            <v>1972.8</v>
          </cell>
        </row>
        <row r="902">
          <cell r="B902">
            <v>1120000</v>
          </cell>
          <cell r="C902" t="str">
            <v>Fertige Erz</v>
          </cell>
          <cell r="D902" t="str">
            <v>RHPV</v>
          </cell>
          <cell r="E902" t="str">
            <v>01581442</v>
          </cell>
          <cell r="G902" t="str">
            <v>BAYFERROX 110 QE66</v>
          </cell>
          <cell r="H902" t="str">
            <v>RB00000687</v>
          </cell>
          <cell r="I902" t="str">
            <v>2202</v>
          </cell>
          <cell r="J902">
            <v>3628.8</v>
          </cell>
          <cell r="K902" t="str">
            <v>KG</v>
          </cell>
          <cell r="L902">
            <v>2054.64</v>
          </cell>
          <cell r="M902" t="str">
            <v>EUR</v>
          </cell>
          <cell r="N902">
            <v>2378.6799999999998</v>
          </cell>
          <cell r="P902">
            <v>3235.08</v>
          </cell>
          <cell r="Q902">
            <v>2378.6799999999998</v>
          </cell>
          <cell r="R902">
            <v>-324.04000000000002</v>
          </cell>
          <cell r="S902">
            <v>-1180.44</v>
          </cell>
          <cell r="T902">
            <v>856.4</v>
          </cell>
        </row>
        <row r="903">
          <cell r="B903">
            <v>1120000</v>
          </cell>
          <cell r="C903" t="str">
            <v>Fertige Erz</v>
          </cell>
          <cell r="D903" t="str">
            <v>RHPV</v>
          </cell>
          <cell r="E903" t="str">
            <v>01578034</v>
          </cell>
          <cell r="G903" t="str">
            <v>BAYFERROX 120M QE66</v>
          </cell>
          <cell r="H903" t="str">
            <v>RB00000687</v>
          </cell>
          <cell r="I903" t="str">
            <v>2202</v>
          </cell>
          <cell r="J903">
            <v>884.52</v>
          </cell>
          <cell r="K903" t="str">
            <v>KG</v>
          </cell>
          <cell r="L903">
            <v>514.26</v>
          </cell>
          <cell r="M903" t="str">
            <v>EUR</v>
          </cell>
          <cell r="N903">
            <v>857.9</v>
          </cell>
          <cell r="P903">
            <v>737.6</v>
          </cell>
          <cell r="Q903">
            <v>737.6</v>
          </cell>
          <cell r="R903">
            <v>-223.34</v>
          </cell>
          <cell r="S903">
            <v>-223.34</v>
          </cell>
          <cell r="T903">
            <v>0</v>
          </cell>
        </row>
        <row r="904">
          <cell r="B904">
            <v>1120000</v>
          </cell>
          <cell r="C904" t="str">
            <v>Fertige Erz</v>
          </cell>
          <cell r="D904" t="str">
            <v>RHPV</v>
          </cell>
          <cell r="E904" t="str">
            <v>01574837</v>
          </cell>
          <cell r="G904" t="str">
            <v>BAYFERROX 316</v>
          </cell>
          <cell r="H904" t="str">
            <v>RB00000687</v>
          </cell>
          <cell r="I904" t="str">
            <v>2202</v>
          </cell>
          <cell r="J904">
            <v>1000</v>
          </cell>
          <cell r="K904" t="str">
            <v>KG</v>
          </cell>
          <cell r="L904">
            <v>537.79999999999995</v>
          </cell>
          <cell r="M904" t="str">
            <v>EUR</v>
          </cell>
          <cell r="N904">
            <v>890.7</v>
          </cell>
          <cell r="P904">
            <v>619.4</v>
          </cell>
          <cell r="Q904">
            <v>619.4</v>
          </cell>
          <cell r="R904">
            <v>-81.599999999999994</v>
          </cell>
          <cell r="S904">
            <v>-81.599999999999994</v>
          </cell>
          <cell r="T904">
            <v>0</v>
          </cell>
        </row>
        <row r="905">
          <cell r="B905">
            <v>1120000</v>
          </cell>
          <cell r="C905" t="str">
            <v>Fertige Erz</v>
          </cell>
          <cell r="D905" t="str">
            <v>RHZ0</v>
          </cell>
          <cell r="E905" t="str">
            <v>01574837</v>
          </cell>
          <cell r="G905" t="str">
            <v>BAYFERROX 316</v>
          </cell>
          <cell r="H905" t="str">
            <v>RB00000687</v>
          </cell>
          <cell r="I905" t="str">
            <v>2202</v>
          </cell>
          <cell r="J905">
            <v>6000</v>
          </cell>
          <cell r="K905" t="str">
            <v>KG</v>
          </cell>
          <cell r="L905">
            <v>3226.8</v>
          </cell>
          <cell r="M905" t="str">
            <v>EUR</v>
          </cell>
          <cell r="N905">
            <v>5344.2</v>
          </cell>
          <cell r="P905">
            <v>3716.4</v>
          </cell>
          <cell r="Q905">
            <v>3716.4</v>
          </cell>
          <cell r="R905">
            <v>-489.6</v>
          </cell>
          <cell r="S905">
            <v>-489.6</v>
          </cell>
          <cell r="T905">
            <v>0</v>
          </cell>
        </row>
        <row r="906">
          <cell r="B906">
            <v>1120000</v>
          </cell>
          <cell r="C906" t="str">
            <v>Fertige Erz</v>
          </cell>
          <cell r="D906" t="str">
            <v>RHZ0</v>
          </cell>
          <cell r="E906" t="str">
            <v>01574802</v>
          </cell>
          <cell r="G906" t="str">
            <v>BAYFERROX 316</v>
          </cell>
          <cell r="H906" t="str">
            <v>RB00000687</v>
          </cell>
          <cell r="I906" t="str">
            <v>2202</v>
          </cell>
          <cell r="J906">
            <v>16000</v>
          </cell>
          <cell r="K906" t="str">
            <v>KG</v>
          </cell>
          <cell r="L906">
            <v>8835.2000000000007</v>
          </cell>
          <cell r="M906" t="str">
            <v>EUR</v>
          </cell>
          <cell r="N906">
            <v>14334.4</v>
          </cell>
          <cell r="P906">
            <v>10150.4</v>
          </cell>
          <cell r="Q906">
            <v>10150.4</v>
          </cell>
          <cell r="R906">
            <v>-1315.2</v>
          </cell>
          <cell r="S906">
            <v>-1315.2</v>
          </cell>
          <cell r="T906">
            <v>0</v>
          </cell>
        </row>
        <row r="907">
          <cell r="B907">
            <v>1120000</v>
          </cell>
          <cell r="C907" t="str">
            <v>Fertige Erz</v>
          </cell>
          <cell r="D907" t="str">
            <v>RHPV</v>
          </cell>
          <cell r="E907" t="str">
            <v>01516330</v>
          </cell>
          <cell r="G907" t="str">
            <v>BAYOXIDE E8600/A,QE1</v>
          </cell>
          <cell r="H907" t="str">
            <v>RB00000687</v>
          </cell>
          <cell r="I907" t="str">
            <v>2202</v>
          </cell>
          <cell r="J907">
            <v>84000</v>
          </cell>
          <cell r="K907" t="str">
            <v>KG</v>
          </cell>
          <cell r="L907">
            <v>50433.59</v>
          </cell>
          <cell r="M907" t="str">
            <v>EUR</v>
          </cell>
          <cell r="N907">
            <v>97171.199999999997</v>
          </cell>
          <cell r="P907">
            <v>54339.6</v>
          </cell>
          <cell r="Q907">
            <v>54339.6</v>
          </cell>
          <cell r="R907">
            <v>-3906.01</v>
          </cell>
          <cell r="S907">
            <v>-3906.01</v>
          </cell>
          <cell r="T907">
            <v>0</v>
          </cell>
        </row>
        <row r="908">
          <cell r="B908">
            <v>1120000</v>
          </cell>
          <cell r="C908" t="str">
            <v>Fertige Erz</v>
          </cell>
          <cell r="D908" t="str">
            <v>RHPV</v>
          </cell>
          <cell r="E908" t="str">
            <v>01424568</v>
          </cell>
          <cell r="G908" t="str">
            <v>BAYOXIDE E 8706</v>
          </cell>
          <cell r="H908" t="str">
            <v>RB00000687</v>
          </cell>
          <cell r="I908" t="str">
            <v>2202</v>
          </cell>
          <cell r="J908">
            <v>117600</v>
          </cell>
          <cell r="K908" t="str">
            <v>KG</v>
          </cell>
          <cell r="L908">
            <v>115683.12</v>
          </cell>
          <cell r="M908" t="str">
            <v>EUR</v>
          </cell>
          <cell r="N908">
            <v>99818.880000000005</v>
          </cell>
          <cell r="P908">
            <v>121222.08</v>
          </cell>
          <cell r="Q908">
            <v>99818.880000000005</v>
          </cell>
          <cell r="R908">
            <v>15864.24</v>
          </cell>
          <cell r="S908">
            <v>-5538.96</v>
          </cell>
          <cell r="T908">
            <v>21403.200000000001</v>
          </cell>
        </row>
        <row r="909">
          <cell r="B909">
            <v>1120000</v>
          </cell>
          <cell r="C909" t="str">
            <v>Fertige Erz</v>
          </cell>
          <cell r="D909" t="str">
            <v>RHPV</v>
          </cell>
          <cell r="E909" t="str">
            <v>01359774</v>
          </cell>
          <cell r="G909" t="str">
            <v>BAYFERROX 965C</v>
          </cell>
          <cell r="H909" t="str">
            <v>RB00000687</v>
          </cell>
          <cell r="I909" t="str">
            <v>2202</v>
          </cell>
          <cell r="J909">
            <v>19000</v>
          </cell>
          <cell r="K909" t="str">
            <v>KG</v>
          </cell>
          <cell r="L909">
            <v>16474.900000000001</v>
          </cell>
          <cell r="M909" t="str">
            <v>EUR</v>
          </cell>
          <cell r="N909">
            <v>22953.9</v>
          </cell>
          <cell r="P909">
            <v>19062.7</v>
          </cell>
          <cell r="Q909">
            <v>19062.7</v>
          </cell>
          <cell r="R909">
            <v>-2587.8000000000002</v>
          </cell>
          <cell r="S909">
            <v>-2587.8000000000002</v>
          </cell>
          <cell r="T909">
            <v>0</v>
          </cell>
        </row>
        <row r="910">
          <cell r="B910">
            <v>1120000</v>
          </cell>
          <cell r="C910" t="str">
            <v>Fertige Erz</v>
          </cell>
          <cell r="D910" t="str">
            <v>RHPV</v>
          </cell>
          <cell r="E910" t="str">
            <v>01342928</v>
          </cell>
          <cell r="G910" t="str">
            <v>BAYOXIDE C VPAI 4084</v>
          </cell>
          <cell r="H910" t="str">
            <v>RB00000687</v>
          </cell>
          <cell r="I910" t="str">
            <v>2202</v>
          </cell>
          <cell r="J910">
            <v>13884</v>
          </cell>
          <cell r="K910" t="str">
            <v>KG</v>
          </cell>
          <cell r="L910">
            <v>272.13</v>
          </cell>
          <cell r="M910" t="str">
            <v>EUR</v>
          </cell>
          <cell r="N910">
            <v>12784.39</v>
          </cell>
          <cell r="P910">
            <v>270.74</v>
          </cell>
          <cell r="Q910">
            <v>270.74</v>
          </cell>
          <cell r="R910">
            <v>1.39</v>
          </cell>
          <cell r="S910">
            <v>1.39</v>
          </cell>
          <cell r="T910">
            <v>0</v>
          </cell>
        </row>
        <row r="911">
          <cell r="B911">
            <v>1120000</v>
          </cell>
          <cell r="C911" t="str">
            <v>Fertige Erz</v>
          </cell>
          <cell r="D911" t="str">
            <v>RHPV</v>
          </cell>
          <cell r="E911" t="str">
            <v>01244705</v>
          </cell>
          <cell r="G911" t="str">
            <v>BAYFERROX 318MB</v>
          </cell>
          <cell r="H911" t="str">
            <v>RB00000687</v>
          </cell>
          <cell r="I911" t="str">
            <v>2202</v>
          </cell>
          <cell r="J911">
            <v>3750</v>
          </cell>
          <cell r="K911" t="str">
            <v>KG</v>
          </cell>
          <cell r="L911">
            <v>2069.25</v>
          </cell>
          <cell r="M911" t="str">
            <v>EUR</v>
          </cell>
          <cell r="N911">
            <v>3046.88</v>
          </cell>
          <cell r="P911">
            <v>2500.13</v>
          </cell>
          <cell r="Q911">
            <v>2500.13</v>
          </cell>
          <cell r="R911">
            <v>-430.88</v>
          </cell>
          <cell r="S911">
            <v>-430.88</v>
          </cell>
          <cell r="T911">
            <v>0</v>
          </cell>
        </row>
        <row r="912">
          <cell r="B912">
            <v>1120000</v>
          </cell>
          <cell r="C912" t="str">
            <v>Fertige Erz</v>
          </cell>
          <cell r="D912" t="str">
            <v>RHPV</v>
          </cell>
          <cell r="E912" t="str">
            <v>01233142</v>
          </cell>
          <cell r="G912" t="str">
            <v>BAYFERROX 110C BTRVE</v>
          </cell>
          <cell r="H912" t="str">
            <v>RB00000687</v>
          </cell>
          <cell r="I912" t="str">
            <v>2202</v>
          </cell>
          <cell r="J912">
            <v>20000</v>
          </cell>
          <cell r="K912" t="str">
            <v>KG</v>
          </cell>
          <cell r="L912">
            <v>12170</v>
          </cell>
          <cell r="M912" t="str">
            <v>EUR</v>
          </cell>
          <cell r="N912">
            <v>17608</v>
          </cell>
          <cell r="P912">
            <v>17608</v>
          </cell>
          <cell r="Q912">
            <v>17608</v>
          </cell>
          <cell r="R912">
            <v>-5438</v>
          </cell>
          <cell r="S912">
            <v>-5438</v>
          </cell>
          <cell r="T912">
            <v>0</v>
          </cell>
        </row>
        <row r="913">
          <cell r="B913">
            <v>1120000</v>
          </cell>
          <cell r="C913" t="str">
            <v>Fertige Erz</v>
          </cell>
          <cell r="D913" t="str">
            <v>RHPV</v>
          </cell>
          <cell r="E913" t="str">
            <v>01229331</v>
          </cell>
          <cell r="G913" t="str">
            <v>BAYFERROX 965C</v>
          </cell>
          <cell r="H913" t="str">
            <v>RB00000687</v>
          </cell>
          <cell r="I913" t="str">
            <v>2202</v>
          </cell>
          <cell r="J913">
            <v>78400</v>
          </cell>
          <cell r="K913" t="str">
            <v>KG</v>
          </cell>
          <cell r="L913">
            <v>69344.800000000003</v>
          </cell>
          <cell r="M913" t="str">
            <v>EUR</v>
          </cell>
          <cell r="N913">
            <v>91539.839999999997</v>
          </cell>
          <cell r="P913">
            <v>80062.080000000002</v>
          </cell>
          <cell r="Q913">
            <v>80062.080000000002</v>
          </cell>
          <cell r="R913">
            <v>-10717.28</v>
          </cell>
          <cell r="S913">
            <v>-10717.28</v>
          </cell>
          <cell r="T913">
            <v>0</v>
          </cell>
        </row>
        <row r="914">
          <cell r="B914">
            <v>1120000</v>
          </cell>
          <cell r="C914" t="str">
            <v>Fertige Erz</v>
          </cell>
          <cell r="D914" t="str">
            <v>RHPV</v>
          </cell>
          <cell r="E914" t="str">
            <v>01229285</v>
          </cell>
          <cell r="G914" t="str">
            <v>BAYFERROX 920C</v>
          </cell>
          <cell r="H914" t="str">
            <v>RB00000687</v>
          </cell>
          <cell r="I914" t="str">
            <v>2202</v>
          </cell>
          <cell r="J914">
            <v>2000</v>
          </cell>
          <cell r="K914" t="str">
            <v>KG</v>
          </cell>
          <cell r="L914">
            <v>1746</v>
          </cell>
          <cell r="M914" t="str">
            <v>EUR</v>
          </cell>
          <cell r="N914">
            <v>1284.5999999999999</v>
          </cell>
          <cell r="P914">
            <v>1682.6</v>
          </cell>
          <cell r="Q914">
            <v>1284.5999999999999</v>
          </cell>
          <cell r="R914">
            <v>461.4</v>
          </cell>
          <cell r="S914">
            <v>63.4</v>
          </cell>
          <cell r="T914">
            <v>398</v>
          </cell>
        </row>
        <row r="915">
          <cell r="B915">
            <v>1120000</v>
          </cell>
          <cell r="C915" t="str">
            <v>Fertige Erz</v>
          </cell>
          <cell r="D915" t="str">
            <v>RHPV</v>
          </cell>
          <cell r="E915" t="str">
            <v>01209675</v>
          </cell>
          <cell r="G915" t="str">
            <v>BAYFERROX 943</v>
          </cell>
          <cell r="H915" t="str">
            <v>RB00000687</v>
          </cell>
          <cell r="I915" t="str">
            <v>2202</v>
          </cell>
          <cell r="J915">
            <v>800</v>
          </cell>
          <cell r="K915" t="str">
            <v>KG</v>
          </cell>
          <cell r="L915">
            <v>836.64</v>
          </cell>
          <cell r="M915" t="str">
            <v>EUR</v>
          </cell>
          <cell r="N915">
            <v>2219.12</v>
          </cell>
          <cell r="P915">
            <v>847.28</v>
          </cell>
          <cell r="Q915">
            <v>847.28</v>
          </cell>
          <cell r="R915">
            <v>-10.64</v>
          </cell>
          <cell r="S915">
            <v>-10.64</v>
          </cell>
          <cell r="T915">
            <v>0</v>
          </cell>
        </row>
        <row r="916">
          <cell r="B916">
            <v>1120000</v>
          </cell>
          <cell r="C916" t="str">
            <v>Fertige Erz</v>
          </cell>
          <cell r="D916" t="str">
            <v>RHDK</v>
          </cell>
          <cell r="E916" t="str">
            <v>01094037</v>
          </cell>
          <cell r="G916" t="str">
            <v>BAYFERROX 330C</v>
          </cell>
          <cell r="H916" t="str">
            <v>RB00000687</v>
          </cell>
          <cell r="I916" t="str">
            <v>2202</v>
          </cell>
          <cell r="J916">
            <v>14000</v>
          </cell>
          <cell r="K916" t="str">
            <v>KG</v>
          </cell>
          <cell r="L916">
            <v>9382.7999999999993</v>
          </cell>
          <cell r="M916" t="str">
            <v>EUR</v>
          </cell>
          <cell r="N916">
            <v>10189.200000000001</v>
          </cell>
          <cell r="P916">
            <v>11496.8</v>
          </cell>
          <cell r="Q916">
            <v>10189.200000000001</v>
          </cell>
          <cell r="R916">
            <v>-806.4</v>
          </cell>
          <cell r="S916">
            <v>-2114</v>
          </cell>
          <cell r="T916">
            <v>1307.5999999999999</v>
          </cell>
        </row>
        <row r="917">
          <cell r="B917">
            <v>1120000</v>
          </cell>
          <cell r="C917" t="str">
            <v>Fertige Erz</v>
          </cell>
          <cell r="D917" t="str">
            <v>RHPV</v>
          </cell>
          <cell r="E917" t="str">
            <v>01094037</v>
          </cell>
          <cell r="G917" t="str">
            <v>BAYFERROX 330C</v>
          </cell>
          <cell r="H917" t="str">
            <v>RB00000687</v>
          </cell>
          <cell r="I917" t="str">
            <v>2202</v>
          </cell>
          <cell r="J917">
            <v>368179</v>
          </cell>
          <cell r="K917" t="str">
            <v>KG</v>
          </cell>
          <cell r="L917">
            <v>246753.57</v>
          </cell>
          <cell r="M917" t="str">
            <v>EUR</v>
          </cell>
          <cell r="N917">
            <v>267960.68</v>
          </cell>
          <cell r="P917">
            <v>302348.59000000003</v>
          </cell>
          <cell r="Q917">
            <v>267960.68</v>
          </cell>
          <cell r="R917">
            <v>-21207.11</v>
          </cell>
          <cell r="S917">
            <v>-55595.02</v>
          </cell>
          <cell r="T917">
            <v>34387.910000000003</v>
          </cell>
        </row>
        <row r="918">
          <cell r="B918">
            <v>1120000</v>
          </cell>
          <cell r="C918" t="str">
            <v>Fertige Erz</v>
          </cell>
          <cell r="D918" t="str">
            <v>RHPV</v>
          </cell>
          <cell r="E918" t="str">
            <v>01094029</v>
          </cell>
          <cell r="G918" t="str">
            <v>BAYFERROX 330C</v>
          </cell>
          <cell r="H918" t="str">
            <v>RB00000687</v>
          </cell>
          <cell r="I918" t="str">
            <v>2202</v>
          </cell>
          <cell r="J918">
            <v>65100</v>
          </cell>
          <cell r="K918" t="str">
            <v>KG</v>
          </cell>
          <cell r="L918">
            <v>43799.28</v>
          </cell>
          <cell r="M918" t="str">
            <v>EUR</v>
          </cell>
          <cell r="N918">
            <v>55198.29</v>
          </cell>
          <cell r="P918">
            <v>53531.73</v>
          </cell>
          <cell r="Q918">
            <v>53531.73</v>
          </cell>
          <cell r="R918">
            <v>-9732.4500000000007</v>
          </cell>
          <cell r="S918">
            <v>-9732.4500000000007</v>
          </cell>
          <cell r="T918">
            <v>0</v>
          </cell>
        </row>
        <row r="919">
          <cell r="B919">
            <v>1120000</v>
          </cell>
          <cell r="C919" t="str">
            <v>Fertige Erz</v>
          </cell>
          <cell r="D919" t="str">
            <v>RHPV</v>
          </cell>
          <cell r="E919" t="str">
            <v>01094010</v>
          </cell>
          <cell r="G919" t="str">
            <v>BAYFERROX 318C</v>
          </cell>
          <cell r="H919" t="str">
            <v>RB00000687</v>
          </cell>
          <cell r="I919" t="str">
            <v>2202</v>
          </cell>
          <cell r="J919">
            <v>28000</v>
          </cell>
          <cell r="K919" t="str">
            <v>KG</v>
          </cell>
          <cell r="L919">
            <v>16077.6</v>
          </cell>
          <cell r="M919" t="str">
            <v>EUR</v>
          </cell>
          <cell r="N919">
            <v>24763.200000000001</v>
          </cell>
          <cell r="P919">
            <v>14887.6</v>
          </cell>
          <cell r="Q919">
            <v>14887.6</v>
          </cell>
          <cell r="R919">
            <v>1190</v>
          </cell>
          <cell r="S919">
            <v>1190</v>
          </cell>
          <cell r="T919">
            <v>0</v>
          </cell>
        </row>
        <row r="920">
          <cell r="B920">
            <v>1120000</v>
          </cell>
          <cell r="C920" t="str">
            <v>Fertige Erz</v>
          </cell>
          <cell r="D920" t="str">
            <v>RHPV</v>
          </cell>
          <cell r="E920" t="str">
            <v>01094002</v>
          </cell>
          <cell r="G920" t="str">
            <v>BAYFERROX 318C</v>
          </cell>
          <cell r="H920" t="str">
            <v>RB00000687</v>
          </cell>
          <cell r="I920" t="str">
            <v>2202</v>
          </cell>
          <cell r="J920">
            <v>14700</v>
          </cell>
          <cell r="K920" t="str">
            <v>KG</v>
          </cell>
          <cell r="L920">
            <v>8478.9599999999991</v>
          </cell>
          <cell r="M920" t="str">
            <v>EUR</v>
          </cell>
          <cell r="N920">
            <v>14242.83</v>
          </cell>
          <cell r="P920">
            <v>7832.16</v>
          </cell>
          <cell r="Q920">
            <v>7832.16</v>
          </cell>
          <cell r="R920">
            <v>646.79999999999995</v>
          </cell>
          <cell r="S920">
            <v>646.79999999999995</v>
          </cell>
          <cell r="T920">
            <v>0</v>
          </cell>
        </row>
        <row r="921">
          <cell r="B921">
            <v>1120000</v>
          </cell>
          <cell r="C921" t="str">
            <v>Fertige Erz</v>
          </cell>
          <cell r="D921" t="str">
            <v>RHPV</v>
          </cell>
          <cell r="E921" t="str">
            <v>01093995</v>
          </cell>
          <cell r="G921" t="str">
            <v>BAYFERROX 130C</v>
          </cell>
          <cell r="H921" t="str">
            <v>RB00000687</v>
          </cell>
          <cell r="I921" t="str">
            <v>2202</v>
          </cell>
          <cell r="J921">
            <v>175000</v>
          </cell>
          <cell r="K921" t="str">
            <v>KG</v>
          </cell>
          <cell r="L921">
            <v>101465</v>
          </cell>
          <cell r="M921" t="str">
            <v>EUR</v>
          </cell>
          <cell r="N921">
            <v>129132.5</v>
          </cell>
          <cell r="P921">
            <v>122570</v>
          </cell>
          <cell r="Q921">
            <v>122570</v>
          </cell>
          <cell r="R921">
            <v>-21105</v>
          </cell>
          <cell r="S921">
            <v>-21105</v>
          </cell>
          <cell r="T921">
            <v>0</v>
          </cell>
        </row>
        <row r="922">
          <cell r="B922">
            <v>1120000</v>
          </cell>
          <cell r="C922" t="str">
            <v>Fertige Erz</v>
          </cell>
          <cell r="D922" t="str">
            <v>RHZ0</v>
          </cell>
          <cell r="E922" t="str">
            <v>01093995</v>
          </cell>
          <cell r="G922" t="str">
            <v>BAYFERROX 130C</v>
          </cell>
          <cell r="H922" t="str">
            <v>RB00000687</v>
          </cell>
          <cell r="I922" t="str">
            <v>2202</v>
          </cell>
          <cell r="J922">
            <v>14000</v>
          </cell>
          <cell r="K922" t="str">
            <v>KG</v>
          </cell>
          <cell r="L922">
            <v>8117.2</v>
          </cell>
          <cell r="M922" t="str">
            <v>EUR</v>
          </cell>
          <cell r="N922">
            <v>10330.6</v>
          </cell>
          <cell r="P922">
            <v>9805.6</v>
          </cell>
          <cell r="Q922">
            <v>9805.6</v>
          </cell>
          <cell r="R922">
            <v>-1688.4</v>
          </cell>
          <cell r="S922">
            <v>-1688.4</v>
          </cell>
          <cell r="T922">
            <v>0</v>
          </cell>
        </row>
        <row r="923">
          <cell r="B923">
            <v>1120000</v>
          </cell>
          <cell r="C923" t="str">
            <v>Fertige Erz</v>
          </cell>
          <cell r="D923" t="str">
            <v>RHPV</v>
          </cell>
          <cell r="E923" t="str">
            <v>01093987</v>
          </cell>
          <cell r="G923" t="str">
            <v>BAYFERROX 130C</v>
          </cell>
          <cell r="H923" t="str">
            <v>RB00000687</v>
          </cell>
          <cell r="I923" t="str">
            <v>2202</v>
          </cell>
          <cell r="J923">
            <v>40850</v>
          </cell>
          <cell r="K923" t="str">
            <v>KG</v>
          </cell>
          <cell r="L923">
            <v>23742.02</v>
          </cell>
          <cell r="M923" t="str">
            <v>EUR</v>
          </cell>
          <cell r="N923">
            <v>41013.4</v>
          </cell>
          <cell r="P923">
            <v>28639.94</v>
          </cell>
          <cell r="Q923">
            <v>28639.94</v>
          </cell>
          <cell r="R923">
            <v>-4897.92</v>
          </cell>
          <cell r="S923">
            <v>-4897.92</v>
          </cell>
          <cell r="T923">
            <v>0</v>
          </cell>
        </row>
        <row r="924">
          <cell r="B924">
            <v>1120000</v>
          </cell>
          <cell r="C924" t="str">
            <v>Fertige Erz</v>
          </cell>
          <cell r="D924" t="str">
            <v>RHZ0</v>
          </cell>
          <cell r="E924" t="str">
            <v>01093987</v>
          </cell>
          <cell r="G924" t="str">
            <v>BAYFERROX 130C</v>
          </cell>
          <cell r="H924" t="str">
            <v>RB00000687</v>
          </cell>
          <cell r="I924" t="str">
            <v>2202</v>
          </cell>
          <cell r="J924">
            <v>9900</v>
          </cell>
          <cell r="K924" t="str">
            <v>KG</v>
          </cell>
          <cell r="L924">
            <v>5753.88</v>
          </cell>
          <cell r="M924" t="str">
            <v>EUR</v>
          </cell>
          <cell r="N924">
            <v>9939.6</v>
          </cell>
          <cell r="P924">
            <v>6940.89</v>
          </cell>
          <cell r="Q924">
            <v>6940.89</v>
          </cell>
          <cell r="R924">
            <v>-1187.01</v>
          </cell>
          <cell r="S924">
            <v>-1187.01</v>
          </cell>
          <cell r="T924">
            <v>0</v>
          </cell>
        </row>
        <row r="925">
          <cell r="B925">
            <v>1120000</v>
          </cell>
          <cell r="C925" t="str">
            <v>Fertige Erz</v>
          </cell>
          <cell r="D925" t="str">
            <v>RHDK</v>
          </cell>
          <cell r="E925" t="str">
            <v>01093979</v>
          </cell>
          <cell r="G925" t="str">
            <v>BAYFERROX 110C</v>
          </cell>
          <cell r="H925" t="str">
            <v>RB00000687</v>
          </cell>
          <cell r="I925" t="str">
            <v>2202</v>
          </cell>
          <cell r="J925">
            <v>4000</v>
          </cell>
          <cell r="K925" t="str">
            <v>KG</v>
          </cell>
          <cell r="L925">
            <v>2499.6</v>
          </cell>
          <cell r="M925" t="str">
            <v>EUR</v>
          </cell>
          <cell r="N925">
            <v>2910.4</v>
          </cell>
          <cell r="P925">
            <v>3588</v>
          </cell>
          <cell r="Q925">
            <v>2910.4</v>
          </cell>
          <cell r="R925">
            <v>-410.8</v>
          </cell>
          <cell r="S925">
            <v>-1088.4000000000001</v>
          </cell>
          <cell r="T925">
            <v>677.6</v>
          </cell>
        </row>
        <row r="926">
          <cell r="B926">
            <v>1120000</v>
          </cell>
          <cell r="C926" t="str">
            <v>Fertige Erz</v>
          </cell>
          <cell r="D926" t="str">
            <v>RHPV</v>
          </cell>
          <cell r="E926" t="str">
            <v>01093979</v>
          </cell>
          <cell r="G926" t="str">
            <v>BAYFERROX 110C</v>
          </cell>
          <cell r="H926" t="str">
            <v>RB00000687</v>
          </cell>
          <cell r="I926" t="str">
            <v>2202</v>
          </cell>
          <cell r="J926">
            <v>139000</v>
          </cell>
          <cell r="K926" t="str">
            <v>KG</v>
          </cell>
          <cell r="L926">
            <v>86861.1</v>
          </cell>
          <cell r="M926" t="str">
            <v>EUR</v>
          </cell>
          <cell r="N926">
            <v>101136.4</v>
          </cell>
          <cell r="P926">
            <v>124683</v>
          </cell>
          <cell r="Q926">
            <v>101136.4</v>
          </cell>
          <cell r="R926">
            <v>-14275.3</v>
          </cell>
          <cell r="S926">
            <v>-37821.9</v>
          </cell>
          <cell r="T926">
            <v>23546.6</v>
          </cell>
        </row>
        <row r="927">
          <cell r="B927">
            <v>1120000</v>
          </cell>
          <cell r="C927" t="str">
            <v>Fertige Erz</v>
          </cell>
          <cell r="D927" t="str">
            <v>RHDK</v>
          </cell>
          <cell r="E927" t="str">
            <v>01093960</v>
          </cell>
          <cell r="G927" t="str">
            <v>BAYFERROX 110C</v>
          </cell>
          <cell r="H927" t="str">
            <v>RB00000687</v>
          </cell>
          <cell r="I927" t="str">
            <v>2202</v>
          </cell>
          <cell r="J927">
            <v>5250</v>
          </cell>
          <cell r="K927" t="str">
            <v>KG</v>
          </cell>
          <cell r="L927">
            <v>3291.75</v>
          </cell>
          <cell r="M927" t="str">
            <v>EUR</v>
          </cell>
          <cell r="N927">
            <v>4723.43</v>
          </cell>
          <cell r="P927">
            <v>4716.6000000000004</v>
          </cell>
          <cell r="Q927">
            <v>4716.6000000000004</v>
          </cell>
          <cell r="R927">
            <v>-1424.85</v>
          </cell>
          <cell r="S927">
            <v>-1424.85</v>
          </cell>
          <cell r="T927">
            <v>0</v>
          </cell>
        </row>
        <row r="928">
          <cell r="B928">
            <v>1120000</v>
          </cell>
          <cell r="C928" t="str">
            <v>Fertige Erz</v>
          </cell>
          <cell r="D928" t="str">
            <v>RHPV</v>
          </cell>
          <cell r="E928" t="str">
            <v>01093960</v>
          </cell>
          <cell r="G928" t="str">
            <v>BAYFERROX 110C</v>
          </cell>
          <cell r="H928" t="str">
            <v>RB00000687</v>
          </cell>
          <cell r="I928" t="str">
            <v>2202</v>
          </cell>
          <cell r="J928">
            <v>31450</v>
          </cell>
          <cell r="K928" t="str">
            <v>KG</v>
          </cell>
          <cell r="L928">
            <v>19719.150000000001</v>
          </cell>
          <cell r="M928" t="str">
            <v>EUR</v>
          </cell>
          <cell r="N928">
            <v>28295.56</v>
          </cell>
          <cell r="P928">
            <v>28254.68</v>
          </cell>
          <cell r="Q928">
            <v>28254.68</v>
          </cell>
          <cell r="R928">
            <v>-8535.5300000000007</v>
          </cell>
          <cell r="S928">
            <v>-8535.5300000000007</v>
          </cell>
          <cell r="T928">
            <v>0</v>
          </cell>
        </row>
        <row r="929">
          <cell r="B929">
            <v>1120000</v>
          </cell>
          <cell r="C929" t="str">
            <v>Fertige Erz</v>
          </cell>
          <cell r="D929" t="str">
            <v>RHPV</v>
          </cell>
          <cell r="E929" t="str">
            <v>01041448</v>
          </cell>
          <cell r="G929" t="str">
            <v>BAYOXIDE E III</v>
          </cell>
          <cell r="H929" t="str">
            <v>RB00000687</v>
          </cell>
          <cell r="I929" t="str">
            <v>2202</v>
          </cell>
          <cell r="J929">
            <v>7000</v>
          </cell>
          <cell r="K929" t="str">
            <v>KG</v>
          </cell>
          <cell r="L929">
            <v>3642.8</v>
          </cell>
          <cell r="M929" t="str">
            <v>EUR</v>
          </cell>
          <cell r="N929">
            <v>23907.8</v>
          </cell>
          <cell r="P929">
            <v>4782.3999999999996</v>
          </cell>
          <cell r="Q929">
            <v>4782.3999999999996</v>
          </cell>
          <cell r="R929">
            <v>-1139.5999999999999</v>
          </cell>
          <cell r="S929">
            <v>-1139.5999999999999</v>
          </cell>
          <cell r="T929">
            <v>0</v>
          </cell>
        </row>
        <row r="930">
          <cell r="B930">
            <v>1120000</v>
          </cell>
          <cell r="C930" t="str">
            <v>Fertige Erz</v>
          </cell>
          <cell r="D930" t="str">
            <v>RHPV</v>
          </cell>
          <cell r="E930" t="str">
            <v>01015307</v>
          </cell>
          <cell r="G930" t="str">
            <v>BAYFERROX 130M BTRVE</v>
          </cell>
          <cell r="H930" t="str">
            <v>RB00000687</v>
          </cell>
          <cell r="I930" t="str">
            <v>2202</v>
          </cell>
          <cell r="J930">
            <v>9000</v>
          </cell>
          <cell r="K930" t="str">
            <v>KG</v>
          </cell>
          <cell r="L930">
            <v>4876.2</v>
          </cell>
          <cell r="M930" t="str">
            <v>EUR</v>
          </cell>
          <cell r="N930">
            <v>6589.8</v>
          </cell>
          <cell r="P930">
            <v>6589.8</v>
          </cell>
          <cell r="Q930">
            <v>6589.8</v>
          </cell>
          <cell r="R930">
            <v>-1713.6</v>
          </cell>
          <cell r="S930">
            <v>-1713.6</v>
          </cell>
          <cell r="T930">
            <v>0</v>
          </cell>
        </row>
        <row r="931">
          <cell r="B931">
            <v>1120000</v>
          </cell>
          <cell r="C931" t="str">
            <v>Fertige Erz</v>
          </cell>
          <cell r="D931" t="str">
            <v>RHPV</v>
          </cell>
          <cell r="E931" t="str">
            <v>01008335</v>
          </cell>
          <cell r="G931" t="str">
            <v>BAYOXIDE E BL32</v>
          </cell>
          <cell r="H931" t="str">
            <v>RB00000687</v>
          </cell>
          <cell r="I931" t="str">
            <v>2202</v>
          </cell>
          <cell r="J931">
            <v>4000</v>
          </cell>
          <cell r="K931" t="str">
            <v>KG</v>
          </cell>
          <cell r="L931">
            <v>1962.8</v>
          </cell>
          <cell r="M931" t="str">
            <v>EUR</v>
          </cell>
          <cell r="N931">
            <v>3774</v>
          </cell>
          <cell r="P931">
            <v>1967.6</v>
          </cell>
          <cell r="Q931">
            <v>1967.6</v>
          </cell>
          <cell r="R931">
            <v>-4.8</v>
          </cell>
          <cell r="S931">
            <v>-4.8</v>
          </cell>
          <cell r="T931">
            <v>0</v>
          </cell>
        </row>
        <row r="932">
          <cell r="B932">
            <v>1120000</v>
          </cell>
          <cell r="C932" t="str">
            <v>Fertige Erz</v>
          </cell>
          <cell r="D932" t="str">
            <v>RHPV</v>
          </cell>
          <cell r="E932" t="str">
            <v>01008300</v>
          </cell>
          <cell r="G932" t="str">
            <v>BAYOXIDE E BL31</v>
          </cell>
          <cell r="H932" t="str">
            <v>RB00000687</v>
          </cell>
          <cell r="I932" t="str">
            <v>2202</v>
          </cell>
          <cell r="J932">
            <v>7675</v>
          </cell>
          <cell r="K932" t="str">
            <v>KG</v>
          </cell>
          <cell r="L932">
            <v>4226.62</v>
          </cell>
          <cell r="M932" t="str">
            <v>EUR</v>
          </cell>
          <cell r="N932">
            <v>5749.34</v>
          </cell>
          <cell r="P932">
            <v>4549.74</v>
          </cell>
          <cell r="Q932">
            <v>4549.74</v>
          </cell>
          <cell r="R932">
            <v>-323.12</v>
          </cell>
          <cell r="S932">
            <v>-323.12</v>
          </cell>
          <cell r="T932">
            <v>0</v>
          </cell>
        </row>
        <row r="933">
          <cell r="B933">
            <v>1120000</v>
          </cell>
          <cell r="C933" t="str">
            <v>Fertige Erz</v>
          </cell>
          <cell r="D933" t="str">
            <v>RHPV</v>
          </cell>
          <cell r="E933" t="str">
            <v>00838806</v>
          </cell>
          <cell r="G933" t="str">
            <v>BAYFERROX 105M BTRVE</v>
          </cell>
          <cell r="H933" t="str">
            <v>RB00000687</v>
          </cell>
          <cell r="I933" t="str">
            <v>2202</v>
          </cell>
          <cell r="J933">
            <v>1000</v>
          </cell>
          <cell r="K933" t="str">
            <v>KG</v>
          </cell>
          <cell r="L933">
            <v>876.2</v>
          </cell>
          <cell r="M933" t="str">
            <v>EUR</v>
          </cell>
          <cell r="N933">
            <v>959</v>
          </cell>
          <cell r="P933">
            <v>959</v>
          </cell>
          <cell r="Q933">
            <v>959</v>
          </cell>
          <cell r="R933">
            <v>-82.8</v>
          </cell>
          <cell r="S933">
            <v>-82.8</v>
          </cell>
          <cell r="T933">
            <v>0</v>
          </cell>
        </row>
        <row r="934">
          <cell r="B934">
            <v>1120000</v>
          </cell>
          <cell r="C934" t="str">
            <v>Fertige Erz</v>
          </cell>
          <cell r="D934" t="str">
            <v>RHPV</v>
          </cell>
          <cell r="E934" t="str">
            <v>00809314</v>
          </cell>
          <cell r="G934" t="str">
            <v>BAYFERROX-PASTE 300</v>
          </cell>
          <cell r="H934" t="str">
            <v>RB00000687</v>
          </cell>
          <cell r="I934" t="str">
            <v>2202</v>
          </cell>
          <cell r="J934">
            <v>536960</v>
          </cell>
          <cell r="K934" t="str">
            <v>KG</v>
          </cell>
          <cell r="L934">
            <v>53.7</v>
          </cell>
          <cell r="M934" t="str">
            <v>EUR</v>
          </cell>
          <cell r="N934">
            <v>53.7</v>
          </cell>
          <cell r="P934">
            <v>53.7</v>
          </cell>
          <cell r="Q934">
            <v>53.7</v>
          </cell>
          <cell r="R934">
            <v>0</v>
          </cell>
          <cell r="S934">
            <v>0</v>
          </cell>
          <cell r="T934">
            <v>0</v>
          </cell>
        </row>
        <row r="935">
          <cell r="B935">
            <v>1120000</v>
          </cell>
          <cell r="C935" t="str">
            <v>Fertige Erz</v>
          </cell>
          <cell r="D935" t="str">
            <v>RHPV</v>
          </cell>
          <cell r="E935" t="str">
            <v>00757342</v>
          </cell>
          <cell r="G935" t="str">
            <v>BAYFERROX 920Z</v>
          </cell>
          <cell r="H935" t="str">
            <v>RB00000687</v>
          </cell>
          <cell r="I935" t="str">
            <v>2202</v>
          </cell>
          <cell r="J935">
            <v>750</v>
          </cell>
          <cell r="K935" t="str">
            <v>KG</v>
          </cell>
          <cell r="L935">
            <v>701.85</v>
          </cell>
          <cell r="M935" t="str">
            <v>EUR</v>
          </cell>
          <cell r="N935">
            <v>1487.93</v>
          </cell>
          <cell r="P935">
            <v>704.85</v>
          </cell>
          <cell r="Q935">
            <v>704.85</v>
          </cell>
          <cell r="R935">
            <v>-3</v>
          </cell>
          <cell r="S935">
            <v>-3</v>
          </cell>
          <cell r="T935">
            <v>0</v>
          </cell>
        </row>
        <row r="936">
          <cell r="B936">
            <v>1120000</v>
          </cell>
          <cell r="C936" t="str">
            <v>Fertige Erz</v>
          </cell>
          <cell r="D936" t="str">
            <v>RHPV</v>
          </cell>
          <cell r="E936" t="str">
            <v>00755005</v>
          </cell>
          <cell r="G936" t="str">
            <v>BAYFERROX 950</v>
          </cell>
          <cell r="H936" t="str">
            <v>RB00000687</v>
          </cell>
          <cell r="I936" t="str">
            <v>2202</v>
          </cell>
          <cell r="J936">
            <v>58060.800000000003</v>
          </cell>
          <cell r="K936" t="str">
            <v>KG</v>
          </cell>
          <cell r="L936">
            <v>137272.95999999999</v>
          </cell>
          <cell r="M936" t="str">
            <v>EUR</v>
          </cell>
          <cell r="N936">
            <v>81888.95</v>
          </cell>
          <cell r="P936">
            <v>111308.36</v>
          </cell>
          <cell r="Q936">
            <v>81888.95</v>
          </cell>
          <cell r="R936">
            <v>55384.01</v>
          </cell>
          <cell r="S936">
            <v>25964.6</v>
          </cell>
          <cell r="T936">
            <v>29419.41</v>
          </cell>
        </row>
        <row r="937">
          <cell r="B937">
            <v>1120000</v>
          </cell>
          <cell r="C937" t="str">
            <v>Fertige Erz</v>
          </cell>
          <cell r="D937" t="str">
            <v>RHPV</v>
          </cell>
          <cell r="E937" t="str">
            <v>00754203</v>
          </cell>
          <cell r="G937" t="str">
            <v>BAYFERROX 920</v>
          </cell>
          <cell r="H937" t="str">
            <v>RB00000687</v>
          </cell>
          <cell r="I937" t="str">
            <v>2202</v>
          </cell>
          <cell r="J937">
            <v>4200</v>
          </cell>
          <cell r="K937" t="str">
            <v>KG</v>
          </cell>
          <cell r="L937">
            <v>3350.76</v>
          </cell>
          <cell r="M937" t="str">
            <v>EUR</v>
          </cell>
          <cell r="N937">
            <v>3231.9</v>
          </cell>
          <cell r="P937">
            <v>3425.52</v>
          </cell>
          <cell r="Q937">
            <v>3231.9</v>
          </cell>
          <cell r="R937">
            <v>118.86</v>
          </cell>
          <cell r="S937">
            <v>-74.760000000000005</v>
          </cell>
          <cell r="T937">
            <v>193.62</v>
          </cell>
        </row>
        <row r="938">
          <cell r="B938">
            <v>1120000</v>
          </cell>
          <cell r="C938" t="str">
            <v>Fertige Erz</v>
          </cell>
          <cell r="D938" t="str">
            <v>RHPV</v>
          </cell>
          <cell r="E938" t="str">
            <v>00747452</v>
          </cell>
          <cell r="G938" t="str">
            <v>BAYFERROX R-KL 630,</v>
          </cell>
          <cell r="H938" t="str">
            <v>RB00000687</v>
          </cell>
          <cell r="I938" t="str">
            <v>2202</v>
          </cell>
          <cell r="J938">
            <v>1000</v>
          </cell>
          <cell r="K938" t="str">
            <v>KG</v>
          </cell>
          <cell r="L938">
            <v>802.6</v>
          </cell>
          <cell r="M938" t="str">
            <v>EUR</v>
          </cell>
          <cell r="N938">
            <v>1137.0999999999999</v>
          </cell>
          <cell r="P938">
            <v>1137.0999999999999</v>
          </cell>
          <cell r="Q938">
            <v>1137.0999999999999</v>
          </cell>
          <cell r="R938">
            <v>-334.5</v>
          </cell>
          <cell r="S938">
            <v>-334.5</v>
          </cell>
          <cell r="T938">
            <v>0</v>
          </cell>
        </row>
        <row r="939">
          <cell r="B939">
            <v>1120000</v>
          </cell>
          <cell r="C939" t="str">
            <v>Fertige Erz</v>
          </cell>
          <cell r="D939" t="str">
            <v>RHPV</v>
          </cell>
          <cell r="E939" t="str">
            <v>00743546</v>
          </cell>
          <cell r="G939" t="str">
            <v>BAYFERROX R-KL 3950,</v>
          </cell>
          <cell r="H939" t="str">
            <v>RB00000687</v>
          </cell>
          <cell r="I939" t="str">
            <v>2202</v>
          </cell>
          <cell r="J939">
            <v>4000</v>
          </cell>
          <cell r="K939" t="str">
            <v>KG</v>
          </cell>
          <cell r="L939">
            <v>8737.6</v>
          </cell>
          <cell r="M939" t="str">
            <v>EUR</v>
          </cell>
          <cell r="N939">
            <v>6700</v>
          </cell>
          <cell r="P939">
            <v>6700</v>
          </cell>
          <cell r="Q939">
            <v>6700</v>
          </cell>
          <cell r="R939">
            <v>2037.6</v>
          </cell>
          <cell r="S939">
            <v>2037.6</v>
          </cell>
          <cell r="T939">
            <v>0</v>
          </cell>
        </row>
        <row r="940">
          <cell r="B940">
            <v>1120000</v>
          </cell>
          <cell r="C940" t="str">
            <v>Fertige Erz</v>
          </cell>
          <cell r="D940" t="str">
            <v>RHPV</v>
          </cell>
          <cell r="E940" t="str">
            <v>00740865</v>
          </cell>
          <cell r="G940" t="str">
            <v>BAYFERROX 110 VOR F.</v>
          </cell>
          <cell r="H940" t="str">
            <v>RB00000687</v>
          </cell>
          <cell r="I940" t="str">
            <v>2202</v>
          </cell>
          <cell r="J940">
            <v>30000</v>
          </cell>
          <cell r="K940" t="str">
            <v>KG</v>
          </cell>
          <cell r="L940">
            <v>16827</v>
          </cell>
          <cell r="M940" t="str">
            <v>EUR</v>
          </cell>
          <cell r="N940">
            <v>26547</v>
          </cell>
          <cell r="P940">
            <v>26547</v>
          </cell>
          <cell r="Q940">
            <v>26547</v>
          </cell>
          <cell r="R940">
            <v>-9720</v>
          </cell>
          <cell r="S940">
            <v>-9720</v>
          </cell>
          <cell r="T940">
            <v>0</v>
          </cell>
        </row>
        <row r="941">
          <cell r="B941">
            <v>1120000</v>
          </cell>
          <cell r="C941" t="str">
            <v>Fertige Erz</v>
          </cell>
          <cell r="D941" t="str">
            <v>RHPV</v>
          </cell>
          <cell r="E941" t="str">
            <v>00735160</v>
          </cell>
          <cell r="G941" t="str">
            <v>BAYFERROX 235G</v>
          </cell>
          <cell r="H941" t="str">
            <v>RB00000687</v>
          </cell>
          <cell r="I941" t="str">
            <v>2202</v>
          </cell>
          <cell r="J941">
            <v>20000</v>
          </cell>
          <cell r="K941" t="str">
            <v>KG</v>
          </cell>
          <cell r="L941">
            <v>13016</v>
          </cell>
          <cell r="M941" t="str">
            <v>EUR</v>
          </cell>
          <cell r="N941">
            <v>17866</v>
          </cell>
          <cell r="P941">
            <v>15990</v>
          </cell>
          <cell r="Q941">
            <v>15990</v>
          </cell>
          <cell r="R941">
            <v>-2974</v>
          </cell>
          <cell r="S941">
            <v>-2974</v>
          </cell>
          <cell r="T941">
            <v>0</v>
          </cell>
        </row>
        <row r="942">
          <cell r="B942">
            <v>1120000</v>
          </cell>
          <cell r="C942" t="str">
            <v>Fertige Erz</v>
          </cell>
          <cell r="D942" t="str">
            <v>RHPV</v>
          </cell>
          <cell r="E942" t="str">
            <v>00734393</v>
          </cell>
          <cell r="G942" t="str">
            <v>BAYFERROX 645T</v>
          </cell>
          <cell r="H942" t="str">
            <v>RB00000687</v>
          </cell>
          <cell r="I942" t="str">
            <v>2202</v>
          </cell>
          <cell r="J942">
            <v>10000</v>
          </cell>
          <cell r="K942" t="str">
            <v>KG</v>
          </cell>
          <cell r="L942">
            <v>7379</v>
          </cell>
          <cell r="M942" t="str">
            <v>EUR</v>
          </cell>
          <cell r="N942">
            <v>17007</v>
          </cell>
          <cell r="P942">
            <v>10473</v>
          </cell>
          <cell r="Q942">
            <v>10473</v>
          </cell>
          <cell r="R942">
            <v>-3094</v>
          </cell>
          <cell r="S942">
            <v>-3094</v>
          </cell>
          <cell r="T942">
            <v>0</v>
          </cell>
        </row>
        <row r="943">
          <cell r="B943">
            <v>1120000</v>
          </cell>
          <cell r="C943" t="str">
            <v>Fertige Erz</v>
          </cell>
          <cell r="D943" t="str">
            <v>RHPV</v>
          </cell>
          <cell r="E943" t="str">
            <v>00734261</v>
          </cell>
          <cell r="G943" t="str">
            <v>BAYFERROX 960</v>
          </cell>
          <cell r="H943" t="str">
            <v>RB00000687</v>
          </cell>
          <cell r="I943" t="str">
            <v>2202</v>
          </cell>
          <cell r="J943">
            <v>45000</v>
          </cell>
          <cell r="K943" t="str">
            <v>KG</v>
          </cell>
          <cell r="L943">
            <v>39870</v>
          </cell>
          <cell r="M943" t="str">
            <v>EUR</v>
          </cell>
          <cell r="N943">
            <v>69106.5</v>
          </cell>
          <cell r="P943">
            <v>45913.5</v>
          </cell>
          <cell r="Q943">
            <v>45913.5</v>
          </cell>
          <cell r="R943">
            <v>-6043.5</v>
          </cell>
          <cell r="S943">
            <v>-6043.5</v>
          </cell>
          <cell r="T943">
            <v>0</v>
          </cell>
        </row>
        <row r="944">
          <cell r="B944">
            <v>1120000</v>
          </cell>
          <cell r="C944" t="str">
            <v>Fertige Erz</v>
          </cell>
          <cell r="D944" t="str">
            <v>RHPV</v>
          </cell>
          <cell r="E944" t="str">
            <v>00733354</v>
          </cell>
          <cell r="G944" t="str">
            <v>BAYFERROX 318</v>
          </cell>
          <cell r="H944" t="str">
            <v>RB00000687</v>
          </cell>
          <cell r="I944" t="str">
            <v>2202</v>
          </cell>
          <cell r="J944">
            <v>5000</v>
          </cell>
          <cell r="K944" t="str">
            <v>KG</v>
          </cell>
          <cell r="L944">
            <v>2450.5</v>
          </cell>
          <cell r="M944" t="str">
            <v>EUR</v>
          </cell>
          <cell r="N944">
            <v>4056</v>
          </cell>
          <cell r="P944">
            <v>2460.5</v>
          </cell>
          <cell r="Q944">
            <v>2460.5</v>
          </cell>
          <cell r="R944">
            <v>-10</v>
          </cell>
          <cell r="S944">
            <v>-10</v>
          </cell>
          <cell r="T944">
            <v>0</v>
          </cell>
        </row>
        <row r="945">
          <cell r="B945">
            <v>1120000</v>
          </cell>
          <cell r="C945" t="str">
            <v>Fertige Erz</v>
          </cell>
          <cell r="D945" t="str">
            <v>RHKF</v>
          </cell>
          <cell r="E945" t="str">
            <v>00730223</v>
          </cell>
          <cell r="G945" t="str">
            <v>BAYFERROX 663G</v>
          </cell>
          <cell r="H945" t="str">
            <v>RB00000687</v>
          </cell>
          <cell r="I945" t="str">
            <v>2202</v>
          </cell>
          <cell r="J945">
            <v>25</v>
          </cell>
          <cell r="K945" t="str">
            <v>KG</v>
          </cell>
          <cell r="L945">
            <v>24.86</v>
          </cell>
          <cell r="M945" t="str">
            <v>EUR</v>
          </cell>
          <cell r="N945">
            <v>20.09</v>
          </cell>
          <cell r="P945">
            <v>28.58</v>
          </cell>
          <cell r="Q945">
            <v>20.09</v>
          </cell>
          <cell r="R945">
            <v>4.7699999999999996</v>
          </cell>
          <cell r="S945">
            <v>-3.72</v>
          </cell>
          <cell r="T945">
            <v>8.49</v>
          </cell>
        </row>
        <row r="946">
          <cell r="B946">
            <v>1120000</v>
          </cell>
          <cell r="C946" t="str">
            <v>Fertige Erz</v>
          </cell>
          <cell r="D946" t="str">
            <v>RHPV</v>
          </cell>
          <cell r="E946" t="str">
            <v>00724282</v>
          </cell>
          <cell r="G946" t="str">
            <v>BAYFERROX 330</v>
          </cell>
          <cell r="H946" t="str">
            <v>RB00000687</v>
          </cell>
          <cell r="I946" t="str">
            <v>2202</v>
          </cell>
          <cell r="J946">
            <v>15000</v>
          </cell>
          <cell r="K946" t="str">
            <v>KG</v>
          </cell>
          <cell r="L946">
            <v>8979</v>
          </cell>
          <cell r="M946" t="str">
            <v>EUR</v>
          </cell>
          <cell r="N946">
            <v>9885</v>
          </cell>
          <cell r="P946">
            <v>11592</v>
          </cell>
          <cell r="Q946">
            <v>9885</v>
          </cell>
          <cell r="R946">
            <v>-906</v>
          </cell>
          <cell r="S946">
            <v>-2613</v>
          </cell>
          <cell r="T946">
            <v>1707</v>
          </cell>
        </row>
        <row r="947">
          <cell r="B947">
            <v>1120000</v>
          </cell>
          <cell r="C947" t="str">
            <v>Fertige Erz</v>
          </cell>
          <cell r="D947" t="str">
            <v>RHPV</v>
          </cell>
          <cell r="E947" t="str">
            <v>00721925</v>
          </cell>
          <cell r="G947" t="str">
            <v>BAYFERROX 943</v>
          </cell>
          <cell r="H947" t="str">
            <v>RB00000687</v>
          </cell>
          <cell r="I947" t="str">
            <v>2202</v>
          </cell>
          <cell r="J947">
            <v>1920</v>
          </cell>
          <cell r="K947" t="str">
            <v>KG</v>
          </cell>
          <cell r="L947">
            <v>2077.06</v>
          </cell>
          <cell r="M947" t="str">
            <v>EUR</v>
          </cell>
          <cell r="N947">
            <v>6968.26</v>
          </cell>
          <cell r="P947">
            <v>2097.2199999999998</v>
          </cell>
          <cell r="Q947">
            <v>2097.2199999999998</v>
          </cell>
          <cell r="R947">
            <v>-20.16</v>
          </cell>
          <cell r="S947">
            <v>-20.16</v>
          </cell>
          <cell r="T947">
            <v>0</v>
          </cell>
        </row>
        <row r="948">
          <cell r="B948">
            <v>1120000</v>
          </cell>
          <cell r="C948" t="str">
            <v>Fertige Erz</v>
          </cell>
          <cell r="D948" t="str">
            <v>RHPV</v>
          </cell>
          <cell r="E948" t="str">
            <v>00705148</v>
          </cell>
          <cell r="G948" t="str">
            <v>BAYFERROX 110</v>
          </cell>
          <cell r="H948" t="str">
            <v>RB00000687</v>
          </cell>
          <cell r="I948" t="str">
            <v>2202</v>
          </cell>
          <cell r="J948">
            <v>27000</v>
          </cell>
          <cell r="K948" t="str">
            <v>KG</v>
          </cell>
          <cell r="L948">
            <v>15106.5</v>
          </cell>
          <cell r="M948" t="str">
            <v>EUR</v>
          </cell>
          <cell r="N948">
            <v>16686</v>
          </cell>
          <cell r="P948">
            <v>23884.2</v>
          </cell>
          <cell r="Q948">
            <v>16686</v>
          </cell>
          <cell r="R948">
            <v>-1579.5</v>
          </cell>
          <cell r="S948">
            <v>-8777.7000000000007</v>
          </cell>
          <cell r="T948">
            <v>7198.2</v>
          </cell>
        </row>
        <row r="949">
          <cell r="B949">
            <v>1120000</v>
          </cell>
          <cell r="C949" t="str">
            <v>Fertige Erz</v>
          </cell>
          <cell r="D949" t="str">
            <v>RHPV</v>
          </cell>
          <cell r="E949" t="str">
            <v>00672017</v>
          </cell>
          <cell r="G949" t="str">
            <v>BAYFERROX 330</v>
          </cell>
          <cell r="H949" t="str">
            <v>RB00000687</v>
          </cell>
          <cell r="I949" t="str">
            <v>2202</v>
          </cell>
          <cell r="J949">
            <v>97341.9</v>
          </cell>
          <cell r="K949" t="str">
            <v>KG</v>
          </cell>
          <cell r="L949">
            <v>51659.34</v>
          </cell>
          <cell r="M949" t="str">
            <v>EUR</v>
          </cell>
          <cell r="N949">
            <v>68703.91</v>
          </cell>
          <cell r="P949">
            <v>68703.91</v>
          </cell>
          <cell r="Q949">
            <v>68703.91</v>
          </cell>
          <cell r="R949">
            <v>-17044.57</v>
          </cell>
          <cell r="S949">
            <v>-17044.57</v>
          </cell>
          <cell r="T949">
            <v>0</v>
          </cell>
        </row>
        <row r="950">
          <cell r="B950">
            <v>1120000</v>
          </cell>
          <cell r="C950" t="str">
            <v>Fertige Erz</v>
          </cell>
          <cell r="D950" t="str">
            <v>RHPV</v>
          </cell>
          <cell r="E950" t="str">
            <v>00611704</v>
          </cell>
          <cell r="G950" t="str">
            <v>BAYFERROX 318G</v>
          </cell>
          <cell r="H950" t="str">
            <v>RB00000687</v>
          </cell>
          <cell r="I950" t="str">
            <v>2202</v>
          </cell>
          <cell r="J950">
            <v>32000</v>
          </cell>
          <cell r="K950" t="str">
            <v>KG</v>
          </cell>
          <cell r="L950">
            <v>16579.2</v>
          </cell>
          <cell r="M950" t="str">
            <v>EUR</v>
          </cell>
          <cell r="N950">
            <v>28784</v>
          </cell>
          <cell r="P950">
            <v>17734.400000000001</v>
          </cell>
          <cell r="Q950">
            <v>17734.400000000001</v>
          </cell>
          <cell r="R950">
            <v>-1155.2</v>
          </cell>
          <cell r="S950">
            <v>-1155.2</v>
          </cell>
          <cell r="T950">
            <v>0</v>
          </cell>
        </row>
        <row r="951">
          <cell r="B951">
            <v>1120000</v>
          </cell>
          <cell r="C951" t="str">
            <v>Fertige Erz</v>
          </cell>
          <cell r="D951" t="str">
            <v>RHPV</v>
          </cell>
          <cell r="E951" t="str">
            <v>00606336</v>
          </cell>
          <cell r="G951" t="str">
            <v>BAYFERROX 120NG</v>
          </cell>
          <cell r="H951" t="str">
            <v>RB00000687</v>
          </cell>
          <cell r="I951" t="str">
            <v>2202</v>
          </cell>
          <cell r="J951">
            <v>86000</v>
          </cell>
          <cell r="K951" t="str">
            <v>KG</v>
          </cell>
          <cell r="L951">
            <v>60165.599999999999</v>
          </cell>
          <cell r="M951" t="str">
            <v>EUR</v>
          </cell>
          <cell r="N951">
            <v>63751.8</v>
          </cell>
          <cell r="P951">
            <v>81063.600000000006</v>
          </cell>
          <cell r="Q951">
            <v>63751.8</v>
          </cell>
          <cell r="R951">
            <v>-3586.2</v>
          </cell>
          <cell r="S951">
            <v>-20898</v>
          </cell>
          <cell r="T951">
            <v>17311.8</v>
          </cell>
        </row>
        <row r="952">
          <cell r="B952">
            <v>1120000</v>
          </cell>
          <cell r="C952" t="str">
            <v>Fertige Erz</v>
          </cell>
          <cell r="D952" t="str">
            <v>RHKF</v>
          </cell>
          <cell r="E952" t="str">
            <v>00606204</v>
          </cell>
          <cell r="G952" t="str">
            <v>BAYFERROX 235G</v>
          </cell>
          <cell r="H952" t="str">
            <v>RB00000687</v>
          </cell>
          <cell r="I952" t="str">
            <v>2202</v>
          </cell>
          <cell r="J952">
            <v>25</v>
          </cell>
          <cell r="K952" t="str">
            <v>KG</v>
          </cell>
          <cell r="L952">
            <v>16.739999999999998</v>
          </cell>
          <cell r="M952" t="str">
            <v>EUR</v>
          </cell>
          <cell r="N952">
            <v>26.65</v>
          </cell>
          <cell r="P952">
            <v>20.43</v>
          </cell>
          <cell r="Q952">
            <v>20.43</v>
          </cell>
          <cell r="R952">
            <v>-3.69</v>
          </cell>
          <cell r="S952">
            <v>-3.69</v>
          </cell>
          <cell r="T952">
            <v>0</v>
          </cell>
        </row>
        <row r="953">
          <cell r="B953">
            <v>1120000</v>
          </cell>
          <cell r="C953" t="str">
            <v>Fertige Erz</v>
          </cell>
          <cell r="D953" t="str">
            <v>RHPV</v>
          </cell>
          <cell r="E953" t="str">
            <v>00606204</v>
          </cell>
          <cell r="G953" t="str">
            <v>BAYFERROX 235G</v>
          </cell>
          <cell r="H953" t="str">
            <v>RB00000687</v>
          </cell>
          <cell r="I953" t="str">
            <v>2202</v>
          </cell>
          <cell r="J953">
            <v>7000</v>
          </cell>
          <cell r="K953" t="str">
            <v>KG</v>
          </cell>
          <cell r="L953">
            <v>4686.5</v>
          </cell>
          <cell r="M953" t="str">
            <v>EUR</v>
          </cell>
          <cell r="N953">
            <v>7462.7</v>
          </cell>
          <cell r="P953">
            <v>5719.7</v>
          </cell>
          <cell r="Q953">
            <v>5719.7</v>
          </cell>
          <cell r="R953">
            <v>-1033.2</v>
          </cell>
          <cell r="S953">
            <v>-1033.2</v>
          </cell>
          <cell r="T953">
            <v>0</v>
          </cell>
        </row>
        <row r="954">
          <cell r="B954">
            <v>1120000</v>
          </cell>
          <cell r="C954" t="str">
            <v>Fertige Erz</v>
          </cell>
          <cell r="D954" t="str">
            <v>RHKF</v>
          </cell>
          <cell r="E954" t="str">
            <v>00606093</v>
          </cell>
          <cell r="G954" t="str">
            <v>BAYFERROX 180G</v>
          </cell>
          <cell r="H954" t="str">
            <v>RB00000687</v>
          </cell>
          <cell r="I954" t="str">
            <v>2202</v>
          </cell>
          <cell r="J954">
            <v>25</v>
          </cell>
          <cell r="K954" t="str">
            <v>KG</v>
          </cell>
          <cell r="L954">
            <v>20.11</v>
          </cell>
          <cell r="M954" t="str">
            <v>EUR</v>
          </cell>
          <cell r="N954">
            <v>25.14</v>
          </cell>
          <cell r="P954">
            <v>20.11</v>
          </cell>
          <cell r="Q954">
            <v>20.11</v>
          </cell>
          <cell r="R954">
            <v>0</v>
          </cell>
          <cell r="S954">
            <v>0</v>
          </cell>
          <cell r="T954">
            <v>0</v>
          </cell>
        </row>
        <row r="955">
          <cell r="B955">
            <v>1120000</v>
          </cell>
          <cell r="C955" t="str">
            <v>Fertige Erz</v>
          </cell>
          <cell r="D955" t="str">
            <v>RHKF</v>
          </cell>
          <cell r="E955" t="str">
            <v>00606069</v>
          </cell>
          <cell r="G955" t="str">
            <v>BAYFERROX 120NG</v>
          </cell>
          <cell r="H955" t="str">
            <v>RB00000687</v>
          </cell>
          <cell r="I955" t="str">
            <v>2202</v>
          </cell>
          <cell r="J955">
            <v>25</v>
          </cell>
          <cell r="K955" t="str">
            <v>KG</v>
          </cell>
          <cell r="L955">
            <v>17.41</v>
          </cell>
          <cell r="M955" t="str">
            <v>EUR</v>
          </cell>
          <cell r="N955">
            <v>40.869999999999997</v>
          </cell>
          <cell r="P955">
            <v>17.41</v>
          </cell>
          <cell r="Q955">
            <v>17.41</v>
          </cell>
          <cell r="R955">
            <v>0</v>
          </cell>
          <cell r="S955">
            <v>0</v>
          </cell>
          <cell r="T955">
            <v>0</v>
          </cell>
        </row>
        <row r="956">
          <cell r="B956">
            <v>1120000</v>
          </cell>
          <cell r="C956" t="str">
            <v>Fertige Erz</v>
          </cell>
          <cell r="D956" t="str">
            <v>RHPV</v>
          </cell>
          <cell r="E956" t="str">
            <v>00606026</v>
          </cell>
          <cell r="G956" t="str">
            <v>BAYFERROX 965G</v>
          </cell>
          <cell r="H956" t="str">
            <v>RB00000687</v>
          </cell>
          <cell r="I956" t="str">
            <v>2202</v>
          </cell>
          <cell r="J956">
            <v>2000</v>
          </cell>
          <cell r="K956" t="str">
            <v>KG</v>
          </cell>
          <cell r="L956">
            <v>1954.2</v>
          </cell>
          <cell r="M956" t="str">
            <v>EUR</v>
          </cell>
          <cell r="N956">
            <v>3172.6</v>
          </cell>
          <cell r="P956">
            <v>2431.4</v>
          </cell>
          <cell r="Q956">
            <v>2431.4</v>
          </cell>
          <cell r="R956">
            <v>-477.2</v>
          </cell>
          <cell r="S956">
            <v>-477.2</v>
          </cell>
          <cell r="T956">
            <v>0</v>
          </cell>
        </row>
        <row r="957">
          <cell r="B957">
            <v>1120000</v>
          </cell>
          <cell r="C957" t="str">
            <v>Fertige Erz</v>
          </cell>
          <cell r="D957" t="str">
            <v>RHPV</v>
          </cell>
          <cell r="E957" t="str">
            <v>00582763</v>
          </cell>
          <cell r="G957" t="str">
            <v>BAYFERROX 3420</v>
          </cell>
          <cell r="H957" t="str">
            <v>RB00000687</v>
          </cell>
          <cell r="I957" t="str">
            <v>2202</v>
          </cell>
          <cell r="J957">
            <v>14400</v>
          </cell>
          <cell r="K957" t="str">
            <v>KG</v>
          </cell>
          <cell r="L957">
            <v>12961.44</v>
          </cell>
          <cell r="M957" t="str">
            <v>EUR</v>
          </cell>
          <cell r="N957">
            <v>13903.2</v>
          </cell>
          <cell r="P957">
            <v>13881.6</v>
          </cell>
          <cell r="Q957">
            <v>13881.6</v>
          </cell>
          <cell r="R957">
            <v>-920.16</v>
          </cell>
          <cell r="S957">
            <v>-920.16</v>
          </cell>
          <cell r="T957">
            <v>0</v>
          </cell>
        </row>
        <row r="958">
          <cell r="B958">
            <v>1120000</v>
          </cell>
          <cell r="C958" t="str">
            <v>Fertige Erz</v>
          </cell>
          <cell r="D958" t="str">
            <v>RHZ0</v>
          </cell>
          <cell r="E958" t="str">
            <v>00534599</v>
          </cell>
          <cell r="G958" t="str">
            <v>BAYFERROX 943</v>
          </cell>
          <cell r="H958" t="str">
            <v>RB00000687</v>
          </cell>
          <cell r="I958" t="str">
            <v>2202</v>
          </cell>
          <cell r="J958">
            <v>5720</v>
          </cell>
          <cell r="K958" t="str">
            <v>KG</v>
          </cell>
          <cell r="L958">
            <v>5917.91</v>
          </cell>
          <cell r="M958" t="str">
            <v>EUR</v>
          </cell>
          <cell r="N958">
            <v>14908.04</v>
          </cell>
          <cell r="P958">
            <v>5995.7</v>
          </cell>
          <cell r="Q958">
            <v>5995.7</v>
          </cell>
          <cell r="R958">
            <v>-77.790000000000006</v>
          </cell>
          <cell r="S958">
            <v>-77.790000000000006</v>
          </cell>
          <cell r="T958">
            <v>0</v>
          </cell>
        </row>
        <row r="959">
          <cell r="B959">
            <v>1120000</v>
          </cell>
          <cell r="C959" t="str">
            <v>Fertige Erz</v>
          </cell>
          <cell r="D959" t="str">
            <v>RHPV</v>
          </cell>
          <cell r="E959" t="str">
            <v>00532820</v>
          </cell>
          <cell r="G959" t="str">
            <v>BAYFERROX 105M</v>
          </cell>
          <cell r="H959" t="str">
            <v>RB00000687</v>
          </cell>
          <cell r="I959" t="str">
            <v>2202</v>
          </cell>
          <cell r="J959">
            <v>6000</v>
          </cell>
          <cell r="K959" t="str">
            <v>KG</v>
          </cell>
          <cell r="L959">
            <v>5334.6</v>
          </cell>
          <cell r="M959" t="str">
            <v>EUR</v>
          </cell>
          <cell r="N959">
            <v>8003.4</v>
          </cell>
          <cell r="P959">
            <v>5824.8</v>
          </cell>
          <cell r="Q959">
            <v>5824.8</v>
          </cell>
          <cell r="R959">
            <v>-490.2</v>
          </cell>
          <cell r="S959">
            <v>-490.2</v>
          </cell>
          <cell r="T959">
            <v>0</v>
          </cell>
        </row>
        <row r="960">
          <cell r="B960">
            <v>1120000</v>
          </cell>
          <cell r="C960" t="str">
            <v>Fertige Erz</v>
          </cell>
          <cell r="D960" t="str">
            <v>RHZ0</v>
          </cell>
          <cell r="E960" t="str">
            <v>00532820</v>
          </cell>
          <cell r="G960" t="str">
            <v>BAYFERROX 105M</v>
          </cell>
          <cell r="H960" t="str">
            <v>RB00000687</v>
          </cell>
          <cell r="I960" t="str">
            <v>2202</v>
          </cell>
          <cell r="J960">
            <v>2600</v>
          </cell>
          <cell r="K960" t="str">
            <v>KG</v>
          </cell>
          <cell r="L960">
            <v>2311.66</v>
          </cell>
          <cell r="M960" t="str">
            <v>EUR</v>
          </cell>
          <cell r="N960">
            <v>3468.14</v>
          </cell>
          <cell r="P960">
            <v>2524.08</v>
          </cell>
          <cell r="Q960">
            <v>2524.08</v>
          </cell>
          <cell r="R960">
            <v>-212.42</v>
          </cell>
          <cell r="S960">
            <v>-212.42</v>
          </cell>
          <cell r="T960">
            <v>0</v>
          </cell>
        </row>
        <row r="961">
          <cell r="B961">
            <v>1120000</v>
          </cell>
          <cell r="C961" t="str">
            <v>Fertige Erz</v>
          </cell>
          <cell r="D961" t="str">
            <v>RHPV</v>
          </cell>
          <cell r="E961" t="str">
            <v>00532197</v>
          </cell>
          <cell r="G961" t="str">
            <v>BAYFERROX 920 BTRVER</v>
          </cell>
          <cell r="H961" t="str">
            <v>RB00000687</v>
          </cell>
          <cell r="I961" t="str">
            <v>2202</v>
          </cell>
          <cell r="J961">
            <v>8250</v>
          </cell>
          <cell r="K961" t="str">
            <v>KG</v>
          </cell>
          <cell r="L961">
            <v>6637.18</v>
          </cell>
          <cell r="M961" t="str">
            <v>EUR</v>
          </cell>
          <cell r="N961">
            <v>6786.45</v>
          </cell>
          <cell r="P961">
            <v>6786.45</v>
          </cell>
          <cell r="Q961">
            <v>6786.45</v>
          </cell>
          <cell r="R961">
            <v>-149.27000000000001</v>
          </cell>
          <cell r="S961">
            <v>-149.27000000000001</v>
          </cell>
          <cell r="T961">
            <v>0</v>
          </cell>
        </row>
        <row r="962">
          <cell r="B962">
            <v>1120000</v>
          </cell>
          <cell r="C962" t="str">
            <v>Fertige Erz</v>
          </cell>
          <cell r="D962" t="str">
            <v>RHPV</v>
          </cell>
          <cell r="E962" t="str">
            <v>00530801</v>
          </cell>
          <cell r="G962" t="str">
            <v>BAYFERROX 318KL</v>
          </cell>
          <cell r="H962" t="str">
            <v>RB00000687</v>
          </cell>
          <cell r="I962" t="str">
            <v>2202</v>
          </cell>
          <cell r="J962">
            <v>3000</v>
          </cell>
          <cell r="K962" t="str">
            <v>KG</v>
          </cell>
          <cell r="L962">
            <v>1489.5</v>
          </cell>
          <cell r="M962" t="str">
            <v>EUR</v>
          </cell>
          <cell r="N962">
            <v>2332.8000000000002</v>
          </cell>
          <cell r="P962">
            <v>1494.6</v>
          </cell>
          <cell r="Q962">
            <v>1494.6</v>
          </cell>
          <cell r="R962">
            <v>-5.0999999999999996</v>
          </cell>
          <cell r="S962">
            <v>-5.0999999999999996</v>
          </cell>
          <cell r="T962">
            <v>0</v>
          </cell>
        </row>
        <row r="963">
          <cell r="B963">
            <v>1120000</v>
          </cell>
          <cell r="C963" t="str">
            <v>Fertige Erz</v>
          </cell>
          <cell r="D963" t="str">
            <v>RHPV</v>
          </cell>
          <cell r="E963" t="str">
            <v>00530585</v>
          </cell>
          <cell r="G963" t="str">
            <v>BAYFERROX 915</v>
          </cell>
          <cell r="H963" t="str">
            <v>RB00000687</v>
          </cell>
          <cell r="I963" t="str">
            <v>2202</v>
          </cell>
          <cell r="J963">
            <v>17800</v>
          </cell>
          <cell r="K963" t="str">
            <v>KG</v>
          </cell>
          <cell r="L963">
            <v>16739.12</v>
          </cell>
          <cell r="M963" t="str">
            <v>EUR</v>
          </cell>
          <cell r="N963">
            <v>27401.32</v>
          </cell>
          <cell r="P963">
            <v>16913.560000000001</v>
          </cell>
          <cell r="Q963">
            <v>16913.560000000001</v>
          </cell>
          <cell r="R963">
            <v>-174.44</v>
          </cell>
          <cell r="S963">
            <v>-174.44</v>
          </cell>
          <cell r="T963">
            <v>0</v>
          </cell>
        </row>
        <row r="964">
          <cell r="B964">
            <v>1120000</v>
          </cell>
          <cell r="C964" t="str">
            <v>Fertige Erz</v>
          </cell>
          <cell r="D964" t="str">
            <v>RHPV</v>
          </cell>
          <cell r="E964" t="str">
            <v>00530577</v>
          </cell>
          <cell r="G964" t="str">
            <v>BAYFERROX 915</v>
          </cell>
          <cell r="H964" t="str">
            <v>RB00000687</v>
          </cell>
          <cell r="I964" t="str">
            <v>2202</v>
          </cell>
          <cell r="J964">
            <v>884.52</v>
          </cell>
          <cell r="K964" t="str">
            <v>KG</v>
          </cell>
          <cell r="L964">
            <v>833.22</v>
          </cell>
          <cell r="M964" t="str">
            <v>EUR</v>
          </cell>
          <cell r="N964">
            <v>1316.87</v>
          </cell>
          <cell r="P964">
            <v>841.27</v>
          </cell>
          <cell r="Q964">
            <v>841.27</v>
          </cell>
          <cell r="R964">
            <v>-8.0500000000000007</v>
          </cell>
          <cell r="S964">
            <v>-8.0500000000000007</v>
          </cell>
          <cell r="T964">
            <v>0</v>
          </cell>
        </row>
        <row r="965">
          <cell r="B965">
            <v>1120000</v>
          </cell>
          <cell r="C965" t="str">
            <v>Fertige Erz</v>
          </cell>
          <cell r="D965" t="str">
            <v>RHPV</v>
          </cell>
          <cell r="E965" t="str">
            <v>00530569</v>
          </cell>
          <cell r="G965" t="str">
            <v>BAYFERROX 915</v>
          </cell>
          <cell r="H965" t="str">
            <v>RB00000687</v>
          </cell>
          <cell r="I965" t="str">
            <v>2202</v>
          </cell>
          <cell r="J965">
            <v>50960</v>
          </cell>
          <cell r="K965" t="str">
            <v>KG</v>
          </cell>
          <cell r="L965">
            <v>47413.18</v>
          </cell>
          <cell r="M965" t="str">
            <v>EUR</v>
          </cell>
          <cell r="N965">
            <v>75497.240000000005</v>
          </cell>
          <cell r="P965">
            <v>47927.88</v>
          </cell>
          <cell r="Q965">
            <v>47927.88</v>
          </cell>
          <cell r="R965">
            <v>-514.70000000000005</v>
          </cell>
          <cell r="S965">
            <v>-514.70000000000005</v>
          </cell>
          <cell r="T965">
            <v>0</v>
          </cell>
        </row>
        <row r="966">
          <cell r="B966">
            <v>1120000</v>
          </cell>
          <cell r="C966" t="str">
            <v>Fertige Erz</v>
          </cell>
          <cell r="D966" t="str">
            <v>RHZ0</v>
          </cell>
          <cell r="E966" t="str">
            <v>00530569</v>
          </cell>
          <cell r="G966" t="str">
            <v>BAYFERROX 915</v>
          </cell>
          <cell r="H966" t="str">
            <v>RB00000687</v>
          </cell>
          <cell r="I966" t="str">
            <v>2202</v>
          </cell>
          <cell r="J966">
            <v>2620</v>
          </cell>
          <cell r="K966" t="str">
            <v>KG</v>
          </cell>
          <cell r="L966">
            <v>2437.65</v>
          </cell>
          <cell r="M966" t="str">
            <v>EUR</v>
          </cell>
          <cell r="N966">
            <v>3881.53</v>
          </cell>
          <cell r="P966">
            <v>2464.11</v>
          </cell>
          <cell r="Q966">
            <v>2464.11</v>
          </cell>
          <cell r="R966">
            <v>-26.46</v>
          </cell>
          <cell r="S966">
            <v>-26.46</v>
          </cell>
          <cell r="T966">
            <v>0</v>
          </cell>
        </row>
        <row r="967">
          <cell r="B967">
            <v>1120000</v>
          </cell>
          <cell r="C967" t="str">
            <v>Fertige Erz</v>
          </cell>
          <cell r="D967" t="str">
            <v>RHPV</v>
          </cell>
          <cell r="E967" t="str">
            <v>00529897</v>
          </cell>
          <cell r="G967" t="str">
            <v>BAYFERROX 3420</v>
          </cell>
          <cell r="H967" t="str">
            <v>RB00000687</v>
          </cell>
          <cell r="I967" t="str">
            <v>2202</v>
          </cell>
          <cell r="J967">
            <v>73980</v>
          </cell>
          <cell r="K967" t="str">
            <v>KG</v>
          </cell>
          <cell r="L967">
            <v>66034.55</v>
          </cell>
          <cell r="M967" t="str">
            <v>EUR</v>
          </cell>
          <cell r="N967">
            <v>122555.27</v>
          </cell>
          <cell r="P967">
            <v>70761.87</v>
          </cell>
          <cell r="Q967">
            <v>70761.87</v>
          </cell>
          <cell r="R967">
            <v>-4727.32</v>
          </cell>
          <cell r="S967">
            <v>-4727.32</v>
          </cell>
          <cell r="T967">
            <v>0</v>
          </cell>
        </row>
        <row r="968">
          <cell r="B968">
            <v>1120000</v>
          </cell>
          <cell r="C968" t="str">
            <v>Fertige Erz</v>
          </cell>
          <cell r="D968" t="str">
            <v>RHPV</v>
          </cell>
          <cell r="E968" t="str">
            <v>00529625</v>
          </cell>
          <cell r="G968" t="str">
            <v>BAYFERROX 180KL</v>
          </cell>
          <cell r="H968" t="str">
            <v>RB00000687</v>
          </cell>
          <cell r="I968" t="str">
            <v>2202</v>
          </cell>
          <cell r="J968">
            <v>10000</v>
          </cell>
          <cell r="K968" t="str">
            <v>KG</v>
          </cell>
          <cell r="L968">
            <v>6099</v>
          </cell>
          <cell r="M968" t="str">
            <v>EUR</v>
          </cell>
          <cell r="N968">
            <v>11107</v>
          </cell>
          <cell r="P968">
            <v>6491</v>
          </cell>
          <cell r="Q968">
            <v>6491</v>
          </cell>
          <cell r="R968">
            <v>-392</v>
          </cell>
          <cell r="S968">
            <v>-392</v>
          </cell>
          <cell r="T968">
            <v>0</v>
          </cell>
        </row>
        <row r="969">
          <cell r="B969">
            <v>1120000</v>
          </cell>
          <cell r="C969" t="str">
            <v>Fertige Erz</v>
          </cell>
          <cell r="D969" t="str">
            <v>RHPV</v>
          </cell>
          <cell r="E969" t="str">
            <v>00529404</v>
          </cell>
          <cell r="G969" t="str">
            <v>BAYFERROX 110KL</v>
          </cell>
          <cell r="H969" t="str">
            <v>RB00000687</v>
          </cell>
          <cell r="I969" t="str">
            <v>2202</v>
          </cell>
          <cell r="J969">
            <v>1000</v>
          </cell>
          <cell r="K969" t="str">
            <v>KG</v>
          </cell>
          <cell r="L969">
            <v>520.29999999999995</v>
          </cell>
          <cell r="M969" t="str">
            <v>EUR</v>
          </cell>
          <cell r="N969">
            <v>586.5</v>
          </cell>
          <cell r="P969">
            <v>847.3</v>
          </cell>
          <cell r="Q969">
            <v>586.5</v>
          </cell>
          <cell r="R969">
            <v>-66.2</v>
          </cell>
          <cell r="S969">
            <v>-327</v>
          </cell>
          <cell r="T969">
            <v>260.8</v>
          </cell>
        </row>
        <row r="970">
          <cell r="B970">
            <v>1120000</v>
          </cell>
          <cell r="C970" t="str">
            <v>Fertige Erz</v>
          </cell>
          <cell r="D970" t="str">
            <v>RHPV</v>
          </cell>
          <cell r="E970" t="str">
            <v>00528963</v>
          </cell>
          <cell r="G970" t="str">
            <v>BAYFERROX 330</v>
          </cell>
          <cell r="H970" t="str">
            <v>RB00000687</v>
          </cell>
          <cell r="I970" t="str">
            <v>2202</v>
          </cell>
          <cell r="J970">
            <v>85000</v>
          </cell>
          <cell r="K970" t="str">
            <v>KG</v>
          </cell>
          <cell r="L970">
            <v>49716.5</v>
          </cell>
          <cell r="M970" t="str">
            <v>EUR</v>
          </cell>
          <cell r="N970">
            <v>56525</v>
          </cell>
          <cell r="P970">
            <v>64515</v>
          </cell>
          <cell r="Q970">
            <v>56525</v>
          </cell>
          <cell r="R970">
            <v>-6808.5</v>
          </cell>
          <cell r="S970">
            <v>-14798.5</v>
          </cell>
          <cell r="T970">
            <v>7990</v>
          </cell>
        </row>
        <row r="971">
          <cell r="B971">
            <v>1120000</v>
          </cell>
          <cell r="C971" t="str">
            <v>Fertige Erz</v>
          </cell>
          <cell r="D971" t="str">
            <v>RHPV</v>
          </cell>
          <cell r="E971" t="str">
            <v>00528955</v>
          </cell>
          <cell r="G971" t="str">
            <v>BAYFERROX 330</v>
          </cell>
          <cell r="H971" t="str">
            <v>RB00000687</v>
          </cell>
          <cell r="I971" t="str">
            <v>2202</v>
          </cell>
          <cell r="J971">
            <v>1000</v>
          </cell>
          <cell r="K971" t="str">
            <v>KG</v>
          </cell>
          <cell r="L971">
            <v>592.1</v>
          </cell>
          <cell r="M971" t="str">
            <v>EUR</v>
          </cell>
          <cell r="N971">
            <v>579.70000000000005</v>
          </cell>
          <cell r="P971">
            <v>767.3</v>
          </cell>
          <cell r="Q971">
            <v>579.70000000000005</v>
          </cell>
          <cell r="R971">
            <v>12.4</v>
          </cell>
          <cell r="S971">
            <v>-175.2</v>
          </cell>
          <cell r="T971">
            <v>187.6</v>
          </cell>
        </row>
        <row r="972">
          <cell r="B972">
            <v>1120000</v>
          </cell>
          <cell r="C972" t="str">
            <v>Fertige Erz</v>
          </cell>
          <cell r="D972" t="str">
            <v>RHKF</v>
          </cell>
          <cell r="E972" t="str">
            <v>00528947</v>
          </cell>
          <cell r="G972" t="str">
            <v>BAYFERROX 330</v>
          </cell>
          <cell r="H972" t="str">
            <v>RB00000687</v>
          </cell>
          <cell r="I972" t="str">
            <v>2202</v>
          </cell>
          <cell r="J972">
            <v>950</v>
          </cell>
          <cell r="K972" t="str">
            <v>KG</v>
          </cell>
          <cell r="L972">
            <v>562.02</v>
          </cell>
          <cell r="M972" t="str">
            <v>EUR</v>
          </cell>
          <cell r="N972">
            <v>781.57</v>
          </cell>
          <cell r="P972">
            <v>728.37</v>
          </cell>
          <cell r="Q972">
            <v>728.37</v>
          </cell>
          <cell r="R972">
            <v>-166.35</v>
          </cell>
          <cell r="S972">
            <v>-166.35</v>
          </cell>
          <cell r="T972">
            <v>0</v>
          </cell>
        </row>
        <row r="973">
          <cell r="B973">
            <v>1120000</v>
          </cell>
          <cell r="C973" t="str">
            <v>Fertige Erz</v>
          </cell>
          <cell r="D973" t="str">
            <v>RHPV</v>
          </cell>
          <cell r="E973" t="str">
            <v>00528947</v>
          </cell>
          <cell r="G973" t="str">
            <v>BAYFERROX 330</v>
          </cell>
          <cell r="H973" t="str">
            <v>RB00000687</v>
          </cell>
          <cell r="I973" t="str">
            <v>2202</v>
          </cell>
          <cell r="J973">
            <v>97950</v>
          </cell>
          <cell r="K973" t="str">
            <v>KG</v>
          </cell>
          <cell r="L973">
            <v>57947.23</v>
          </cell>
          <cell r="M973" t="str">
            <v>EUR</v>
          </cell>
          <cell r="N973">
            <v>80583.460000000006</v>
          </cell>
          <cell r="P973">
            <v>75098.259999999995</v>
          </cell>
          <cell r="Q973">
            <v>75098.259999999995</v>
          </cell>
          <cell r="R973">
            <v>-17151.03</v>
          </cell>
          <cell r="S973">
            <v>-17151.03</v>
          </cell>
          <cell r="T973">
            <v>0</v>
          </cell>
        </row>
        <row r="974">
          <cell r="B974">
            <v>1120000</v>
          </cell>
          <cell r="C974" t="str">
            <v>Fertige Erz</v>
          </cell>
          <cell r="D974" t="str">
            <v>RHPV</v>
          </cell>
          <cell r="E974" t="str">
            <v>00528750</v>
          </cell>
          <cell r="G974" t="str">
            <v>BAYFERROX 105M</v>
          </cell>
          <cell r="H974" t="str">
            <v>RB00000687</v>
          </cell>
          <cell r="I974" t="str">
            <v>2202</v>
          </cell>
          <cell r="J974">
            <v>138950</v>
          </cell>
          <cell r="K974" t="str">
            <v>KG</v>
          </cell>
          <cell r="L974">
            <v>123540.44</v>
          </cell>
          <cell r="M974" t="str">
            <v>EUR</v>
          </cell>
          <cell r="N974">
            <v>203533.96</v>
          </cell>
          <cell r="P974">
            <v>134892.66</v>
          </cell>
          <cell r="Q974">
            <v>134892.66</v>
          </cell>
          <cell r="R974">
            <v>-11352.22</v>
          </cell>
          <cell r="S974">
            <v>-11352.22</v>
          </cell>
          <cell r="T974">
            <v>0</v>
          </cell>
        </row>
        <row r="975">
          <cell r="B975">
            <v>1120000</v>
          </cell>
          <cell r="C975" t="str">
            <v>Fertige Erz</v>
          </cell>
          <cell r="D975" t="str">
            <v>RHPV</v>
          </cell>
          <cell r="E975" t="str">
            <v>00528599</v>
          </cell>
          <cell r="G975" t="str">
            <v>BAYFERROX 3905</v>
          </cell>
          <cell r="H975" t="str">
            <v>RB00000687</v>
          </cell>
          <cell r="I975" t="str">
            <v>2202</v>
          </cell>
          <cell r="J975">
            <v>6400</v>
          </cell>
          <cell r="K975" t="str">
            <v>KG</v>
          </cell>
          <cell r="L975">
            <v>6424.96</v>
          </cell>
          <cell r="M975" t="str">
            <v>EUR</v>
          </cell>
          <cell r="N975">
            <v>7894.4</v>
          </cell>
          <cell r="P975">
            <v>6442.24</v>
          </cell>
          <cell r="Q975">
            <v>6442.24</v>
          </cell>
          <cell r="R975">
            <v>-17.28</v>
          </cell>
          <cell r="S975">
            <v>-17.28</v>
          </cell>
          <cell r="T975">
            <v>0</v>
          </cell>
        </row>
        <row r="976">
          <cell r="B976">
            <v>1120000</v>
          </cell>
          <cell r="C976" t="str">
            <v>Fertige Erz</v>
          </cell>
          <cell r="D976" t="str">
            <v>RHPV</v>
          </cell>
          <cell r="E976" t="str">
            <v>00528572</v>
          </cell>
          <cell r="G976" t="str">
            <v>BAYFERROX 3905</v>
          </cell>
          <cell r="H976" t="str">
            <v>RB00000687</v>
          </cell>
          <cell r="I976" t="str">
            <v>2202</v>
          </cell>
          <cell r="J976">
            <v>58000</v>
          </cell>
          <cell r="K976" t="str">
            <v>KG</v>
          </cell>
          <cell r="L976">
            <v>57791.199999999997</v>
          </cell>
          <cell r="M976" t="str">
            <v>EUR</v>
          </cell>
          <cell r="N976">
            <v>67204.600000000006</v>
          </cell>
          <cell r="P976">
            <v>57947.8</v>
          </cell>
          <cell r="Q976">
            <v>57947.8</v>
          </cell>
          <cell r="R976">
            <v>-156.6</v>
          </cell>
          <cell r="S976">
            <v>-156.6</v>
          </cell>
          <cell r="T976">
            <v>0</v>
          </cell>
        </row>
        <row r="977">
          <cell r="B977">
            <v>1120000</v>
          </cell>
          <cell r="C977" t="str">
            <v>Fertige Erz</v>
          </cell>
          <cell r="D977" t="str">
            <v>RHPV</v>
          </cell>
          <cell r="E977" t="str">
            <v>00528300</v>
          </cell>
          <cell r="G977" t="str">
            <v>BAYFERROX 1420M</v>
          </cell>
          <cell r="H977" t="str">
            <v>RB00000687</v>
          </cell>
          <cell r="I977" t="str">
            <v>2202</v>
          </cell>
          <cell r="J977">
            <v>800</v>
          </cell>
          <cell r="K977" t="str">
            <v>KG</v>
          </cell>
          <cell r="L977">
            <v>782.64</v>
          </cell>
          <cell r="M977" t="str">
            <v>EUR</v>
          </cell>
          <cell r="N977">
            <v>616.32000000000005</v>
          </cell>
          <cell r="P977">
            <v>838.24</v>
          </cell>
          <cell r="Q977">
            <v>616.32000000000005</v>
          </cell>
          <cell r="R977">
            <v>166.32</v>
          </cell>
          <cell r="S977">
            <v>-55.6</v>
          </cell>
          <cell r="T977">
            <v>221.92</v>
          </cell>
        </row>
        <row r="978">
          <cell r="B978">
            <v>1120000</v>
          </cell>
          <cell r="C978" t="str">
            <v>Fertige Erz</v>
          </cell>
          <cell r="D978" t="str">
            <v>RHPV</v>
          </cell>
          <cell r="E978" t="str">
            <v>00528270</v>
          </cell>
          <cell r="G978" t="str">
            <v>BAYFERROX 1420M</v>
          </cell>
          <cell r="H978" t="str">
            <v>RB00000687</v>
          </cell>
          <cell r="I978" t="str">
            <v>2202</v>
          </cell>
          <cell r="J978">
            <v>44000</v>
          </cell>
          <cell r="K978" t="str">
            <v>KG</v>
          </cell>
          <cell r="L978">
            <v>42719.6</v>
          </cell>
          <cell r="M978" t="str">
            <v>EUR</v>
          </cell>
          <cell r="N978">
            <v>49500</v>
          </cell>
          <cell r="P978">
            <v>45773.2</v>
          </cell>
          <cell r="Q978">
            <v>45773.2</v>
          </cell>
          <cell r="R978">
            <v>-3053.6</v>
          </cell>
          <cell r="S978">
            <v>-3053.6</v>
          </cell>
          <cell r="T978">
            <v>0</v>
          </cell>
        </row>
        <row r="979">
          <cell r="B979">
            <v>1120000</v>
          </cell>
          <cell r="C979" t="str">
            <v>Fertige Erz</v>
          </cell>
          <cell r="D979" t="str">
            <v>RHPV</v>
          </cell>
          <cell r="E979" t="str">
            <v>00528234</v>
          </cell>
          <cell r="G979" t="str">
            <v>BAYFERROX 420</v>
          </cell>
          <cell r="H979" t="str">
            <v>RB00000687</v>
          </cell>
          <cell r="I979" t="str">
            <v>2202</v>
          </cell>
          <cell r="J979">
            <v>33295.4</v>
          </cell>
          <cell r="K979" t="str">
            <v>KG</v>
          </cell>
          <cell r="L979">
            <v>27072.49</v>
          </cell>
          <cell r="M979" t="str">
            <v>EUR</v>
          </cell>
          <cell r="N979">
            <v>29379.86</v>
          </cell>
          <cell r="P979">
            <v>29379.86</v>
          </cell>
          <cell r="Q979">
            <v>29379.86</v>
          </cell>
          <cell r="R979">
            <v>-2307.37</v>
          </cell>
          <cell r="S979">
            <v>-2307.37</v>
          </cell>
          <cell r="T979">
            <v>0</v>
          </cell>
        </row>
        <row r="980">
          <cell r="B980">
            <v>1120000</v>
          </cell>
          <cell r="C980" t="str">
            <v>Fertige Erz</v>
          </cell>
          <cell r="D980" t="str">
            <v>RHPV</v>
          </cell>
          <cell r="E980" t="str">
            <v>00528092</v>
          </cell>
          <cell r="G980" t="str">
            <v>BAYFERROX 420 QE66</v>
          </cell>
          <cell r="H980" t="str">
            <v>RB00000687</v>
          </cell>
          <cell r="I980" t="str">
            <v>2202</v>
          </cell>
          <cell r="J980">
            <v>39758.04</v>
          </cell>
          <cell r="K980" t="str">
            <v>KG</v>
          </cell>
          <cell r="L980">
            <v>34732.629999999997</v>
          </cell>
          <cell r="M980" t="str">
            <v>EUR</v>
          </cell>
          <cell r="N980">
            <v>26268.14</v>
          </cell>
          <cell r="P980">
            <v>37380.51</v>
          </cell>
          <cell r="Q980">
            <v>26268.14</v>
          </cell>
          <cell r="R980">
            <v>8464.49</v>
          </cell>
          <cell r="S980">
            <v>-2647.88</v>
          </cell>
          <cell r="T980">
            <v>11112.37</v>
          </cell>
        </row>
        <row r="981">
          <cell r="B981">
            <v>1120000</v>
          </cell>
          <cell r="C981" t="str">
            <v>Fertige Erz</v>
          </cell>
          <cell r="D981" t="str">
            <v>RHPV</v>
          </cell>
          <cell r="E981" t="str">
            <v>00528017</v>
          </cell>
          <cell r="G981" t="str">
            <v>BAYFERROX 420</v>
          </cell>
          <cell r="H981" t="str">
            <v>RB00000687</v>
          </cell>
          <cell r="I981" t="str">
            <v>2202</v>
          </cell>
          <cell r="J981">
            <v>19200</v>
          </cell>
          <cell r="K981" t="str">
            <v>KG</v>
          </cell>
          <cell r="L981">
            <v>17168.64</v>
          </cell>
          <cell r="M981" t="str">
            <v>EUR</v>
          </cell>
          <cell r="N981">
            <v>15742.08</v>
          </cell>
          <cell r="P981">
            <v>18455.04</v>
          </cell>
          <cell r="Q981">
            <v>15742.08</v>
          </cell>
          <cell r="R981">
            <v>1426.56</v>
          </cell>
          <cell r="S981">
            <v>-1286.4000000000001</v>
          </cell>
          <cell r="T981">
            <v>2712.96</v>
          </cell>
        </row>
        <row r="982">
          <cell r="B982">
            <v>1120000</v>
          </cell>
          <cell r="C982" t="str">
            <v>Fertige Erz</v>
          </cell>
          <cell r="D982" t="str">
            <v>RHPV</v>
          </cell>
          <cell r="E982" t="str">
            <v>00527959</v>
          </cell>
          <cell r="G982" t="str">
            <v>BAYFERROX 420</v>
          </cell>
          <cell r="H982" t="str">
            <v>RB00000687</v>
          </cell>
          <cell r="I982" t="str">
            <v>2202</v>
          </cell>
          <cell r="J982">
            <v>36000</v>
          </cell>
          <cell r="K982" t="str">
            <v>KG</v>
          </cell>
          <cell r="L982">
            <v>32691.599999999999</v>
          </cell>
          <cell r="M982" t="str">
            <v>EUR</v>
          </cell>
          <cell r="N982">
            <v>45676.800000000003</v>
          </cell>
          <cell r="P982">
            <v>35035.199999999997</v>
          </cell>
          <cell r="Q982">
            <v>35035.199999999997</v>
          </cell>
          <cell r="R982">
            <v>-2343.6</v>
          </cell>
          <cell r="S982">
            <v>-2343.6</v>
          </cell>
          <cell r="T982">
            <v>0</v>
          </cell>
        </row>
        <row r="983">
          <cell r="B983">
            <v>1120000</v>
          </cell>
          <cell r="C983" t="str">
            <v>Fertige Erz</v>
          </cell>
          <cell r="D983" t="str">
            <v>RHPV</v>
          </cell>
          <cell r="E983" t="str">
            <v>00527886</v>
          </cell>
          <cell r="G983" t="str">
            <v>PUROFER AP-20 PASA 2</v>
          </cell>
          <cell r="H983" t="str">
            <v>RB00000687</v>
          </cell>
          <cell r="I983" t="str">
            <v>2202</v>
          </cell>
          <cell r="J983">
            <v>3000</v>
          </cell>
          <cell r="K983" t="str">
            <v>KG</v>
          </cell>
          <cell r="L983">
            <v>2593.5</v>
          </cell>
          <cell r="M983" t="str">
            <v>EUR</v>
          </cell>
          <cell r="N983">
            <v>3223.5</v>
          </cell>
          <cell r="P983">
            <v>2796.3</v>
          </cell>
          <cell r="Q983">
            <v>2796.3</v>
          </cell>
          <cell r="R983">
            <v>-202.8</v>
          </cell>
          <cell r="S983">
            <v>-202.8</v>
          </cell>
          <cell r="T983">
            <v>0</v>
          </cell>
        </row>
        <row r="984">
          <cell r="B984">
            <v>1120000</v>
          </cell>
          <cell r="C984" t="str">
            <v>Fertige Erz</v>
          </cell>
          <cell r="D984" t="str">
            <v>RHPV</v>
          </cell>
          <cell r="E984" t="str">
            <v>00527843</v>
          </cell>
          <cell r="G984" t="str">
            <v>BAYFERROX 420</v>
          </cell>
          <cell r="H984" t="str">
            <v>RB00000687</v>
          </cell>
          <cell r="I984" t="str">
            <v>2202</v>
          </cell>
          <cell r="J984">
            <v>2000</v>
          </cell>
          <cell r="K984" t="str">
            <v>KG</v>
          </cell>
          <cell r="L984">
            <v>1735.4</v>
          </cell>
          <cell r="M984" t="str">
            <v>EUR</v>
          </cell>
          <cell r="N984">
            <v>2585.6</v>
          </cell>
          <cell r="P984">
            <v>1871</v>
          </cell>
          <cell r="Q984">
            <v>1871</v>
          </cell>
          <cell r="R984">
            <v>-135.6</v>
          </cell>
          <cell r="S984">
            <v>-135.6</v>
          </cell>
          <cell r="T984">
            <v>0</v>
          </cell>
        </row>
        <row r="985">
          <cell r="B985">
            <v>1120000</v>
          </cell>
          <cell r="C985" t="str">
            <v>Fertige Erz</v>
          </cell>
          <cell r="D985" t="str">
            <v>RHPV</v>
          </cell>
          <cell r="E985" t="str">
            <v>00527835</v>
          </cell>
          <cell r="G985" t="str">
            <v>BAYFERROX 420</v>
          </cell>
          <cell r="H985" t="str">
            <v>RB00000687</v>
          </cell>
          <cell r="I985" t="str">
            <v>2202</v>
          </cell>
          <cell r="J985">
            <v>2000</v>
          </cell>
          <cell r="K985" t="str">
            <v>KG</v>
          </cell>
          <cell r="L985">
            <v>1725.6</v>
          </cell>
          <cell r="M985" t="str">
            <v>EUR</v>
          </cell>
          <cell r="N985">
            <v>1543.4</v>
          </cell>
          <cell r="P985">
            <v>1862</v>
          </cell>
          <cell r="Q985">
            <v>1543.4</v>
          </cell>
          <cell r="R985">
            <v>182.2</v>
          </cell>
          <cell r="S985">
            <v>-136.4</v>
          </cell>
          <cell r="T985">
            <v>318.60000000000002</v>
          </cell>
        </row>
        <row r="986">
          <cell r="B986">
            <v>1120000</v>
          </cell>
          <cell r="C986" t="str">
            <v>Fertige Erz</v>
          </cell>
          <cell r="D986" t="str">
            <v>RHPV</v>
          </cell>
          <cell r="E986" t="str">
            <v>00527770</v>
          </cell>
          <cell r="G986" t="str">
            <v>BAYFERROX 420</v>
          </cell>
          <cell r="H986" t="str">
            <v>RB00000687</v>
          </cell>
          <cell r="I986" t="str">
            <v>2202</v>
          </cell>
          <cell r="J986">
            <v>4500</v>
          </cell>
          <cell r="K986" t="str">
            <v>KG</v>
          </cell>
          <cell r="L986">
            <v>4005</v>
          </cell>
          <cell r="M986" t="str">
            <v>EUR</v>
          </cell>
          <cell r="N986">
            <v>3124.8</v>
          </cell>
          <cell r="P986">
            <v>4310.1000000000004</v>
          </cell>
          <cell r="Q986">
            <v>3124.8</v>
          </cell>
          <cell r="R986">
            <v>880.2</v>
          </cell>
          <cell r="S986">
            <v>-305.10000000000002</v>
          </cell>
          <cell r="T986">
            <v>1185.3</v>
          </cell>
        </row>
        <row r="987">
          <cell r="B987">
            <v>1120000</v>
          </cell>
          <cell r="C987" t="str">
            <v>Fertige Erz</v>
          </cell>
          <cell r="D987" t="str">
            <v>RHPV</v>
          </cell>
          <cell r="E987" t="str">
            <v>00527762</v>
          </cell>
          <cell r="G987" t="str">
            <v>BAYFERROX 420</v>
          </cell>
          <cell r="H987" t="str">
            <v>RB00000687</v>
          </cell>
          <cell r="I987" t="str">
            <v>2202</v>
          </cell>
          <cell r="J987">
            <v>24800</v>
          </cell>
          <cell r="K987" t="str">
            <v>KG</v>
          </cell>
          <cell r="L987">
            <v>22143.919999999998</v>
          </cell>
          <cell r="M987" t="str">
            <v>EUR</v>
          </cell>
          <cell r="N987">
            <v>22855.68</v>
          </cell>
          <cell r="P987">
            <v>23825.360000000001</v>
          </cell>
          <cell r="Q987">
            <v>22855.68</v>
          </cell>
          <cell r="R987">
            <v>-711.76</v>
          </cell>
          <cell r="S987">
            <v>-1681.44</v>
          </cell>
          <cell r="T987">
            <v>969.68</v>
          </cell>
        </row>
        <row r="988">
          <cell r="B988">
            <v>1120000</v>
          </cell>
          <cell r="C988" t="str">
            <v>Fertige Erz</v>
          </cell>
          <cell r="D988" t="str">
            <v>RHPV</v>
          </cell>
          <cell r="E988" t="str">
            <v>00527754</v>
          </cell>
          <cell r="G988" t="str">
            <v>BAYFERROX 420</v>
          </cell>
          <cell r="H988" t="str">
            <v>RB00000687</v>
          </cell>
          <cell r="I988" t="str">
            <v>2202</v>
          </cell>
          <cell r="J988">
            <v>18380</v>
          </cell>
          <cell r="K988" t="str">
            <v>KG</v>
          </cell>
          <cell r="L988">
            <v>16054.93</v>
          </cell>
          <cell r="M988" t="str">
            <v>EUR</v>
          </cell>
          <cell r="N988">
            <v>21727</v>
          </cell>
          <cell r="P988">
            <v>17304.77</v>
          </cell>
          <cell r="Q988">
            <v>17304.77</v>
          </cell>
          <cell r="R988">
            <v>-1249.8399999999999</v>
          </cell>
          <cell r="S988">
            <v>-1249.8399999999999</v>
          </cell>
          <cell r="T988">
            <v>0</v>
          </cell>
        </row>
        <row r="989">
          <cell r="B989">
            <v>1120000</v>
          </cell>
          <cell r="C989" t="str">
            <v>Fertige Erz</v>
          </cell>
          <cell r="D989" t="str">
            <v>RHPV</v>
          </cell>
          <cell r="E989" t="str">
            <v>00527746</v>
          </cell>
          <cell r="G989" t="str">
            <v>BAYFERROX 420</v>
          </cell>
          <cell r="H989" t="str">
            <v>RB00000687</v>
          </cell>
          <cell r="I989" t="str">
            <v>2202</v>
          </cell>
          <cell r="J989">
            <v>276700</v>
          </cell>
          <cell r="K989" t="str">
            <v>KG</v>
          </cell>
          <cell r="L989">
            <v>239290.16</v>
          </cell>
          <cell r="M989" t="str">
            <v>EUR</v>
          </cell>
          <cell r="N989">
            <v>265576.65999999997</v>
          </cell>
          <cell r="P989">
            <v>258161.1</v>
          </cell>
          <cell r="Q989">
            <v>258161.1</v>
          </cell>
          <cell r="R989">
            <v>-18870.939999999999</v>
          </cell>
          <cell r="S989">
            <v>-18870.939999999999</v>
          </cell>
          <cell r="T989">
            <v>0</v>
          </cell>
        </row>
        <row r="990">
          <cell r="B990">
            <v>1120000</v>
          </cell>
          <cell r="C990" t="str">
            <v>Fertige Erz</v>
          </cell>
          <cell r="D990" t="str">
            <v>RHZ0</v>
          </cell>
          <cell r="E990" t="str">
            <v>00527746</v>
          </cell>
          <cell r="G990" t="str">
            <v>BAYFERROX 420</v>
          </cell>
          <cell r="H990" t="str">
            <v>RB00000687</v>
          </cell>
          <cell r="I990" t="str">
            <v>2202</v>
          </cell>
          <cell r="J990">
            <v>4700</v>
          </cell>
          <cell r="K990" t="str">
            <v>KG</v>
          </cell>
          <cell r="L990">
            <v>4064.55</v>
          </cell>
          <cell r="M990" t="str">
            <v>EUR</v>
          </cell>
          <cell r="N990">
            <v>4511.0600000000004</v>
          </cell>
          <cell r="P990">
            <v>4385.1000000000004</v>
          </cell>
          <cell r="Q990">
            <v>4385.1000000000004</v>
          </cell>
          <cell r="R990">
            <v>-320.55</v>
          </cell>
          <cell r="S990">
            <v>-320.55</v>
          </cell>
          <cell r="T990">
            <v>0</v>
          </cell>
        </row>
        <row r="991">
          <cell r="B991">
            <v>1120000</v>
          </cell>
          <cell r="C991" t="str">
            <v>Fertige Erz</v>
          </cell>
          <cell r="D991" t="str">
            <v>RHPV</v>
          </cell>
          <cell r="E991" t="str">
            <v>00526898</v>
          </cell>
          <cell r="G991" t="str">
            <v>BAYFERROX 950</v>
          </cell>
          <cell r="H991" t="str">
            <v>RB00000687</v>
          </cell>
          <cell r="I991" t="str">
            <v>2202</v>
          </cell>
          <cell r="J991">
            <v>27322.959999999999</v>
          </cell>
          <cell r="K991" t="str">
            <v>KG</v>
          </cell>
          <cell r="L991">
            <v>63695.15</v>
          </cell>
          <cell r="M991" t="str">
            <v>EUR</v>
          </cell>
          <cell r="N991">
            <v>35000.71</v>
          </cell>
          <cell r="P991">
            <v>51435.47</v>
          </cell>
          <cell r="Q991">
            <v>35000.71</v>
          </cell>
          <cell r="R991">
            <v>28694.44</v>
          </cell>
          <cell r="S991">
            <v>12259.68</v>
          </cell>
          <cell r="T991">
            <v>16434.759999999998</v>
          </cell>
        </row>
        <row r="992">
          <cell r="B992">
            <v>1120000</v>
          </cell>
          <cell r="C992" t="str">
            <v>Fertige Erz</v>
          </cell>
          <cell r="D992" t="str">
            <v>RHPV</v>
          </cell>
          <cell r="E992" t="str">
            <v>00526200</v>
          </cell>
          <cell r="G992" t="str">
            <v>BAYFERROX 943</v>
          </cell>
          <cell r="H992" t="str">
            <v>RB00000687</v>
          </cell>
          <cell r="I992" t="str">
            <v>2202</v>
          </cell>
          <cell r="J992">
            <v>30300</v>
          </cell>
          <cell r="K992" t="str">
            <v>KG</v>
          </cell>
          <cell r="L992">
            <v>32778.53</v>
          </cell>
          <cell r="M992" t="str">
            <v>EUR</v>
          </cell>
          <cell r="N992">
            <v>100135.44</v>
          </cell>
          <cell r="P992">
            <v>33096.69</v>
          </cell>
          <cell r="Q992">
            <v>33096.69</v>
          </cell>
          <cell r="R992">
            <v>-318.16000000000003</v>
          </cell>
          <cell r="S992">
            <v>-318.16000000000003</v>
          </cell>
          <cell r="T992">
            <v>0</v>
          </cell>
        </row>
        <row r="993">
          <cell r="B993">
            <v>1120000</v>
          </cell>
          <cell r="C993" t="str">
            <v>Fertige Erz</v>
          </cell>
          <cell r="D993" t="str">
            <v>RHPV</v>
          </cell>
          <cell r="E993" t="str">
            <v>00526162</v>
          </cell>
          <cell r="G993" t="str">
            <v>BAYFERROX 943</v>
          </cell>
          <cell r="H993" t="str">
            <v>RB00000687</v>
          </cell>
          <cell r="I993" t="str">
            <v>2202</v>
          </cell>
          <cell r="J993">
            <v>41980</v>
          </cell>
          <cell r="K993" t="str">
            <v>KG</v>
          </cell>
          <cell r="L993">
            <v>45607.06</v>
          </cell>
          <cell r="M993" t="str">
            <v>EUR</v>
          </cell>
          <cell r="N993">
            <v>126452.16</v>
          </cell>
          <cell r="P993">
            <v>46022.67</v>
          </cell>
          <cell r="Q993">
            <v>46022.67</v>
          </cell>
          <cell r="R993">
            <v>-415.61</v>
          </cell>
          <cell r="S993">
            <v>-415.61</v>
          </cell>
          <cell r="T993">
            <v>0</v>
          </cell>
        </row>
        <row r="994">
          <cell r="B994">
            <v>1120000</v>
          </cell>
          <cell r="C994" t="str">
            <v>Fertige Erz</v>
          </cell>
          <cell r="D994" t="str">
            <v>RHPV</v>
          </cell>
          <cell r="E994" t="str">
            <v>00526138</v>
          </cell>
          <cell r="G994" t="str">
            <v>BAYFERROX 943</v>
          </cell>
          <cell r="H994" t="str">
            <v>RB00000687</v>
          </cell>
          <cell r="I994" t="str">
            <v>2202</v>
          </cell>
          <cell r="J994">
            <v>2721.6</v>
          </cell>
          <cell r="K994" t="str">
            <v>KG</v>
          </cell>
          <cell r="L994">
            <v>2883.27</v>
          </cell>
          <cell r="M994" t="str">
            <v>EUR</v>
          </cell>
          <cell r="N994">
            <v>3765.06</v>
          </cell>
          <cell r="P994">
            <v>2915.92</v>
          </cell>
          <cell r="Q994">
            <v>2915.92</v>
          </cell>
          <cell r="R994">
            <v>-32.65</v>
          </cell>
          <cell r="S994">
            <v>-32.65</v>
          </cell>
          <cell r="T994">
            <v>0</v>
          </cell>
        </row>
        <row r="995">
          <cell r="B995">
            <v>1120000</v>
          </cell>
          <cell r="C995" t="str">
            <v>Fertige Erz</v>
          </cell>
          <cell r="D995" t="str">
            <v>RHPV</v>
          </cell>
          <cell r="E995" t="str">
            <v>00526111</v>
          </cell>
          <cell r="G995" t="str">
            <v>BAYFERROX 943</v>
          </cell>
          <cell r="H995" t="str">
            <v>RB00000687</v>
          </cell>
          <cell r="I995" t="str">
            <v>2202</v>
          </cell>
          <cell r="J995">
            <v>19700</v>
          </cell>
          <cell r="K995" t="str">
            <v>KG</v>
          </cell>
          <cell r="L995">
            <v>20411.169999999998</v>
          </cell>
          <cell r="M995" t="str">
            <v>EUR</v>
          </cell>
          <cell r="N995">
            <v>57366.400000000001</v>
          </cell>
          <cell r="P995">
            <v>20677.12</v>
          </cell>
          <cell r="Q995">
            <v>20677.12</v>
          </cell>
          <cell r="R995">
            <v>-265.95</v>
          </cell>
          <cell r="S995">
            <v>-265.95</v>
          </cell>
          <cell r="T995">
            <v>0</v>
          </cell>
        </row>
        <row r="996">
          <cell r="B996">
            <v>1120000</v>
          </cell>
          <cell r="C996" t="str">
            <v>Fertige Erz</v>
          </cell>
          <cell r="D996" t="str">
            <v>RHZ0</v>
          </cell>
          <cell r="E996" t="str">
            <v>00526111</v>
          </cell>
          <cell r="G996" t="str">
            <v>BAYFERROX 943</v>
          </cell>
          <cell r="H996" t="str">
            <v>RB00000687</v>
          </cell>
          <cell r="I996" t="str">
            <v>2202</v>
          </cell>
          <cell r="J996">
            <v>240</v>
          </cell>
          <cell r="K996" t="str">
            <v>KG</v>
          </cell>
          <cell r="L996">
            <v>248.67</v>
          </cell>
          <cell r="M996" t="str">
            <v>EUR</v>
          </cell>
          <cell r="N996">
            <v>698.88</v>
          </cell>
          <cell r="P996">
            <v>251.9</v>
          </cell>
          <cell r="Q996">
            <v>251.9</v>
          </cell>
          <cell r="R996">
            <v>-3.23</v>
          </cell>
          <cell r="S996">
            <v>-3.23</v>
          </cell>
          <cell r="T996">
            <v>0</v>
          </cell>
        </row>
        <row r="997">
          <cell r="B997">
            <v>1120000</v>
          </cell>
          <cell r="C997" t="str">
            <v>Fertige Erz</v>
          </cell>
          <cell r="D997" t="str">
            <v>RHDK</v>
          </cell>
          <cell r="E997" t="str">
            <v>00525743</v>
          </cell>
          <cell r="G997" t="str">
            <v>BAYFERROX 920G</v>
          </cell>
          <cell r="H997" t="str">
            <v>RB00000687</v>
          </cell>
          <cell r="I997" t="str">
            <v>2202</v>
          </cell>
          <cell r="J997">
            <v>3000</v>
          </cell>
          <cell r="K997" t="str">
            <v>KG</v>
          </cell>
          <cell r="L997">
            <v>2610.6</v>
          </cell>
          <cell r="M997" t="str">
            <v>EUR</v>
          </cell>
          <cell r="N997">
            <v>2467.1999999999998</v>
          </cell>
          <cell r="P997">
            <v>2649.3</v>
          </cell>
          <cell r="Q997">
            <v>2467.1999999999998</v>
          </cell>
          <cell r="R997">
            <v>143.4</v>
          </cell>
          <cell r="S997">
            <v>-38.700000000000003</v>
          </cell>
          <cell r="T997">
            <v>182.1</v>
          </cell>
        </row>
        <row r="998">
          <cell r="B998">
            <v>1120000</v>
          </cell>
          <cell r="C998" t="str">
            <v>Fertige Erz</v>
          </cell>
          <cell r="D998" t="str">
            <v>RHPV</v>
          </cell>
          <cell r="E998" t="str">
            <v>00525743</v>
          </cell>
          <cell r="G998" t="str">
            <v>BAYFERROX 920G</v>
          </cell>
          <cell r="H998" t="str">
            <v>RB00000687</v>
          </cell>
          <cell r="I998" t="str">
            <v>2202</v>
          </cell>
          <cell r="J998">
            <v>416500</v>
          </cell>
          <cell r="K998" t="str">
            <v>KG</v>
          </cell>
          <cell r="L998">
            <v>362438.3</v>
          </cell>
          <cell r="M998" t="str">
            <v>EUR</v>
          </cell>
          <cell r="N998">
            <v>342529.6</v>
          </cell>
          <cell r="P998">
            <v>367811.15</v>
          </cell>
          <cell r="Q998">
            <v>342529.6</v>
          </cell>
          <cell r="R998">
            <v>19908.7</v>
          </cell>
          <cell r="S998">
            <v>-5372.85</v>
          </cell>
          <cell r="T998">
            <v>25281.55</v>
          </cell>
        </row>
        <row r="999">
          <cell r="B999">
            <v>1120000</v>
          </cell>
          <cell r="C999" t="str">
            <v>Fertige Erz</v>
          </cell>
          <cell r="D999" t="str">
            <v>RHDK</v>
          </cell>
          <cell r="E999" t="str">
            <v>00525735</v>
          </cell>
          <cell r="G999" t="str">
            <v>BAYFERROX 920G</v>
          </cell>
          <cell r="H999" t="str">
            <v>RB00000687</v>
          </cell>
          <cell r="I999" t="str">
            <v>2202</v>
          </cell>
          <cell r="J999">
            <v>4500</v>
          </cell>
          <cell r="K999" t="str">
            <v>KG</v>
          </cell>
          <cell r="L999">
            <v>3933.45</v>
          </cell>
          <cell r="M999" t="str">
            <v>EUR</v>
          </cell>
          <cell r="N999">
            <v>5413.95</v>
          </cell>
          <cell r="P999">
            <v>3968.55</v>
          </cell>
          <cell r="Q999">
            <v>3968.55</v>
          </cell>
          <cell r="R999">
            <v>-35.1</v>
          </cell>
          <cell r="S999">
            <v>-35.1</v>
          </cell>
          <cell r="T999">
            <v>0</v>
          </cell>
        </row>
        <row r="1000">
          <cell r="B1000">
            <v>1120000</v>
          </cell>
          <cell r="C1000" t="str">
            <v>Fertige Erz</v>
          </cell>
          <cell r="D1000" t="str">
            <v>RHKF</v>
          </cell>
          <cell r="E1000" t="str">
            <v>00525735</v>
          </cell>
          <cell r="G1000" t="str">
            <v>BAYFERROX 920G</v>
          </cell>
          <cell r="H1000" t="str">
            <v>RB00000687</v>
          </cell>
          <cell r="I1000" t="str">
            <v>2202</v>
          </cell>
          <cell r="J1000">
            <v>45</v>
          </cell>
          <cell r="K1000" t="str">
            <v>KG</v>
          </cell>
          <cell r="L1000">
            <v>39.340000000000003</v>
          </cell>
          <cell r="M1000" t="str">
            <v>EUR</v>
          </cell>
          <cell r="N1000">
            <v>54.14</v>
          </cell>
          <cell r="P1000">
            <v>39.68</v>
          </cell>
          <cell r="Q1000">
            <v>39.68</v>
          </cell>
          <cell r="R1000">
            <v>-0.34</v>
          </cell>
          <cell r="S1000">
            <v>-0.34</v>
          </cell>
          <cell r="T1000">
            <v>0</v>
          </cell>
        </row>
        <row r="1001">
          <cell r="B1001">
            <v>1120000</v>
          </cell>
          <cell r="C1001" t="str">
            <v>Fertige Erz</v>
          </cell>
          <cell r="D1001" t="str">
            <v>RHPV</v>
          </cell>
          <cell r="E1001" t="str">
            <v>00525735</v>
          </cell>
          <cell r="G1001" t="str">
            <v>BAYFERROX 920G</v>
          </cell>
          <cell r="H1001" t="str">
            <v>RB00000687</v>
          </cell>
          <cell r="I1001" t="str">
            <v>2202</v>
          </cell>
          <cell r="J1001">
            <v>39645</v>
          </cell>
          <cell r="K1001" t="str">
            <v>KG</v>
          </cell>
          <cell r="L1001">
            <v>34653.96</v>
          </cell>
          <cell r="M1001" t="str">
            <v>EUR</v>
          </cell>
          <cell r="N1001">
            <v>47696.9</v>
          </cell>
          <cell r="P1001">
            <v>34962.93</v>
          </cell>
          <cell r="Q1001">
            <v>34962.93</v>
          </cell>
          <cell r="R1001">
            <v>-308.97000000000003</v>
          </cell>
          <cell r="S1001">
            <v>-308.97000000000003</v>
          </cell>
          <cell r="T1001">
            <v>0</v>
          </cell>
        </row>
        <row r="1002">
          <cell r="B1002">
            <v>1120000</v>
          </cell>
          <cell r="C1002" t="str">
            <v>Fertige Erz</v>
          </cell>
          <cell r="D1002" t="str">
            <v>RHPV</v>
          </cell>
          <cell r="E1002" t="str">
            <v>00525638</v>
          </cell>
          <cell r="G1002" t="str">
            <v>BAYFERROX 610/33</v>
          </cell>
          <cell r="H1002" t="str">
            <v>RB00000687</v>
          </cell>
          <cell r="I1002" t="str">
            <v>2202</v>
          </cell>
          <cell r="J1002">
            <v>44000</v>
          </cell>
          <cell r="K1002" t="str">
            <v>KG</v>
          </cell>
          <cell r="L1002">
            <v>31834</v>
          </cell>
          <cell r="M1002" t="str">
            <v>EUR</v>
          </cell>
          <cell r="N1002">
            <v>41008</v>
          </cell>
          <cell r="P1002">
            <v>43027.6</v>
          </cell>
          <cell r="Q1002">
            <v>41008</v>
          </cell>
          <cell r="R1002">
            <v>-9174</v>
          </cell>
          <cell r="S1002">
            <v>-11193.6</v>
          </cell>
          <cell r="T1002">
            <v>2019.6</v>
          </cell>
        </row>
        <row r="1003">
          <cell r="B1003">
            <v>1120000</v>
          </cell>
          <cell r="C1003" t="str">
            <v>Fertige Erz</v>
          </cell>
          <cell r="D1003" t="str">
            <v>RHKF</v>
          </cell>
          <cell r="E1003" t="str">
            <v>00524739</v>
          </cell>
          <cell r="G1003" t="str">
            <v>BAYOXIDE E 8713H</v>
          </cell>
          <cell r="H1003" t="str">
            <v>RB00000687</v>
          </cell>
          <cell r="I1003" t="str">
            <v>2202</v>
          </cell>
          <cell r="J1003">
            <v>820</v>
          </cell>
          <cell r="K1003" t="str">
            <v>KG</v>
          </cell>
          <cell r="L1003">
            <v>1050.01</v>
          </cell>
          <cell r="M1003" t="str">
            <v>EUR</v>
          </cell>
          <cell r="N1003">
            <v>1235.08</v>
          </cell>
          <cell r="P1003">
            <v>1137.67</v>
          </cell>
          <cell r="Q1003">
            <v>1137.67</v>
          </cell>
          <cell r="R1003">
            <v>-87.66</v>
          </cell>
          <cell r="S1003">
            <v>-87.66</v>
          </cell>
          <cell r="T1003">
            <v>0</v>
          </cell>
        </row>
        <row r="1004">
          <cell r="B1004">
            <v>1120000</v>
          </cell>
          <cell r="C1004" t="str">
            <v>Fertige Erz</v>
          </cell>
          <cell r="D1004" t="str">
            <v>RHPV</v>
          </cell>
          <cell r="E1004" t="str">
            <v>00524739</v>
          </cell>
          <cell r="G1004" t="str">
            <v>BAYOXIDE E 8713H</v>
          </cell>
          <cell r="H1004" t="str">
            <v>RB00000687</v>
          </cell>
          <cell r="I1004" t="str">
            <v>2202</v>
          </cell>
          <cell r="J1004">
            <v>54120</v>
          </cell>
          <cell r="K1004" t="str">
            <v>KG</v>
          </cell>
          <cell r="L1004">
            <v>69300.66</v>
          </cell>
          <cell r="M1004" t="str">
            <v>EUR</v>
          </cell>
          <cell r="N1004">
            <v>81515.539999999994</v>
          </cell>
          <cell r="P1004">
            <v>75086.09</v>
          </cell>
          <cell r="Q1004">
            <v>75086.09</v>
          </cell>
          <cell r="R1004">
            <v>-5785.43</v>
          </cell>
          <cell r="S1004">
            <v>-5785.43</v>
          </cell>
          <cell r="T1004">
            <v>0</v>
          </cell>
        </row>
        <row r="1005">
          <cell r="B1005">
            <v>1120000</v>
          </cell>
          <cell r="C1005" t="str">
            <v>Fertige Erz</v>
          </cell>
          <cell r="D1005" t="str">
            <v>RHPV</v>
          </cell>
          <cell r="E1005" t="str">
            <v>00524291</v>
          </cell>
          <cell r="G1005" t="str">
            <v>BAYFERROX 318</v>
          </cell>
          <cell r="H1005" t="str">
            <v>RB00000687</v>
          </cell>
          <cell r="I1005" t="str">
            <v>2202</v>
          </cell>
          <cell r="J1005">
            <v>1000</v>
          </cell>
          <cell r="K1005" t="str">
            <v>KG</v>
          </cell>
          <cell r="L1005">
            <v>496.6</v>
          </cell>
          <cell r="M1005" t="str">
            <v>EUR</v>
          </cell>
          <cell r="N1005">
            <v>657.1</v>
          </cell>
          <cell r="P1005">
            <v>498.6</v>
          </cell>
          <cell r="Q1005">
            <v>498.6</v>
          </cell>
          <cell r="R1005">
            <v>-2</v>
          </cell>
          <cell r="S1005">
            <v>-2</v>
          </cell>
          <cell r="T1005">
            <v>0</v>
          </cell>
        </row>
        <row r="1006">
          <cell r="B1006">
            <v>1120000</v>
          </cell>
          <cell r="C1006" t="str">
            <v>Fertige Erz</v>
          </cell>
          <cell r="D1006" t="str">
            <v>RHPV</v>
          </cell>
          <cell r="E1006" t="str">
            <v>00524283</v>
          </cell>
          <cell r="G1006" t="str">
            <v>BAYFERROX 318</v>
          </cell>
          <cell r="H1006" t="str">
            <v>RB00000687</v>
          </cell>
          <cell r="I1006" t="str">
            <v>2202</v>
          </cell>
          <cell r="J1006">
            <v>33000</v>
          </cell>
          <cell r="K1006" t="str">
            <v>KG</v>
          </cell>
          <cell r="L1006">
            <v>16443.900000000001</v>
          </cell>
          <cell r="M1006" t="str">
            <v>EUR</v>
          </cell>
          <cell r="N1006">
            <v>23208.9</v>
          </cell>
          <cell r="P1006">
            <v>16493.400000000001</v>
          </cell>
          <cell r="Q1006">
            <v>16493.400000000001</v>
          </cell>
          <cell r="R1006">
            <v>-49.5</v>
          </cell>
          <cell r="S1006">
            <v>-49.5</v>
          </cell>
          <cell r="T1006">
            <v>0</v>
          </cell>
        </row>
        <row r="1007">
          <cell r="B1007">
            <v>1120000</v>
          </cell>
          <cell r="C1007" t="str">
            <v>Fertige Erz</v>
          </cell>
          <cell r="D1007" t="str">
            <v>RHPV</v>
          </cell>
          <cell r="E1007" t="str">
            <v>00524275</v>
          </cell>
          <cell r="G1007" t="str">
            <v>BAYFERROX 318</v>
          </cell>
          <cell r="H1007" t="str">
            <v>RB00000687</v>
          </cell>
          <cell r="I1007" t="str">
            <v>2202</v>
          </cell>
          <cell r="J1007">
            <v>12000</v>
          </cell>
          <cell r="K1007" t="str">
            <v>KG</v>
          </cell>
          <cell r="L1007">
            <v>6070.8</v>
          </cell>
          <cell r="M1007" t="str">
            <v>EUR</v>
          </cell>
          <cell r="N1007">
            <v>8410.7999999999993</v>
          </cell>
          <cell r="P1007">
            <v>6102</v>
          </cell>
          <cell r="Q1007">
            <v>6102</v>
          </cell>
          <cell r="R1007">
            <v>-31.2</v>
          </cell>
          <cell r="S1007">
            <v>-31.2</v>
          </cell>
          <cell r="T1007">
            <v>0</v>
          </cell>
        </row>
        <row r="1008">
          <cell r="B1008">
            <v>1120000</v>
          </cell>
          <cell r="C1008" t="str">
            <v>Fertige Erz</v>
          </cell>
          <cell r="D1008" t="str">
            <v>RHPV</v>
          </cell>
          <cell r="E1008" t="str">
            <v>00524267</v>
          </cell>
          <cell r="G1008" t="str">
            <v>BAYFERROX 318</v>
          </cell>
          <cell r="H1008" t="str">
            <v>RB00000687</v>
          </cell>
          <cell r="I1008" t="str">
            <v>2202</v>
          </cell>
          <cell r="J1008">
            <v>64975</v>
          </cell>
          <cell r="K1008" t="str">
            <v>KG</v>
          </cell>
          <cell r="L1008">
            <v>32727.91</v>
          </cell>
          <cell r="M1008" t="str">
            <v>EUR</v>
          </cell>
          <cell r="N1008">
            <v>59835.48</v>
          </cell>
          <cell r="P1008">
            <v>32877.35</v>
          </cell>
          <cell r="Q1008">
            <v>32877.35</v>
          </cell>
          <cell r="R1008">
            <v>-149.44</v>
          </cell>
          <cell r="S1008">
            <v>-149.44</v>
          </cell>
          <cell r="T1008">
            <v>0</v>
          </cell>
        </row>
        <row r="1009">
          <cell r="B1009">
            <v>1120000</v>
          </cell>
          <cell r="C1009" t="str">
            <v>Fertige Erz</v>
          </cell>
          <cell r="D1009" t="str">
            <v>RHZ0</v>
          </cell>
          <cell r="E1009" t="str">
            <v>00524267</v>
          </cell>
          <cell r="G1009" t="str">
            <v>BAYFERROX 318</v>
          </cell>
          <cell r="H1009" t="str">
            <v>RB00000687</v>
          </cell>
          <cell r="I1009" t="str">
            <v>2202</v>
          </cell>
          <cell r="J1009">
            <v>3775</v>
          </cell>
          <cell r="K1009" t="str">
            <v>KG</v>
          </cell>
          <cell r="L1009">
            <v>1901.47</v>
          </cell>
          <cell r="M1009" t="str">
            <v>EUR</v>
          </cell>
          <cell r="N1009">
            <v>3476.4</v>
          </cell>
          <cell r="P1009">
            <v>1910.15</v>
          </cell>
          <cell r="Q1009">
            <v>1910.15</v>
          </cell>
          <cell r="R1009">
            <v>-8.68</v>
          </cell>
          <cell r="S1009">
            <v>-8.68</v>
          </cell>
          <cell r="T1009">
            <v>0</v>
          </cell>
        </row>
        <row r="1010">
          <cell r="B1010">
            <v>1120000</v>
          </cell>
          <cell r="C1010" t="str">
            <v>Fertige Erz</v>
          </cell>
          <cell r="D1010" t="str">
            <v>RHPV</v>
          </cell>
          <cell r="E1010" t="str">
            <v>00523813</v>
          </cell>
          <cell r="G1010" t="str">
            <v>BAYFERROX 303T  QL63</v>
          </cell>
          <cell r="H1010" t="str">
            <v>RB00000687</v>
          </cell>
          <cell r="I1010" t="str">
            <v>2202</v>
          </cell>
          <cell r="J1010">
            <v>43000</v>
          </cell>
          <cell r="K1010" t="str">
            <v>KG</v>
          </cell>
          <cell r="L1010">
            <v>32103.8</v>
          </cell>
          <cell r="M1010" t="str">
            <v>EUR</v>
          </cell>
          <cell r="N1010">
            <v>74506.100000000006</v>
          </cell>
          <cell r="P1010">
            <v>39194.5</v>
          </cell>
          <cell r="Q1010">
            <v>39194.5</v>
          </cell>
          <cell r="R1010">
            <v>-7090.7</v>
          </cell>
          <cell r="S1010">
            <v>-7090.7</v>
          </cell>
          <cell r="T1010">
            <v>0</v>
          </cell>
        </row>
        <row r="1011">
          <cell r="B1011">
            <v>1120000</v>
          </cell>
          <cell r="C1011" t="str">
            <v>Fertige Erz</v>
          </cell>
          <cell r="D1011" t="str">
            <v>RHPV</v>
          </cell>
          <cell r="E1011" t="str">
            <v>00523783</v>
          </cell>
          <cell r="G1011" t="str">
            <v>BAYFERROX 303T</v>
          </cell>
          <cell r="H1011" t="str">
            <v>RB00000687</v>
          </cell>
          <cell r="I1011" t="str">
            <v>2202</v>
          </cell>
          <cell r="J1011">
            <v>748.44</v>
          </cell>
          <cell r="K1011" t="str">
            <v>KG</v>
          </cell>
          <cell r="L1011">
            <v>584.08000000000004</v>
          </cell>
          <cell r="M1011" t="str">
            <v>EUR</v>
          </cell>
          <cell r="N1011">
            <v>1332.45</v>
          </cell>
          <cell r="P1011">
            <v>707.95</v>
          </cell>
          <cell r="Q1011">
            <v>707.95</v>
          </cell>
          <cell r="R1011">
            <v>-123.87</v>
          </cell>
          <cell r="S1011">
            <v>-123.87</v>
          </cell>
          <cell r="T1011">
            <v>0</v>
          </cell>
        </row>
        <row r="1012">
          <cell r="B1012">
            <v>1120000</v>
          </cell>
          <cell r="C1012" t="str">
            <v>Fertige Erz</v>
          </cell>
          <cell r="D1012" t="str">
            <v>RHPV</v>
          </cell>
          <cell r="E1012" t="str">
            <v>00523775</v>
          </cell>
          <cell r="G1012" t="str">
            <v>BAYFERROX 303T</v>
          </cell>
          <cell r="H1012" t="str">
            <v>RB00000687</v>
          </cell>
          <cell r="I1012" t="str">
            <v>2202</v>
          </cell>
          <cell r="J1012">
            <v>59375</v>
          </cell>
          <cell r="K1012" t="str">
            <v>KG</v>
          </cell>
          <cell r="L1012">
            <v>45748.43</v>
          </cell>
          <cell r="M1012" t="str">
            <v>EUR</v>
          </cell>
          <cell r="N1012">
            <v>105153.13</v>
          </cell>
          <cell r="P1012">
            <v>55640.31</v>
          </cell>
          <cell r="Q1012">
            <v>55640.31</v>
          </cell>
          <cell r="R1012">
            <v>-9891.8799999999992</v>
          </cell>
          <cell r="S1012">
            <v>-9891.8799999999992</v>
          </cell>
          <cell r="T1012">
            <v>0</v>
          </cell>
        </row>
        <row r="1013">
          <cell r="B1013">
            <v>1120000</v>
          </cell>
          <cell r="C1013" t="str">
            <v>Fertige Erz</v>
          </cell>
          <cell r="D1013" t="str">
            <v>RHZ0</v>
          </cell>
          <cell r="E1013" t="str">
            <v>00523775</v>
          </cell>
          <cell r="G1013" t="str">
            <v>BAYFERROX 303T</v>
          </cell>
          <cell r="H1013" t="str">
            <v>RB00000687</v>
          </cell>
          <cell r="I1013" t="str">
            <v>2202</v>
          </cell>
          <cell r="J1013">
            <v>3500</v>
          </cell>
          <cell r="K1013" t="str">
            <v>KG</v>
          </cell>
          <cell r="L1013">
            <v>2696.75</v>
          </cell>
          <cell r="M1013" t="str">
            <v>EUR</v>
          </cell>
          <cell r="N1013">
            <v>6198.5</v>
          </cell>
          <cell r="P1013">
            <v>3279.85</v>
          </cell>
          <cell r="Q1013">
            <v>3279.85</v>
          </cell>
          <cell r="R1013">
            <v>-583.1</v>
          </cell>
          <cell r="S1013">
            <v>-583.1</v>
          </cell>
          <cell r="T1013">
            <v>0</v>
          </cell>
        </row>
        <row r="1014">
          <cell r="B1014">
            <v>1120000</v>
          </cell>
          <cell r="C1014" t="str">
            <v>Fertige Erz</v>
          </cell>
          <cell r="D1014" t="str">
            <v>RHDK</v>
          </cell>
          <cell r="E1014" t="str">
            <v>00522671</v>
          </cell>
          <cell r="G1014" t="str">
            <v>BAYFERROX 330G</v>
          </cell>
          <cell r="H1014" t="str">
            <v>RB00000687</v>
          </cell>
          <cell r="I1014" t="str">
            <v>2202</v>
          </cell>
          <cell r="J1014">
            <v>8000</v>
          </cell>
          <cell r="K1014" t="str">
            <v>KG</v>
          </cell>
          <cell r="L1014">
            <v>5092</v>
          </cell>
          <cell r="M1014" t="str">
            <v>EUR</v>
          </cell>
          <cell r="N1014">
            <v>6492</v>
          </cell>
          <cell r="P1014">
            <v>6053.6</v>
          </cell>
          <cell r="Q1014">
            <v>6053.6</v>
          </cell>
          <cell r="R1014">
            <v>-961.6</v>
          </cell>
          <cell r="S1014">
            <v>-961.6</v>
          </cell>
          <cell r="T1014">
            <v>0</v>
          </cell>
        </row>
        <row r="1015">
          <cell r="B1015">
            <v>1120000</v>
          </cell>
          <cell r="C1015" t="str">
            <v>Fertige Erz</v>
          </cell>
          <cell r="D1015" t="str">
            <v>RHPV</v>
          </cell>
          <cell r="E1015" t="str">
            <v>00522671</v>
          </cell>
          <cell r="G1015" t="str">
            <v>BAYFERROX 330G</v>
          </cell>
          <cell r="H1015" t="str">
            <v>RB00000687</v>
          </cell>
          <cell r="I1015" t="str">
            <v>2202</v>
          </cell>
          <cell r="J1015">
            <v>204000</v>
          </cell>
          <cell r="K1015" t="str">
            <v>KG</v>
          </cell>
          <cell r="L1015">
            <v>129846</v>
          </cell>
          <cell r="M1015" t="str">
            <v>EUR</v>
          </cell>
          <cell r="N1015">
            <v>165546</v>
          </cell>
          <cell r="P1015">
            <v>154366.79999999999</v>
          </cell>
          <cell r="Q1015">
            <v>154366.79999999999</v>
          </cell>
          <cell r="R1015">
            <v>-24520.799999999999</v>
          </cell>
          <cell r="S1015">
            <v>-24520.799999999999</v>
          </cell>
          <cell r="T1015">
            <v>0</v>
          </cell>
        </row>
        <row r="1016">
          <cell r="B1016">
            <v>1120000</v>
          </cell>
          <cell r="C1016" t="str">
            <v>Fertige Erz</v>
          </cell>
          <cell r="D1016" t="str">
            <v>RHPV</v>
          </cell>
          <cell r="E1016" t="str">
            <v>00522655</v>
          </cell>
          <cell r="G1016" t="str">
            <v>BAYFERROX 330G</v>
          </cell>
          <cell r="H1016" t="str">
            <v>RB00000687</v>
          </cell>
          <cell r="I1016" t="str">
            <v>2202</v>
          </cell>
          <cell r="J1016">
            <v>66800</v>
          </cell>
          <cell r="K1016" t="str">
            <v>KG</v>
          </cell>
          <cell r="L1016">
            <v>43860.88</v>
          </cell>
          <cell r="M1016" t="str">
            <v>EUR</v>
          </cell>
          <cell r="N1016">
            <v>72364.44</v>
          </cell>
          <cell r="P1016">
            <v>51663.12</v>
          </cell>
          <cell r="Q1016">
            <v>51663.12</v>
          </cell>
          <cell r="R1016">
            <v>-7802.24</v>
          </cell>
          <cell r="S1016">
            <v>-7802.24</v>
          </cell>
          <cell r="T1016">
            <v>0</v>
          </cell>
        </row>
        <row r="1017">
          <cell r="B1017">
            <v>1120000</v>
          </cell>
          <cell r="C1017" t="str">
            <v>Fertige Erz</v>
          </cell>
          <cell r="D1017" t="str">
            <v>RHPV</v>
          </cell>
          <cell r="E1017" t="str">
            <v>00522523</v>
          </cell>
          <cell r="G1017" t="str">
            <v>BAYOXIDE E AB 21</v>
          </cell>
          <cell r="H1017" t="str">
            <v>RB00000687</v>
          </cell>
          <cell r="I1017" t="str">
            <v>2202</v>
          </cell>
          <cell r="J1017">
            <v>16000</v>
          </cell>
          <cell r="K1017" t="str">
            <v>KG</v>
          </cell>
          <cell r="L1017">
            <v>31443.200000000001</v>
          </cell>
          <cell r="M1017" t="str">
            <v>EUR</v>
          </cell>
          <cell r="N1017">
            <v>71366.399999999994</v>
          </cell>
          <cell r="P1017">
            <v>34825.599999999999</v>
          </cell>
          <cell r="Q1017">
            <v>34825.599999999999</v>
          </cell>
          <cell r="R1017">
            <v>-3382.4</v>
          </cell>
          <cell r="S1017">
            <v>-3382.4</v>
          </cell>
          <cell r="T1017">
            <v>0</v>
          </cell>
        </row>
        <row r="1018">
          <cell r="B1018">
            <v>1120000</v>
          </cell>
          <cell r="C1018" t="str">
            <v>Fertige Erz</v>
          </cell>
          <cell r="D1018" t="str">
            <v>RHKF</v>
          </cell>
          <cell r="E1018" t="str">
            <v>00522396</v>
          </cell>
          <cell r="G1018" t="str">
            <v>BAYFERROX 318G</v>
          </cell>
          <cell r="H1018" t="str">
            <v>RB00000687</v>
          </cell>
          <cell r="I1018" t="str">
            <v>2202</v>
          </cell>
          <cell r="J1018">
            <v>25</v>
          </cell>
          <cell r="K1018" t="str">
            <v>KG</v>
          </cell>
          <cell r="L1018">
            <v>13.47</v>
          </cell>
          <cell r="M1018" t="str">
            <v>EUR</v>
          </cell>
          <cell r="N1018">
            <v>28.01</v>
          </cell>
          <cell r="P1018">
            <v>14.29</v>
          </cell>
          <cell r="Q1018">
            <v>14.29</v>
          </cell>
          <cell r="R1018">
            <v>-0.82</v>
          </cell>
          <cell r="S1018">
            <v>-0.82</v>
          </cell>
          <cell r="T1018">
            <v>0</v>
          </cell>
        </row>
        <row r="1019">
          <cell r="B1019">
            <v>1120000</v>
          </cell>
          <cell r="C1019" t="str">
            <v>Fertige Erz</v>
          </cell>
          <cell r="D1019" t="str">
            <v>RHPV</v>
          </cell>
          <cell r="E1019" t="str">
            <v>00522396</v>
          </cell>
          <cell r="G1019" t="str">
            <v>BAYFERROX 318G</v>
          </cell>
          <cell r="H1019" t="str">
            <v>RB00000687</v>
          </cell>
          <cell r="I1019" t="str">
            <v>2202</v>
          </cell>
          <cell r="J1019">
            <v>33000</v>
          </cell>
          <cell r="K1019" t="str">
            <v>KG</v>
          </cell>
          <cell r="L1019">
            <v>17773.8</v>
          </cell>
          <cell r="M1019" t="str">
            <v>EUR</v>
          </cell>
          <cell r="N1019">
            <v>36973.199999999997</v>
          </cell>
          <cell r="P1019">
            <v>18852.900000000001</v>
          </cell>
          <cell r="Q1019">
            <v>18852.900000000001</v>
          </cell>
          <cell r="R1019">
            <v>-1079.0999999999999</v>
          </cell>
          <cell r="S1019">
            <v>-1079.0999999999999</v>
          </cell>
          <cell r="T1019">
            <v>0</v>
          </cell>
        </row>
        <row r="1020">
          <cell r="B1020">
            <v>1120000</v>
          </cell>
          <cell r="C1020" t="str">
            <v>Fertige Erz</v>
          </cell>
          <cell r="D1020" t="str">
            <v>RHPV</v>
          </cell>
          <cell r="E1020" t="str">
            <v>00522337</v>
          </cell>
          <cell r="G1020" t="str">
            <v>BAYFERROX 686G</v>
          </cell>
          <cell r="H1020" t="str">
            <v>RB00000687</v>
          </cell>
          <cell r="I1020" t="str">
            <v>2202</v>
          </cell>
          <cell r="J1020">
            <v>43000</v>
          </cell>
          <cell r="K1020" t="str">
            <v>KG</v>
          </cell>
          <cell r="L1020">
            <v>28547.7</v>
          </cell>
          <cell r="M1020" t="str">
            <v>EUR</v>
          </cell>
          <cell r="N1020">
            <v>52098.8</v>
          </cell>
          <cell r="P1020">
            <v>35070.800000000003</v>
          </cell>
          <cell r="Q1020">
            <v>35070.800000000003</v>
          </cell>
          <cell r="R1020">
            <v>-6523.1</v>
          </cell>
          <cell r="S1020">
            <v>-6523.1</v>
          </cell>
          <cell r="T1020">
            <v>0</v>
          </cell>
        </row>
        <row r="1021">
          <cell r="B1021">
            <v>1120000</v>
          </cell>
          <cell r="C1021" t="str">
            <v>Fertige Erz</v>
          </cell>
          <cell r="D1021" t="str">
            <v>RHPV</v>
          </cell>
          <cell r="E1021" t="str">
            <v>00522329</v>
          </cell>
          <cell r="G1021" t="str">
            <v>BAYFERROX 686G</v>
          </cell>
          <cell r="H1021" t="str">
            <v>RB00000687</v>
          </cell>
          <cell r="I1021" t="str">
            <v>2202</v>
          </cell>
          <cell r="J1021">
            <v>5000</v>
          </cell>
          <cell r="K1021" t="str">
            <v>KG</v>
          </cell>
          <cell r="L1021">
            <v>3406.5</v>
          </cell>
          <cell r="M1021" t="str">
            <v>EUR</v>
          </cell>
          <cell r="N1021">
            <v>6808.5</v>
          </cell>
          <cell r="P1021">
            <v>4159</v>
          </cell>
          <cell r="Q1021">
            <v>4159</v>
          </cell>
          <cell r="R1021">
            <v>-752.5</v>
          </cell>
          <cell r="S1021">
            <v>-752.5</v>
          </cell>
          <cell r="T1021">
            <v>0</v>
          </cell>
        </row>
        <row r="1022">
          <cell r="B1022">
            <v>1120000</v>
          </cell>
          <cell r="C1022" t="str">
            <v>Fertige Erz</v>
          </cell>
          <cell r="D1022" t="str">
            <v>RHPV</v>
          </cell>
          <cell r="E1022" t="str">
            <v>00522272</v>
          </cell>
          <cell r="G1022" t="str">
            <v>BAYFERROX 660NG</v>
          </cell>
          <cell r="H1022" t="str">
            <v>RB00000687</v>
          </cell>
          <cell r="I1022" t="str">
            <v>2202</v>
          </cell>
          <cell r="J1022">
            <v>8000</v>
          </cell>
          <cell r="K1022" t="str">
            <v>KG</v>
          </cell>
          <cell r="L1022">
            <v>5919.2</v>
          </cell>
          <cell r="M1022" t="str">
            <v>EUR</v>
          </cell>
          <cell r="N1022">
            <v>1280.8</v>
          </cell>
          <cell r="P1022">
            <v>5919.2</v>
          </cell>
          <cell r="Q1022">
            <v>1280.8</v>
          </cell>
          <cell r="R1022">
            <v>4638.3999999999996</v>
          </cell>
          <cell r="S1022">
            <v>0</v>
          </cell>
          <cell r="T1022">
            <v>4638.3999999999996</v>
          </cell>
        </row>
        <row r="1023">
          <cell r="B1023">
            <v>1120000</v>
          </cell>
          <cell r="C1023" t="str">
            <v>Fertige Erz</v>
          </cell>
          <cell r="D1023" t="str">
            <v>RHKF</v>
          </cell>
          <cell r="E1023" t="str">
            <v>00522264</v>
          </cell>
          <cell r="G1023" t="str">
            <v>BAYFERROX 660NG</v>
          </cell>
          <cell r="H1023" t="str">
            <v>RB00000687</v>
          </cell>
          <cell r="I1023" t="str">
            <v>2202</v>
          </cell>
          <cell r="J1023">
            <v>25</v>
          </cell>
          <cell r="K1023" t="str">
            <v>KG</v>
          </cell>
          <cell r="L1023">
            <v>18.89</v>
          </cell>
          <cell r="M1023" t="str">
            <v>EUR</v>
          </cell>
          <cell r="N1023">
            <v>18.89</v>
          </cell>
          <cell r="P1023">
            <v>18.89</v>
          </cell>
          <cell r="Q1023">
            <v>18.89</v>
          </cell>
          <cell r="R1023">
            <v>0</v>
          </cell>
          <cell r="S1023">
            <v>0</v>
          </cell>
          <cell r="T1023">
            <v>0</v>
          </cell>
        </row>
        <row r="1024">
          <cell r="B1024">
            <v>1120000</v>
          </cell>
          <cell r="C1024" t="str">
            <v>Fertige Erz</v>
          </cell>
          <cell r="D1024" t="str">
            <v>RHPV</v>
          </cell>
          <cell r="E1024" t="str">
            <v>00522159</v>
          </cell>
          <cell r="G1024" t="str">
            <v>BAYFERROX 610NG</v>
          </cell>
          <cell r="H1024" t="str">
            <v>RB00000687</v>
          </cell>
          <cell r="I1024" t="str">
            <v>2202</v>
          </cell>
          <cell r="J1024">
            <v>44000</v>
          </cell>
          <cell r="K1024" t="str">
            <v>KG</v>
          </cell>
          <cell r="L1024">
            <v>38948.800000000003</v>
          </cell>
          <cell r="M1024" t="str">
            <v>EUR</v>
          </cell>
          <cell r="N1024">
            <v>50828.800000000003</v>
          </cell>
          <cell r="P1024">
            <v>49086.400000000001</v>
          </cell>
          <cell r="Q1024">
            <v>49086.400000000001</v>
          </cell>
          <cell r="R1024">
            <v>-10137.6</v>
          </cell>
          <cell r="S1024">
            <v>-10137.6</v>
          </cell>
          <cell r="T1024">
            <v>0</v>
          </cell>
        </row>
        <row r="1025">
          <cell r="B1025">
            <v>1120000</v>
          </cell>
          <cell r="C1025" t="str">
            <v>Fertige Erz</v>
          </cell>
          <cell r="D1025" t="str">
            <v>RHKF</v>
          </cell>
          <cell r="E1025" t="str">
            <v>00522124</v>
          </cell>
          <cell r="G1025" t="str">
            <v>BAYFERROX 610NG</v>
          </cell>
          <cell r="H1025" t="str">
            <v>RB00000687</v>
          </cell>
          <cell r="I1025" t="str">
            <v>2202</v>
          </cell>
          <cell r="J1025">
            <v>25</v>
          </cell>
          <cell r="K1025" t="str">
            <v>KG</v>
          </cell>
          <cell r="L1025">
            <v>22.54</v>
          </cell>
          <cell r="M1025" t="str">
            <v>EUR</v>
          </cell>
          <cell r="N1025">
            <v>45.37</v>
          </cell>
          <cell r="P1025">
            <v>28.27</v>
          </cell>
          <cell r="Q1025">
            <v>28.27</v>
          </cell>
          <cell r="R1025">
            <v>-5.73</v>
          </cell>
          <cell r="S1025">
            <v>-5.73</v>
          </cell>
          <cell r="T1025">
            <v>0</v>
          </cell>
        </row>
        <row r="1026">
          <cell r="B1026">
            <v>1120000</v>
          </cell>
          <cell r="C1026" t="str">
            <v>Fertige Erz</v>
          </cell>
          <cell r="D1026" t="str">
            <v>RHPV</v>
          </cell>
          <cell r="E1026" t="str">
            <v>00522000</v>
          </cell>
          <cell r="G1026" t="str">
            <v>BAYFERROX 960G</v>
          </cell>
          <cell r="H1026" t="str">
            <v>RB00000687</v>
          </cell>
          <cell r="I1026" t="str">
            <v>2202</v>
          </cell>
          <cell r="J1026">
            <v>21600</v>
          </cell>
          <cell r="K1026" t="str">
            <v>KG</v>
          </cell>
          <cell r="L1026">
            <v>23351.759999999998</v>
          </cell>
          <cell r="M1026" t="str">
            <v>EUR</v>
          </cell>
          <cell r="N1026">
            <v>21844.080000000002</v>
          </cell>
          <cell r="P1026">
            <v>26261.279999999999</v>
          </cell>
          <cell r="Q1026">
            <v>21844.080000000002</v>
          </cell>
          <cell r="R1026">
            <v>1507.68</v>
          </cell>
          <cell r="S1026">
            <v>-2909.52</v>
          </cell>
          <cell r="T1026">
            <v>4417.2</v>
          </cell>
        </row>
        <row r="1027">
          <cell r="B1027">
            <v>1120000</v>
          </cell>
          <cell r="C1027" t="str">
            <v>Fertige Erz</v>
          </cell>
          <cell r="D1027" t="str">
            <v>RHPV</v>
          </cell>
          <cell r="E1027" t="str">
            <v>00521993</v>
          </cell>
          <cell r="G1027" t="str">
            <v>BAYFERROX 960G</v>
          </cell>
          <cell r="H1027" t="str">
            <v>RB00000687</v>
          </cell>
          <cell r="I1027" t="str">
            <v>2202</v>
          </cell>
          <cell r="J1027">
            <v>34000</v>
          </cell>
          <cell r="K1027" t="str">
            <v>KG</v>
          </cell>
          <cell r="L1027">
            <v>36665.599999999999</v>
          </cell>
          <cell r="M1027" t="str">
            <v>EUR</v>
          </cell>
          <cell r="N1027">
            <v>47246.400000000001</v>
          </cell>
          <cell r="P1027">
            <v>41310</v>
          </cell>
          <cell r="Q1027">
            <v>41310</v>
          </cell>
          <cell r="R1027">
            <v>-4644.3999999999996</v>
          </cell>
          <cell r="S1027">
            <v>-4644.3999999999996</v>
          </cell>
          <cell r="T1027">
            <v>0</v>
          </cell>
        </row>
        <row r="1028">
          <cell r="B1028">
            <v>1120000</v>
          </cell>
          <cell r="C1028" t="str">
            <v>Fertige Erz</v>
          </cell>
          <cell r="D1028" t="str">
            <v>RHDK</v>
          </cell>
          <cell r="E1028" t="str">
            <v>00521934</v>
          </cell>
          <cell r="G1028" t="str">
            <v>BAYFERROX 110G</v>
          </cell>
          <cell r="H1028" t="str">
            <v>RB00000687</v>
          </cell>
          <cell r="I1028" t="str">
            <v>2202</v>
          </cell>
          <cell r="J1028">
            <v>5000</v>
          </cell>
          <cell r="K1028" t="str">
            <v>KG</v>
          </cell>
          <cell r="L1028">
            <v>3336.5</v>
          </cell>
          <cell r="M1028" t="str">
            <v>EUR</v>
          </cell>
          <cell r="N1028">
            <v>4388</v>
          </cell>
          <cell r="P1028">
            <v>4960</v>
          </cell>
          <cell r="Q1028">
            <v>4388</v>
          </cell>
          <cell r="R1028">
            <v>-1051.5</v>
          </cell>
          <cell r="S1028">
            <v>-1623.5</v>
          </cell>
          <cell r="T1028">
            <v>572</v>
          </cell>
        </row>
        <row r="1029">
          <cell r="B1029">
            <v>1120000</v>
          </cell>
          <cell r="C1029" t="str">
            <v>Fertige Erz</v>
          </cell>
          <cell r="D1029" t="str">
            <v>RHPV</v>
          </cell>
          <cell r="E1029" t="str">
            <v>00521934</v>
          </cell>
          <cell r="G1029" t="str">
            <v>BAYFERROX 110G</v>
          </cell>
          <cell r="H1029" t="str">
            <v>RB00000687</v>
          </cell>
          <cell r="I1029" t="str">
            <v>2202</v>
          </cell>
          <cell r="J1029">
            <v>178000</v>
          </cell>
          <cell r="K1029" t="str">
            <v>KG</v>
          </cell>
          <cell r="L1029">
            <v>118779.4</v>
          </cell>
          <cell r="M1029" t="str">
            <v>EUR</v>
          </cell>
          <cell r="N1029">
            <v>156212.79999999999</v>
          </cell>
          <cell r="P1029">
            <v>176576</v>
          </cell>
          <cell r="Q1029">
            <v>156212.79999999999</v>
          </cell>
          <cell r="R1029">
            <v>-37433.4</v>
          </cell>
          <cell r="S1029">
            <v>-57796.6</v>
          </cell>
          <cell r="T1029">
            <v>20363.2</v>
          </cell>
        </row>
        <row r="1030">
          <cell r="B1030">
            <v>1120000</v>
          </cell>
          <cell r="C1030" t="str">
            <v>Fertige Erz</v>
          </cell>
          <cell r="D1030" t="str">
            <v>RHPV</v>
          </cell>
          <cell r="E1030" t="str">
            <v>00521918</v>
          </cell>
          <cell r="G1030" t="str">
            <v>BAYFERROX 110G</v>
          </cell>
          <cell r="H1030" t="str">
            <v>RB00000687</v>
          </cell>
          <cell r="I1030" t="str">
            <v>2202</v>
          </cell>
          <cell r="J1030">
            <v>5950</v>
          </cell>
          <cell r="K1030" t="str">
            <v>KG</v>
          </cell>
          <cell r="L1030">
            <v>4082.29</v>
          </cell>
          <cell r="M1030" t="str">
            <v>EUR</v>
          </cell>
          <cell r="N1030">
            <v>6874.03</v>
          </cell>
          <cell r="P1030">
            <v>6008.31</v>
          </cell>
          <cell r="Q1030">
            <v>6008.31</v>
          </cell>
          <cell r="R1030">
            <v>-1926.02</v>
          </cell>
          <cell r="S1030">
            <v>-1926.02</v>
          </cell>
          <cell r="T1030">
            <v>0</v>
          </cell>
        </row>
        <row r="1031">
          <cell r="B1031">
            <v>1120000</v>
          </cell>
          <cell r="C1031" t="str">
            <v>Fertige Erz</v>
          </cell>
          <cell r="D1031" t="str">
            <v>RHDK</v>
          </cell>
          <cell r="E1031" t="str">
            <v>00521837</v>
          </cell>
          <cell r="G1031" t="str">
            <v>BAYFERROX 130G</v>
          </cell>
          <cell r="H1031" t="str">
            <v>RB00000687</v>
          </cell>
          <cell r="I1031" t="str">
            <v>2202</v>
          </cell>
          <cell r="J1031">
            <v>4000</v>
          </cell>
          <cell r="K1031" t="str">
            <v>KG</v>
          </cell>
          <cell r="L1031">
            <v>2639.6</v>
          </cell>
          <cell r="M1031" t="str">
            <v>EUR</v>
          </cell>
          <cell r="N1031">
            <v>3523.2</v>
          </cell>
          <cell r="P1031">
            <v>3288.4</v>
          </cell>
          <cell r="Q1031">
            <v>3288.4</v>
          </cell>
          <cell r="R1031">
            <v>-648.79999999999995</v>
          </cell>
          <cell r="S1031">
            <v>-648.79999999999995</v>
          </cell>
          <cell r="T1031">
            <v>0</v>
          </cell>
        </row>
        <row r="1032">
          <cell r="B1032">
            <v>1120000</v>
          </cell>
          <cell r="C1032" t="str">
            <v>Fertige Erz</v>
          </cell>
          <cell r="D1032" t="str">
            <v>RHPV</v>
          </cell>
          <cell r="E1032" t="str">
            <v>00521837</v>
          </cell>
          <cell r="G1032" t="str">
            <v>BAYFERROX 130G</v>
          </cell>
          <cell r="H1032" t="str">
            <v>RB00000687</v>
          </cell>
          <cell r="I1032" t="str">
            <v>2202</v>
          </cell>
          <cell r="J1032">
            <v>102000</v>
          </cell>
          <cell r="K1032" t="str">
            <v>KG</v>
          </cell>
          <cell r="L1032">
            <v>67309.8</v>
          </cell>
          <cell r="M1032" t="str">
            <v>EUR</v>
          </cell>
          <cell r="N1032">
            <v>89841.600000000006</v>
          </cell>
          <cell r="P1032">
            <v>83854.2</v>
          </cell>
          <cell r="Q1032">
            <v>83854.2</v>
          </cell>
          <cell r="R1032">
            <v>-16544.400000000001</v>
          </cell>
          <cell r="S1032">
            <v>-16544.400000000001</v>
          </cell>
          <cell r="T1032">
            <v>0</v>
          </cell>
        </row>
        <row r="1033">
          <cell r="B1033">
            <v>1120000</v>
          </cell>
          <cell r="C1033" t="str">
            <v>Fertige Erz</v>
          </cell>
          <cell r="D1033" t="str">
            <v>RHPV</v>
          </cell>
          <cell r="E1033" t="str">
            <v>00521810</v>
          </cell>
          <cell r="G1033" t="str">
            <v>BAYFERROX 130G</v>
          </cell>
          <cell r="H1033" t="str">
            <v>RB00000687</v>
          </cell>
          <cell r="I1033" t="str">
            <v>2202</v>
          </cell>
          <cell r="J1033">
            <v>15000</v>
          </cell>
          <cell r="K1033" t="str">
            <v>KG</v>
          </cell>
          <cell r="L1033">
            <v>10180.5</v>
          </cell>
          <cell r="M1033" t="str">
            <v>EUR</v>
          </cell>
          <cell r="N1033">
            <v>16485</v>
          </cell>
          <cell r="P1033">
            <v>12595.5</v>
          </cell>
          <cell r="Q1033">
            <v>12595.5</v>
          </cell>
          <cell r="R1033">
            <v>-2415</v>
          </cell>
          <cell r="S1033">
            <v>-2415</v>
          </cell>
          <cell r="T1033">
            <v>0</v>
          </cell>
        </row>
        <row r="1034">
          <cell r="B1034">
            <v>1120000</v>
          </cell>
          <cell r="C1034" t="str">
            <v>Fertige Erz</v>
          </cell>
          <cell r="D1034" t="str">
            <v>RHKF</v>
          </cell>
          <cell r="E1034" t="str">
            <v>00521748</v>
          </cell>
          <cell r="G1034" t="str">
            <v>CHROMOXIDGRUEN GN-M</v>
          </cell>
          <cell r="H1034" t="str">
            <v>RB00000687</v>
          </cell>
          <cell r="I1034" t="str">
            <v>2202</v>
          </cell>
          <cell r="J1034">
            <v>825</v>
          </cell>
          <cell r="K1034" t="str">
            <v>KG</v>
          </cell>
          <cell r="L1034">
            <v>2616.66</v>
          </cell>
          <cell r="M1034" t="str">
            <v>EUR</v>
          </cell>
          <cell r="N1034">
            <v>3437.2</v>
          </cell>
          <cell r="P1034">
            <v>2661.12</v>
          </cell>
          <cell r="Q1034">
            <v>2661.12</v>
          </cell>
          <cell r="R1034">
            <v>-44.46</v>
          </cell>
          <cell r="S1034">
            <v>-44.46</v>
          </cell>
          <cell r="T1034">
            <v>0</v>
          </cell>
        </row>
        <row r="1035">
          <cell r="B1035">
            <v>1120000</v>
          </cell>
          <cell r="C1035" t="str">
            <v>Fertige Erz</v>
          </cell>
          <cell r="D1035" t="str">
            <v>RHPV</v>
          </cell>
          <cell r="E1035" t="str">
            <v>00521748</v>
          </cell>
          <cell r="G1035" t="str">
            <v>CHROMOXIDGRUEN GN-M</v>
          </cell>
          <cell r="H1035" t="str">
            <v>RB00000687</v>
          </cell>
          <cell r="I1035" t="str">
            <v>2202</v>
          </cell>
          <cell r="J1035">
            <v>50000</v>
          </cell>
          <cell r="K1035" t="str">
            <v>KG</v>
          </cell>
          <cell r="L1035">
            <v>158585</v>
          </cell>
          <cell r="M1035" t="str">
            <v>EUR</v>
          </cell>
          <cell r="N1035">
            <v>208315</v>
          </cell>
          <cell r="P1035">
            <v>161275</v>
          </cell>
          <cell r="Q1035">
            <v>161275</v>
          </cell>
          <cell r="R1035">
            <v>-2690</v>
          </cell>
          <cell r="S1035">
            <v>-2690</v>
          </cell>
          <cell r="T1035">
            <v>0</v>
          </cell>
        </row>
        <row r="1036">
          <cell r="B1036">
            <v>1120000</v>
          </cell>
          <cell r="C1036" t="str">
            <v>Fertige Erz</v>
          </cell>
          <cell r="D1036" t="str">
            <v>RHZ0</v>
          </cell>
          <cell r="E1036" t="str">
            <v>00521748</v>
          </cell>
          <cell r="G1036" t="str">
            <v>CHROMOXIDGRUEN GN-M</v>
          </cell>
          <cell r="H1036" t="str">
            <v>RB00000687</v>
          </cell>
          <cell r="I1036" t="str">
            <v>2202</v>
          </cell>
          <cell r="J1036">
            <v>3925</v>
          </cell>
          <cell r="K1036" t="str">
            <v>KG</v>
          </cell>
          <cell r="L1036">
            <v>12448.92</v>
          </cell>
          <cell r="M1036" t="str">
            <v>EUR</v>
          </cell>
          <cell r="N1036">
            <v>16352.73</v>
          </cell>
          <cell r="P1036">
            <v>12660.09</v>
          </cell>
          <cell r="Q1036">
            <v>12660.09</v>
          </cell>
          <cell r="R1036">
            <v>-211.17</v>
          </cell>
          <cell r="S1036">
            <v>-211.17</v>
          </cell>
          <cell r="T1036">
            <v>0</v>
          </cell>
        </row>
        <row r="1037">
          <cell r="B1037">
            <v>1120000</v>
          </cell>
          <cell r="C1037" t="str">
            <v>Fertige Erz</v>
          </cell>
          <cell r="D1037" t="str">
            <v>RHPV</v>
          </cell>
          <cell r="E1037" t="str">
            <v>00521578</v>
          </cell>
          <cell r="G1037" t="str">
            <v>BAYFERROX 660N</v>
          </cell>
          <cell r="H1037" t="str">
            <v>RB00000687</v>
          </cell>
          <cell r="I1037" t="str">
            <v>2202</v>
          </cell>
          <cell r="J1037">
            <v>2000</v>
          </cell>
          <cell r="K1037" t="str">
            <v>KG</v>
          </cell>
          <cell r="L1037">
            <v>1066.5999999999999</v>
          </cell>
          <cell r="M1037" t="str">
            <v>EUR</v>
          </cell>
          <cell r="N1037">
            <v>1373.4</v>
          </cell>
          <cell r="P1037">
            <v>1398</v>
          </cell>
          <cell r="Q1037">
            <v>1373.4</v>
          </cell>
          <cell r="R1037">
            <v>-306.8</v>
          </cell>
          <cell r="S1037">
            <v>-331.4</v>
          </cell>
          <cell r="T1037">
            <v>24.6</v>
          </cell>
        </row>
        <row r="1038">
          <cell r="B1038">
            <v>1120000</v>
          </cell>
          <cell r="C1038" t="str">
            <v>Fertige Erz</v>
          </cell>
          <cell r="D1038" t="str">
            <v>RHPV</v>
          </cell>
          <cell r="E1038" t="str">
            <v>00521403</v>
          </cell>
          <cell r="G1038" t="str">
            <v>BAYFERROX 610N</v>
          </cell>
          <cell r="H1038" t="str">
            <v>RB00000687</v>
          </cell>
          <cell r="I1038" t="str">
            <v>2202</v>
          </cell>
          <cell r="J1038">
            <v>29000</v>
          </cell>
          <cell r="K1038" t="str">
            <v>KG</v>
          </cell>
          <cell r="L1038">
            <v>20561</v>
          </cell>
          <cell r="M1038" t="str">
            <v>EUR</v>
          </cell>
          <cell r="N1038">
            <v>20372.5</v>
          </cell>
          <cell r="P1038">
            <v>27338.3</v>
          </cell>
          <cell r="Q1038">
            <v>20372.5</v>
          </cell>
          <cell r="R1038">
            <v>188.5</v>
          </cell>
          <cell r="S1038">
            <v>-6777.3</v>
          </cell>
          <cell r="T1038">
            <v>6965.8</v>
          </cell>
        </row>
        <row r="1039">
          <cell r="B1039">
            <v>1120000</v>
          </cell>
          <cell r="C1039" t="str">
            <v>Fertige Erz</v>
          </cell>
          <cell r="D1039" t="str">
            <v>RHPV</v>
          </cell>
          <cell r="E1039" t="str">
            <v>00521381</v>
          </cell>
          <cell r="G1039" t="str">
            <v>BAYFERROX 610N</v>
          </cell>
          <cell r="H1039" t="str">
            <v>RB00000687</v>
          </cell>
          <cell r="I1039" t="str">
            <v>2202</v>
          </cell>
          <cell r="J1039">
            <v>55000</v>
          </cell>
          <cell r="K1039" t="str">
            <v>KG</v>
          </cell>
          <cell r="L1039">
            <v>39754</v>
          </cell>
          <cell r="M1039" t="str">
            <v>EUR</v>
          </cell>
          <cell r="N1039">
            <v>36008.5</v>
          </cell>
          <cell r="P1039">
            <v>52607.5</v>
          </cell>
          <cell r="Q1039">
            <v>36008.5</v>
          </cell>
          <cell r="R1039">
            <v>3745.5</v>
          </cell>
          <cell r="S1039">
            <v>-12853.5</v>
          </cell>
          <cell r="T1039">
            <v>16599</v>
          </cell>
        </row>
        <row r="1040">
          <cell r="B1040">
            <v>1120000</v>
          </cell>
          <cell r="C1040" t="str">
            <v>Fertige Erz</v>
          </cell>
          <cell r="D1040" t="str">
            <v>RHPV</v>
          </cell>
          <cell r="E1040" t="str">
            <v>00521209</v>
          </cell>
          <cell r="G1040" t="str">
            <v>BAYFERROX 230A</v>
          </cell>
          <cell r="H1040" t="str">
            <v>RB00000687</v>
          </cell>
          <cell r="I1040" t="str">
            <v>2202</v>
          </cell>
          <cell r="J1040">
            <v>6000</v>
          </cell>
          <cell r="K1040" t="str">
            <v>KG</v>
          </cell>
          <cell r="L1040">
            <v>3284.4</v>
          </cell>
          <cell r="M1040" t="str">
            <v>EUR</v>
          </cell>
          <cell r="N1040">
            <v>3775.2</v>
          </cell>
          <cell r="P1040">
            <v>4183.8</v>
          </cell>
          <cell r="Q1040">
            <v>3775.2</v>
          </cell>
          <cell r="R1040">
            <v>-490.8</v>
          </cell>
          <cell r="S1040">
            <v>-899.4</v>
          </cell>
          <cell r="T1040">
            <v>408.6</v>
          </cell>
        </row>
        <row r="1041">
          <cell r="B1041">
            <v>1120000</v>
          </cell>
          <cell r="C1041" t="str">
            <v>Fertige Erz</v>
          </cell>
          <cell r="D1041" t="str">
            <v>RHZ0</v>
          </cell>
          <cell r="E1041" t="str">
            <v>00521209</v>
          </cell>
          <cell r="G1041" t="str">
            <v>BAYFERROX 230A</v>
          </cell>
          <cell r="H1041" t="str">
            <v>RB00000687</v>
          </cell>
          <cell r="I1041" t="str">
            <v>2202</v>
          </cell>
          <cell r="J1041">
            <v>5000</v>
          </cell>
          <cell r="K1041" t="str">
            <v>KG</v>
          </cell>
          <cell r="L1041">
            <v>2737</v>
          </cell>
          <cell r="M1041" t="str">
            <v>EUR</v>
          </cell>
          <cell r="N1041">
            <v>3146</v>
          </cell>
          <cell r="P1041">
            <v>3486.5</v>
          </cell>
          <cell r="Q1041">
            <v>3146</v>
          </cell>
          <cell r="R1041">
            <v>-409</v>
          </cell>
          <cell r="S1041">
            <v>-749.5</v>
          </cell>
          <cell r="T1041">
            <v>340.5</v>
          </cell>
        </row>
        <row r="1042">
          <cell r="B1042">
            <v>1120000</v>
          </cell>
          <cell r="C1042" t="str">
            <v>Fertige Erz</v>
          </cell>
          <cell r="D1042" t="str">
            <v>RHPV</v>
          </cell>
          <cell r="E1042" t="str">
            <v>00521195</v>
          </cell>
          <cell r="G1042" t="str">
            <v>BAYFERROX 230A</v>
          </cell>
          <cell r="H1042" t="str">
            <v>RB00000687</v>
          </cell>
          <cell r="I1042" t="str">
            <v>2202</v>
          </cell>
          <cell r="J1042">
            <v>101000</v>
          </cell>
          <cell r="K1042" t="str">
            <v>KG</v>
          </cell>
          <cell r="L1042">
            <v>55883.3</v>
          </cell>
          <cell r="M1042" t="str">
            <v>EUR</v>
          </cell>
          <cell r="N1042">
            <v>71982.7</v>
          </cell>
          <cell r="P1042">
            <v>71003</v>
          </cell>
          <cell r="Q1042">
            <v>71003</v>
          </cell>
          <cell r="R1042">
            <v>-15119.7</v>
          </cell>
          <cell r="S1042">
            <v>-15119.7</v>
          </cell>
          <cell r="T1042">
            <v>0</v>
          </cell>
        </row>
        <row r="1043">
          <cell r="B1043">
            <v>1120000</v>
          </cell>
          <cell r="C1043" t="str">
            <v>Fertige Erz</v>
          </cell>
          <cell r="D1043" t="str">
            <v>RHPV</v>
          </cell>
          <cell r="E1043" t="str">
            <v>00520083</v>
          </cell>
          <cell r="G1043" t="str">
            <v>BAYFERROX 320</v>
          </cell>
          <cell r="H1043" t="str">
            <v>RB00000687</v>
          </cell>
          <cell r="I1043" t="str">
            <v>2202</v>
          </cell>
          <cell r="J1043">
            <v>2000</v>
          </cell>
          <cell r="K1043" t="str">
            <v>KG</v>
          </cell>
          <cell r="L1043">
            <v>798.6</v>
          </cell>
          <cell r="M1043" t="str">
            <v>EUR</v>
          </cell>
          <cell r="N1043">
            <v>1664.4</v>
          </cell>
          <cell r="P1043">
            <v>873.8</v>
          </cell>
          <cell r="Q1043">
            <v>873.8</v>
          </cell>
          <cell r="R1043">
            <v>-75.2</v>
          </cell>
          <cell r="S1043">
            <v>-75.2</v>
          </cell>
          <cell r="T1043">
            <v>0</v>
          </cell>
        </row>
        <row r="1044">
          <cell r="B1044">
            <v>1120000</v>
          </cell>
          <cell r="C1044" t="str">
            <v>Fertige Erz</v>
          </cell>
          <cell r="D1044" t="str">
            <v>RHPV</v>
          </cell>
          <cell r="E1044" t="str">
            <v>00520075</v>
          </cell>
          <cell r="G1044" t="str">
            <v>BAYFERROX 320</v>
          </cell>
          <cell r="H1044" t="str">
            <v>RB00000687</v>
          </cell>
          <cell r="I1044" t="str">
            <v>2202</v>
          </cell>
          <cell r="J1044">
            <v>64000</v>
          </cell>
          <cell r="K1044" t="str">
            <v>KG</v>
          </cell>
          <cell r="L1044">
            <v>26156.799999999999</v>
          </cell>
          <cell r="M1044" t="str">
            <v>EUR</v>
          </cell>
          <cell r="N1044">
            <v>62086.400000000001</v>
          </cell>
          <cell r="P1044">
            <v>28595.200000000001</v>
          </cell>
          <cell r="Q1044">
            <v>28595.200000000001</v>
          </cell>
          <cell r="R1044">
            <v>-2438.4</v>
          </cell>
          <cell r="S1044">
            <v>-2438.4</v>
          </cell>
          <cell r="T1044">
            <v>0</v>
          </cell>
        </row>
        <row r="1045">
          <cell r="B1045">
            <v>1120000</v>
          </cell>
          <cell r="C1045" t="str">
            <v>Fertige Erz</v>
          </cell>
          <cell r="D1045" t="str">
            <v>RHPV</v>
          </cell>
          <cell r="E1045" t="str">
            <v>00520067</v>
          </cell>
          <cell r="G1045" t="str">
            <v>BAYFERROX 318M</v>
          </cell>
          <cell r="H1045" t="str">
            <v>RB00000687</v>
          </cell>
          <cell r="I1045" t="str">
            <v>2202</v>
          </cell>
          <cell r="J1045">
            <v>65975</v>
          </cell>
          <cell r="K1045" t="str">
            <v>KG</v>
          </cell>
          <cell r="L1045">
            <v>32730.2</v>
          </cell>
          <cell r="M1045" t="str">
            <v>EUR</v>
          </cell>
          <cell r="N1045">
            <v>67842.09</v>
          </cell>
          <cell r="P1045">
            <v>35012.93</v>
          </cell>
          <cell r="Q1045">
            <v>35012.93</v>
          </cell>
          <cell r="R1045">
            <v>-2282.73</v>
          </cell>
          <cell r="S1045">
            <v>-2282.73</v>
          </cell>
          <cell r="T1045">
            <v>0</v>
          </cell>
        </row>
        <row r="1046">
          <cell r="B1046">
            <v>1120000</v>
          </cell>
          <cell r="C1046" t="str">
            <v>Fertige Erz</v>
          </cell>
          <cell r="D1046" t="str">
            <v>RHPV</v>
          </cell>
          <cell r="E1046" t="str">
            <v>00519743</v>
          </cell>
          <cell r="G1046" t="str">
            <v>BAYFERROX 318M</v>
          </cell>
          <cell r="H1046" t="str">
            <v>RB00000687</v>
          </cell>
          <cell r="I1046" t="str">
            <v>2202</v>
          </cell>
          <cell r="J1046">
            <v>26000</v>
          </cell>
          <cell r="K1046" t="str">
            <v>KG</v>
          </cell>
          <cell r="L1046">
            <v>11531</v>
          </cell>
          <cell r="M1046" t="str">
            <v>EUR</v>
          </cell>
          <cell r="N1046">
            <v>22999.599999999999</v>
          </cell>
          <cell r="P1046">
            <v>12552.8</v>
          </cell>
          <cell r="Q1046">
            <v>12552.8</v>
          </cell>
          <cell r="R1046">
            <v>-1021.8</v>
          </cell>
          <cell r="S1046">
            <v>-1021.8</v>
          </cell>
          <cell r="T1046">
            <v>0</v>
          </cell>
        </row>
        <row r="1047">
          <cell r="B1047">
            <v>1120000</v>
          </cell>
          <cell r="C1047" t="str">
            <v>Fertige Erz</v>
          </cell>
          <cell r="D1047" t="str">
            <v>RHDK</v>
          </cell>
          <cell r="E1047" t="str">
            <v>00519727</v>
          </cell>
          <cell r="G1047" t="str">
            <v>BAYFERROX 318M</v>
          </cell>
          <cell r="H1047" t="str">
            <v>RB00000687</v>
          </cell>
          <cell r="I1047" t="str">
            <v>2202</v>
          </cell>
          <cell r="J1047">
            <v>8000</v>
          </cell>
          <cell r="K1047" t="str">
            <v>KG</v>
          </cell>
          <cell r="L1047">
            <v>3599.2</v>
          </cell>
          <cell r="M1047" t="str">
            <v>EUR</v>
          </cell>
          <cell r="N1047">
            <v>8240</v>
          </cell>
          <cell r="P1047">
            <v>3915.2</v>
          </cell>
          <cell r="Q1047">
            <v>3915.2</v>
          </cell>
          <cell r="R1047">
            <v>-316</v>
          </cell>
          <cell r="S1047">
            <v>-316</v>
          </cell>
          <cell r="T1047">
            <v>0</v>
          </cell>
        </row>
        <row r="1048">
          <cell r="B1048">
            <v>1120000</v>
          </cell>
          <cell r="C1048" t="str">
            <v>Fertige Erz</v>
          </cell>
          <cell r="D1048" t="str">
            <v>RHPV</v>
          </cell>
          <cell r="E1048" t="str">
            <v>00519727</v>
          </cell>
          <cell r="G1048" t="str">
            <v>BAYFERROX 318M</v>
          </cell>
          <cell r="H1048" t="str">
            <v>RB00000687</v>
          </cell>
          <cell r="I1048" t="str">
            <v>2202</v>
          </cell>
          <cell r="J1048">
            <v>49000</v>
          </cell>
          <cell r="K1048" t="str">
            <v>KG</v>
          </cell>
          <cell r="L1048">
            <v>22045.11</v>
          </cell>
          <cell r="M1048" t="str">
            <v>EUR</v>
          </cell>
          <cell r="N1048">
            <v>50470</v>
          </cell>
          <cell r="P1048">
            <v>23980.6</v>
          </cell>
          <cell r="Q1048">
            <v>23980.6</v>
          </cell>
          <cell r="R1048">
            <v>-1935.49</v>
          </cell>
          <cell r="S1048">
            <v>-1935.49</v>
          </cell>
          <cell r="T1048">
            <v>0</v>
          </cell>
        </row>
        <row r="1049">
          <cell r="B1049">
            <v>1120000</v>
          </cell>
          <cell r="C1049" t="str">
            <v>Fertige Erz</v>
          </cell>
          <cell r="D1049" t="str">
            <v>RHZ0</v>
          </cell>
          <cell r="E1049" t="str">
            <v>00519727</v>
          </cell>
          <cell r="G1049" t="str">
            <v>BAYFERROX 318M</v>
          </cell>
          <cell r="H1049" t="str">
            <v>RB00000687</v>
          </cell>
          <cell r="I1049" t="str">
            <v>2202</v>
          </cell>
          <cell r="J1049">
            <v>5650</v>
          </cell>
          <cell r="K1049" t="str">
            <v>KG</v>
          </cell>
          <cell r="L1049">
            <v>2541.9299999999998</v>
          </cell>
          <cell r="M1049" t="str">
            <v>EUR</v>
          </cell>
          <cell r="N1049">
            <v>5819.5</v>
          </cell>
          <cell r="P1049">
            <v>2765.11</v>
          </cell>
          <cell r="Q1049">
            <v>2765.11</v>
          </cell>
          <cell r="R1049">
            <v>-223.18</v>
          </cell>
          <cell r="S1049">
            <v>-223.18</v>
          </cell>
          <cell r="T1049">
            <v>0</v>
          </cell>
        </row>
        <row r="1050">
          <cell r="B1050">
            <v>1120000</v>
          </cell>
          <cell r="C1050" t="str">
            <v>Fertige Erz</v>
          </cell>
          <cell r="D1050" t="str">
            <v>RHPV</v>
          </cell>
          <cell r="E1050" t="str">
            <v>00519530</v>
          </cell>
          <cell r="G1050" t="str">
            <v>BAYFERROX 316</v>
          </cell>
          <cell r="H1050" t="str">
            <v>RB00000687</v>
          </cell>
          <cell r="I1050" t="str">
            <v>2202</v>
          </cell>
          <cell r="J1050">
            <v>32775</v>
          </cell>
          <cell r="K1050" t="str">
            <v>KG</v>
          </cell>
          <cell r="L1050">
            <v>18118.02</v>
          </cell>
          <cell r="M1050" t="str">
            <v>EUR</v>
          </cell>
          <cell r="N1050">
            <v>31968.74</v>
          </cell>
          <cell r="P1050">
            <v>20812.13</v>
          </cell>
          <cell r="Q1050">
            <v>20812.13</v>
          </cell>
          <cell r="R1050">
            <v>-2694.11</v>
          </cell>
          <cell r="S1050">
            <v>-2694.11</v>
          </cell>
          <cell r="T1050">
            <v>0</v>
          </cell>
        </row>
        <row r="1051">
          <cell r="B1051">
            <v>1120000</v>
          </cell>
          <cell r="C1051" t="str">
            <v>Fertige Erz</v>
          </cell>
          <cell r="D1051" t="str">
            <v>RHKF</v>
          </cell>
          <cell r="E1051" t="str">
            <v>00519506</v>
          </cell>
          <cell r="G1051" t="str">
            <v>BAYFERROX 306</v>
          </cell>
          <cell r="H1051" t="str">
            <v>RB00000687</v>
          </cell>
          <cell r="I1051" t="str">
            <v>2202</v>
          </cell>
          <cell r="J1051">
            <v>0.15</v>
          </cell>
          <cell r="K1051" t="str">
            <v>KG</v>
          </cell>
          <cell r="L1051">
            <v>0.09</v>
          </cell>
          <cell r="M1051" t="str">
            <v>EUR</v>
          </cell>
          <cell r="N1051">
            <v>0.12</v>
          </cell>
          <cell r="P1051">
            <v>0.09</v>
          </cell>
          <cell r="Q1051">
            <v>0.09</v>
          </cell>
          <cell r="R1051">
            <v>0</v>
          </cell>
          <cell r="S1051">
            <v>0</v>
          </cell>
          <cell r="T1051">
            <v>0</v>
          </cell>
        </row>
        <row r="1052">
          <cell r="B1052">
            <v>1120000</v>
          </cell>
          <cell r="C1052" t="str">
            <v>Fertige Erz</v>
          </cell>
          <cell r="D1052" t="str">
            <v>RHPV</v>
          </cell>
          <cell r="E1052" t="str">
            <v>00519506</v>
          </cell>
          <cell r="G1052" t="str">
            <v>BAYFERROX 306</v>
          </cell>
          <cell r="H1052" t="str">
            <v>RB00000687</v>
          </cell>
          <cell r="I1052" t="str">
            <v>2202</v>
          </cell>
          <cell r="J1052">
            <v>29475</v>
          </cell>
          <cell r="K1052" t="str">
            <v>KG</v>
          </cell>
          <cell r="L1052">
            <v>17490.46</v>
          </cell>
          <cell r="M1052" t="str">
            <v>EUR</v>
          </cell>
          <cell r="N1052">
            <v>22622.06</v>
          </cell>
          <cell r="P1052">
            <v>18616.41</v>
          </cell>
          <cell r="Q1052">
            <v>18616.41</v>
          </cell>
          <cell r="R1052">
            <v>-1125.95</v>
          </cell>
          <cell r="S1052">
            <v>-1125.95</v>
          </cell>
          <cell r="T1052">
            <v>0</v>
          </cell>
        </row>
        <row r="1053">
          <cell r="B1053">
            <v>1120000</v>
          </cell>
          <cell r="C1053" t="str">
            <v>Fertige Erz</v>
          </cell>
          <cell r="D1053" t="str">
            <v>RHPV</v>
          </cell>
          <cell r="E1053" t="str">
            <v>00519379</v>
          </cell>
          <cell r="G1053" t="str">
            <v>BAYFERROX 306</v>
          </cell>
          <cell r="H1053" t="str">
            <v>RB00000687</v>
          </cell>
          <cell r="I1053" t="str">
            <v>2202</v>
          </cell>
          <cell r="J1053">
            <v>1000</v>
          </cell>
          <cell r="K1053" t="str">
            <v>KG</v>
          </cell>
          <cell r="L1053">
            <v>549.20000000000005</v>
          </cell>
          <cell r="M1053" t="str">
            <v>EUR</v>
          </cell>
          <cell r="N1053">
            <v>772</v>
          </cell>
          <cell r="P1053">
            <v>592.20000000000005</v>
          </cell>
          <cell r="Q1053">
            <v>592.20000000000005</v>
          </cell>
          <cell r="R1053">
            <v>-43</v>
          </cell>
          <cell r="S1053">
            <v>-43</v>
          </cell>
          <cell r="T1053">
            <v>0</v>
          </cell>
        </row>
        <row r="1054">
          <cell r="B1054">
            <v>1120000</v>
          </cell>
          <cell r="C1054" t="str">
            <v>Fertige Erz</v>
          </cell>
          <cell r="D1054" t="str">
            <v>RHKF</v>
          </cell>
          <cell r="E1054" t="str">
            <v>00519255</v>
          </cell>
          <cell r="G1054" t="str">
            <v>BAYFERROX 306</v>
          </cell>
          <cell r="H1054" t="str">
            <v>RB00000687</v>
          </cell>
          <cell r="I1054" t="str">
            <v>2202</v>
          </cell>
          <cell r="J1054">
            <v>0.35</v>
          </cell>
          <cell r="K1054" t="str">
            <v>KG</v>
          </cell>
          <cell r="L1054">
            <v>0.21</v>
          </cell>
          <cell r="M1054" t="str">
            <v>EUR</v>
          </cell>
          <cell r="N1054">
            <v>0.32</v>
          </cell>
          <cell r="P1054">
            <v>0.23</v>
          </cell>
          <cell r="Q1054">
            <v>0.23</v>
          </cell>
          <cell r="R1054">
            <v>-0.02</v>
          </cell>
          <cell r="S1054">
            <v>-0.02</v>
          </cell>
          <cell r="T1054">
            <v>0</v>
          </cell>
        </row>
        <row r="1055">
          <cell r="B1055">
            <v>1120000</v>
          </cell>
          <cell r="C1055" t="str">
            <v>Fertige Erz</v>
          </cell>
          <cell r="D1055" t="str">
            <v>RHPV</v>
          </cell>
          <cell r="E1055" t="str">
            <v>00519255</v>
          </cell>
          <cell r="G1055" t="str">
            <v>BAYFERROX 306</v>
          </cell>
          <cell r="H1055" t="str">
            <v>RB00000687</v>
          </cell>
          <cell r="I1055" t="str">
            <v>2202</v>
          </cell>
          <cell r="J1055">
            <v>85500</v>
          </cell>
          <cell r="K1055" t="str">
            <v>KG</v>
          </cell>
          <cell r="L1055">
            <v>52052.4</v>
          </cell>
          <cell r="M1055" t="str">
            <v>EUR</v>
          </cell>
          <cell r="N1055">
            <v>77471.55</v>
          </cell>
          <cell r="P1055">
            <v>55138.95</v>
          </cell>
          <cell r="Q1055">
            <v>55138.95</v>
          </cell>
          <cell r="R1055">
            <v>-3086.55</v>
          </cell>
          <cell r="S1055">
            <v>-3086.55</v>
          </cell>
          <cell r="T1055">
            <v>0</v>
          </cell>
        </row>
        <row r="1056">
          <cell r="B1056">
            <v>1120000</v>
          </cell>
          <cell r="C1056" t="str">
            <v>Fertige Erz</v>
          </cell>
          <cell r="D1056" t="str">
            <v>RHPV</v>
          </cell>
          <cell r="E1056" t="str">
            <v>00519158</v>
          </cell>
          <cell r="G1056" t="str">
            <v>BAYFERROX 306</v>
          </cell>
          <cell r="H1056" t="str">
            <v>RB00000687</v>
          </cell>
          <cell r="I1056" t="str">
            <v>2202</v>
          </cell>
          <cell r="J1056">
            <v>58975</v>
          </cell>
          <cell r="K1056" t="str">
            <v>KG</v>
          </cell>
          <cell r="L1056">
            <v>32459.84</v>
          </cell>
          <cell r="M1056" t="str">
            <v>EUR</v>
          </cell>
          <cell r="N1056">
            <v>52033.64</v>
          </cell>
          <cell r="P1056">
            <v>34995.760000000002</v>
          </cell>
          <cell r="Q1056">
            <v>34995.760000000002</v>
          </cell>
          <cell r="R1056">
            <v>-2535.92</v>
          </cell>
          <cell r="S1056">
            <v>-2535.92</v>
          </cell>
          <cell r="T1056">
            <v>0</v>
          </cell>
        </row>
        <row r="1057">
          <cell r="B1057">
            <v>1120000</v>
          </cell>
          <cell r="C1057" t="str">
            <v>Fertige Erz</v>
          </cell>
          <cell r="D1057" t="str">
            <v>RHZ0</v>
          </cell>
          <cell r="E1057" t="str">
            <v>00519158</v>
          </cell>
          <cell r="G1057" t="str">
            <v>BAYFERROX 306</v>
          </cell>
          <cell r="H1057" t="str">
            <v>RB00000687</v>
          </cell>
          <cell r="I1057" t="str">
            <v>2202</v>
          </cell>
          <cell r="J1057">
            <v>3100</v>
          </cell>
          <cell r="K1057" t="str">
            <v>KG</v>
          </cell>
          <cell r="L1057">
            <v>1706.24</v>
          </cell>
          <cell r="M1057" t="str">
            <v>EUR</v>
          </cell>
          <cell r="N1057">
            <v>2735.13</v>
          </cell>
          <cell r="P1057">
            <v>1839.54</v>
          </cell>
          <cell r="Q1057">
            <v>1839.54</v>
          </cell>
          <cell r="R1057">
            <v>-133.30000000000001</v>
          </cell>
          <cell r="S1057">
            <v>-133.30000000000001</v>
          </cell>
          <cell r="T1057">
            <v>0</v>
          </cell>
        </row>
        <row r="1058">
          <cell r="B1058">
            <v>1120000</v>
          </cell>
          <cell r="C1058" t="str">
            <v>Fertige Erz</v>
          </cell>
          <cell r="D1058" t="str">
            <v>RHKF</v>
          </cell>
          <cell r="E1058" t="str">
            <v>00518879</v>
          </cell>
          <cell r="G1058" t="str">
            <v>BAYFERROX 225</v>
          </cell>
          <cell r="H1058" t="str">
            <v>RB00000687</v>
          </cell>
          <cell r="I1058" t="str">
            <v>2202</v>
          </cell>
          <cell r="J1058">
            <v>875</v>
          </cell>
          <cell r="K1058" t="str">
            <v>KG</v>
          </cell>
          <cell r="L1058">
            <v>432.51</v>
          </cell>
          <cell r="M1058" t="str">
            <v>EUR</v>
          </cell>
          <cell r="N1058">
            <v>884.1</v>
          </cell>
          <cell r="P1058">
            <v>516.34</v>
          </cell>
          <cell r="Q1058">
            <v>516.34</v>
          </cell>
          <cell r="R1058">
            <v>-83.83</v>
          </cell>
          <cell r="S1058">
            <v>-83.83</v>
          </cell>
          <cell r="T1058">
            <v>0</v>
          </cell>
        </row>
        <row r="1059">
          <cell r="B1059">
            <v>1120000</v>
          </cell>
          <cell r="C1059" t="str">
            <v>Fertige Erz</v>
          </cell>
          <cell r="D1059" t="str">
            <v>RHPV</v>
          </cell>
          <cell r="E1059" t="str">
            <v>00518879</v>
          </cell>
          <cell r="G1059" t="str">
            <v>BAYFERROX 225</v>
          </cell>
          <cell r="H1059" t="str">
            <v>RB00000687</v>
          </cell>
          <cell r="I1059" t="str">
            <v>2202</v>
          </cell>
          <cell r="J1059">
            <v>55000</v>
          </cell>
          <cell r="K1059" t="str">
            <v>KG</v>
          </cell>
          <cell r="L1059">
            <v>27192</v>
          </cell>
          <cell r="M1059" t="str">
            <v>EUR</v>
          </cell>
          <cell r="N1059">
            <v>55572</v>
          </cell>
          <cell r="P1059">
            <v>32455.5</v>
          </cell>
          <cell r="Q1059">
            <v>32455.5</v>
          </cell>
          <cell r="R1059">
            <v>-5263.5</v>
          </cell>
          <cell r="S1059">
            <v>-5263.5</v>
          </cell>
          <cell r="T1059">
            <v>0</v>
          </cell>
        </row>
        <row r="1060">
          <cell r="B1060">
            <v>1120000</v>
          </cell>
          <cell r="C1060" t="str">
            <v>Fertige Erz</v>
          </cell>
          <cell r="D1060" t="str">
            <v>RHPV</v>
          </cell>
          <cell r="E1060" t="str">
            <v>00518046</v>
          </cell>
          <cell r="G1060" t="str">
            <v>BAYFERROX 180</v>
          </cell>
          <cell r="H1060" t="str">
            <v>RB00000687</v>
          </cell>
          <cell r="I1060" t="str">
            <v>2202</v>
          </cell>
          <cell r="J1060">
            <v>1000</v>
          </cell>
          <cell r="K1060" t="str">
            <v>KG</v>
          </cell>
          <cell r="L1060">
            <v>661.9</v>
          </cell>
          <cell r="M1060" t="str">
            <v>EUR</v>
          </cell>
          <cell r="N1060">
            <v>365.1</v>
          </cell>
          <cell r="P1060">
            <v>697</v>
          </cell>
          <cell r="Q1060">
            <v>365.1</v>
          </cell>
          <cell r="R1060">
            <v>296.8</v>
          </cell>
          <cell r="S1060">
            <v>-35.1</v>
          </cell>
          <cell r="T1060">
            <v>331.9</v>
          </cell>
        </row>
        <row r="1061">
          <cell r="B1061">
            <v>1120000</v>
          </cell>
          <cell r="C1061" t="str">
            <v>Fertige Erz</v>
          </cell>
          <cell r="D1061" t="str">
            <v>RHPV</v>
          </cell>
          <cell r="E1061" t="str">
            <v>00517791</v>
          </cell>
          <cell r="G1061" t="str">
            <v>BAYFERROX 160M</v>
          </cell>
          <cell r="H1061" t="str">
            <v>RB00000687</v>
          </cell>
          <cell r="I1061" t="str">
            <v>2202</v>
          </cell>
          <cell r="J1061">
            <v>35550</v>
          </cell>
          <cell r="K1061" t="str">
            <v>KG</v>
          </cell>
          <cell r="L1061">
            <v>24035.360000000001</v>
          </cell>
          <cell r="M1061" t="str">
            <v>EUR</v>
          </cell>
          <cell r="N1061">
            <v>51351.97</v>
          </cell>
          <cell r="P1061">
            <v>26829.58</v>
          </cell>
          <cell r="Q1061">
            <v>26829.58</v>
          </cell>
          <cell r="R1061">
            <v>-2794.22</v>
          </cell>
          <cell r="S1061">
            <v>-2794.22</v>
          </cell>
          <cell r="T1061">
            <v>0</v>
          </cell>
        </row>
        <row r="1062">
          <cell r="B1062">
            <v>1120000</v>
          </cell>
          <cell r="C1062" t="str">
            <v>Fertige Erz</v>
          </cell>
          <cell r="D1062" t="str">
            <v>RHZ0</v>
          </cell>
          <cell r="E1062" t="str">
            <v>00517791</v>
          </cell>
          <cell r="G1062" t="str">
            <v>BAYFERROX 160M</v>
          </cell>
          <cell r="H1062" t="str">
            <v>RB00000687</v>
          </cell>
          <cell r="I1062" t="str">
            <v>2202</v>
          </cell>
          <cell r="J1062">
            <v>1700</v>
          </cell>
          <cell r="K1062" t="str">
            <v>KG</v>
          </cell>
          <cell r="L1062">
            <v>1149.3699999999999</v>
          </cell>
          <cell r="M1062" t="str">
            <v>EUR</v>
          </cell>
          <cell r="N1062">
            <v>2455.65</v>
          </cell>
          <cell r="P1062">
            <v>1282.99</v>
          </cell>
          <cell r="Q1062">
            <v>1282.99</v>
          </cell>
          <cell r="R1062">
            <v>-133.62</v>
          </cell>
          <cell r="S1062">
            <v>-133.62</v>
          </cell>
          <cell r="T1062">
            <v>0</v>
          </cell>
        </row>
        <row r="1063">
          <cell r="B1063">
            <v>1120000</v>
          </cell>
          <cell r="C1063" t="str">
            <v>Fertige Erz</v>
          </cell>
          <cell r="D1063" t="str">
            <v>RHPV</v>
          </cell>
          <cell r="E1063" t="str">
            <v>00517759</v>
          </cell>
          <cell r="G1063" t="str">
            <v>BAYFERROX 160</v>
          </cell>
          <cell r="H1063" t="str">
            <v>RB00000687</v>
          </cell>
          <cell r="I1063" t="str">
            <v>2202</v>
          </cell>
          <cell r="J1063">
            <v>20000</v>
          </cell>
          <cell r="K1063" t="str">
            <v>KG</v>
          </cell>
          <cell r="L1063">
            <v>12944</v>
          </cell>
          <cell r="M1063" t="str">
            <v>EUR</v>
          </cell>
          <cell r="N1063">
            <v>6436</v>
          </cell>
          <cell r="P1063">
            <v>14046</v>
          </cell>
          <cell r="Q1063">
            <v>6436</v>
          </cell>
          <cell r="R1063">
            <v>6508</v>
          </cell>
          <cell r="S1063">
            <v>-1102</v>
          </cell>
          <cell r="T1063">
            <v>7610</v>
          </cell>
        </row>
        <row r="1064">
          <cell r="B1064">
            <v>1120000</v>
          </cell>
          <cell r="C1064" t="str">
            <v>Fertige Erz</v>
          </cell>
          <cell r="D1064" t="str">
            <v>RHPV</v>
          </cell>
          <cell r="E1064" t="str">
            <v>00517694</v>
          </cell>
          <cell r="G1064" t="str">
            <v>BAYFERROX 160</v>
          </cell>
          <cell r="H1064" t="str">
            <v>RB00000687</v>
          </cell>
          <cell r="I1064" t="str">
            <v>2202</v>
          </cell>
          <cell r="J1064">
            <v>55875</v>
          </cell>
          <cell r="K1064" t="str">
            <v>KG</v>
          </cell>
          <cell r="L1064">
            <v>36586.949999999997</v>
          </cell>
          <cell r="M1064" t="str">
            <v>EUR</v>
          </cell>
          <cell r="N1064">
            <v>76917.52</v>
          </cell>
          <cell r="P1064">
            <v>39688.01</v>
          </cell>
          <cell r="Q1064">
            <v>39688.01</v>
          </cell>
          <cell r="R1064">
            <v>-3101.06</v>
          </cell>
          <cell r="S1064">
            <v>-3101.06</v>
          </cell>
          <cell r="T1064">
            <v>0</v>
          </cell>
        </row>
        <row r="1065">
          <cell r="B1065">
            <v>1120000</v>
          </cell>
          <cell r="C1065" t="str">
            <v>Fertige Erz</v>
          </cell>
          <cell r="D1065" t="str">
            <v>RHZ0</v>
          </cell>
          <cell r="E1065" t="str">
            <v>00517481</v>
          </cell>
          <cell r="G1065" t="str">
            <v>BAYFERROX 140M</v>
          </cell>
          <cell r="H1065" t="str">
            <v>RB00000687</v>
          </cell>
          <cell r="I1065" t="str">
            <v>2202</v>
          </cell>
          <cell r="J1065">
            <v>5200</v>
          </cell>
          <cell r="K1065" t="str">
            <v>KG</v>
          </cell>
          <cell r="L1065">
            <v>2931.76</v>
          </cell>
          <cell r="M1065" t="str">
            <v>EUR</v>
          </cell>
          <cell r="N1065">
            <v>5997.68</v>
          </cell>
          <cell r="P1065">
            <v>3741.4</v>
          </cell>
          <cell r="Q1065">
            <v>3741.4</v>
          </cell>
          <cell r="R1065">
            <v>-809.64</v>
          </cell>
          <cell r="S1065">
            <v>-809.64</v>
          </cell>
          <cell r="T1065">
            <v>0</v>
          </cell>
        </row>
        <row r="1066">
          <cell r="B1066">
            <v>1120000</v>
          </cell>
          <cell r="C1066" t="str">
            <v>Fertige Erz</v>
          </cell>
          <cell r="D1066" t="str">
            <v>RHDK</v>
          </cell>
          <cell r="E1066" t="str">
            <v>00517430</v>
          </cell>
          <cell r="G1066" t="str">
            <v>BAYFERROX 140M</v>
          </cell>
          <cell r="H1066" t="str">
            <v>RB00000687</v>
          </cell>
          <cell r="I1066" t="str">
            <v>2202</v>
          </cell>
          <cell r="J1066">
            <v>1000</v>
          </cell>
          <cell r="K1066" t="str">
            <v>KG</v>
          </cell>
          <cell r="L1066">
            <v>579.20000000000005</v>
          </cell>
          <cell r="M1066" t="str">
            <v>EUR</v>
          </cell>
          <cell r="N1066">
            <v>1243</v>
          </cell>
          <cell r="P1066">
            <v>734.9</v>
          </cell>
          <cell r="Q1066">
            <v>734.9</v>
          </cell>
          <cell r="R1066">
            <v>-155.69999999999999</v>
          </cell>
          <cell r="S1066">
            <v>-155.69999999999999</v>
          </cell>
          <cell r="T1066">
            <v>0</v>
          </cell>
        </row>
        <row r="1067">
          <cell r="B1067">
            <v>1120000</v>
          </cell>
          <cell r="C1067" t="str">
            <v>Fertige Erz</v>
          </cell>
          <cell r="D1067" t="str">
            <v>RHKF</v>
          </cell>
          <cell r="E1067" t="str">
            <v>00517430</v>
          </cell>
          <cell r="G1067" t="str">
            <v>BAYFERROX 140M</v>
          </cell>
          <cell r="H1067" t="str">
            <v>RB00000687</v>
          </cell>
          <cell r="I1067" t="str">
            <v>2202</v>
          </cell>
          <cell r="J1067">
            <v>775</v>
          </cell>
          <cell r="K1067" t="str">
            <v>KG</v>
          </cell>
          <cell r="L1067">
            <v>448.88</v>
          </cell>
          <cell r="M1067" t="str">
            <v>EUR</v>
          </cell>
          <cell r="N1067">
            <v>963.33</v>
          </cell>
          <cell r="P1067">
            <v>569.54999999999995</v>
          </cell>
          <cell r="Q1067">
            <v>569.54999999999995</v>
          </cell>
          <cell r="R1067">
            <v>-120.67</v>
          </cell>
          <cell r="S1067">
            <v>-120.67</v>
          </cell>
          <cell r="T1067">
            <v>0</v>
          </cell>
        </row>
        <row r="1068">
          <cell r="B1068">
            <v>1120000</v>
          </cell>
          <cell r="C1068" t="str">
            <v>Fertige Erz</v>
          </cell>
          <cell r="D1068" t="str">
            <v>RHPV</v>
          </cell>
          <cell r="E1068" t="str">
            <v>00517430</v>
          </cell>
          <cell r="G1068" t="str">
            <v>BAYFERROX 140M</v>
          </cell>
          <cell r="H1068" t="str">
            <v>RB00000687</v>
          </cell>
          <cell r="I1068" t="str">
            <v>2202</v>
          </cell>
          <cell r="J1068">
            <v>81825</v>
          </cell>
          <cell r="K1068" t="str">
            <v>KG</v>
          </cell>
          <cell r="L1068">
            <v>47393.06</v>
          </cell>
          <cell r="M1068" t="str">
            <v>EUR</v>
          </cell>
          <cell r="N1068">
            <v>101708.48</v>
          </cell>
          <cell r="P1068">
            <v>60133.19</v>
          </cell>
          <cell r="Q1068">
            <v>60133.19</v>
          </cell>
          <cell r="R1068">
            <v>-12740.13</v>
          </cell>
          <cell r="S1068">
            <v>-12740.13</v>
          </cell>
          <cell r="T1068">
            <v>0</v>
          </cell>
        </row>
        <row r="1069">
          <cell r="B1069">
            <v>1120000</v>
          </cell>
          <cell r="C1069" t="str">
            <v>Fertige Erz</v>
          </cell>
          <cell r="D1069" t="str">
            <v>RHZ0</v>
          </cell>
          <cell r="E1069" t="str">
            <v>00517430</v>
          </cell>
          <cell r="G1069" t="str">
            <v>BAYFERROX 140M</v>
          </cell>
          <cell r="H1069" t="str">
            <v>RB00000687</v>
          </cell>
          <cell r="I1069" t="str">
            <v>2202</v>
          </cell>
          <cell r="J1069">
            <v>8975</v>
          </cell>
          <cell r="K1069" t="str">
            <v>KG</v>
          </cell>
          <cell r="L1069">
            <v>5198.32</v>
          </cell>
          <cell r="M1069" t="str">
            <v>EUR</v>
          </cell>
          <cell r="N1069">
            <v>11155.92</v>
          </cell>
          <cell r="P1069">
            <v>6595.73</v>
          </cell>
          <cell r="Q1069">
            <v>6595.73</v>
          </cell>
          <cell r="R1069">
            <v>-1397.41</v>
          </cell>
          <cell r="S1069">
            <v>-1397.41</v>
          </cell>
          <cell r="T1069">
            <v>0</v>
          </cell>
        </row>
        <row r="1070">
          <cell r="B1070">
            <v>1120000</v>
          </cell>
          <cell r="C1070" t="str">
            <v>Fertige Erz</v>
          </cell>
          <cell r="D1070" t="str">
            <v>RHPV</v>
          </cell>
          <cell r="E1070" t="str">
            <v>00517376</v>
          </cell>
          <cell r="G1070" t="str">
            <v>PUROFER RE-40</v>
          </cell>
          <cell r="H1070" t="str">
            <v>RB00000687</v>
          </cell>
          <cell r="I1070" t="str">
            <v>2202</v>
          </cell>
          <cell r="J1070">
            <v>5000</v>
          </cell>
          <cell r="K1070" t="str">
            <v>KG</v>
          </cell>
          <cell r="L1070">
            <v>2668.5</v>
          </cell>
          <cell r="M1070" t="str">
            <v>EUR</v>
          </cell>
          <cell r="N1070">
            <v>5626.5</v>
          </cell>
          <cell r="P1070">
            <v>3298.5</v>
          </cell>
          <cell r="Q1070">
            <v>3298.5</v>
          </cell>
          <cell r="R1070">
            <v>-630</v>
          </cell>
          <cell r="S1070">
            <v>-630</v>
          </cell>
          <cell r="T1070">
            <v>0</v>
          </cell>
        </row>
        <row r="1071">
          <cell r="B1071">
            <v>1120000</v>
          </cell>
          <cell r="C1071" t="str">
            <v>Fertige Erz</v>
          </cell>
          <cell r="D1071" t="str">
            <v>RHPV</v>
          </cell>
          <cell r="E1071" t="str">
            <v>00517295</v>
          </cell>
          <cell r="G1071" t="str">
            <v>BAYFERROX 140</v>
          </cell>
          <cell r="H1071" t="str">
            <v>RB00000687</v>
          </cell>
          <cell r="I1071" t="str">
            <v>2202</v>
          </cell>
          <cell r="J1071">
            <v>18000</v>
          </cell>
          <cell r="K1071" t="str">
            <v>KG</v>
          </cell>
          <cell r="L1071">
            <v>9734.4</v>
          </cell>
          <cell r="M1071" t="str">
            <v>EUR</v>
          </cell>
          <cell r="N1071">
            <v>12943.8</v>
          </cell>
          <cell r="P1071">
            <v>11980.8</v>
          </cell>
          <cell r="Q1071">
            <v>11980.8</v>
          </cell>
          <cell r="R1071">
            <v>-2246.4</v>
          </cell>
          <cell r="S1071">
            <v>-2246.4</v>
          </cell>
          <cell r="T1071">
            <v>0</v>
          </cell>
        </row>
        <row r="1072">
          <cell r="B1072">
            <v>1120000</v>
          </cell>
          <cell r="C1072" t="str">
            <v>Fertige Erz</v>
          </cell>
          <cell r="D1072" t="str">
            <v>RHZ0</v>
          </cell>
          <cell r="E1072" t="str">
            <v>00517295</v>
          </cell>
          <cell r="G1072" t="str">
            <v>BAYFERROX 140</v>
          </cell>
          <cell r="H1072" t="str">
            <v>RB00000687</v>
          </cell>
          <cell r="I1072" t="str">
            <v>2202</v>
          </cell>
          <cell r="J1072">
            <v>27000</v>
          </cell>
          <cell r="K1072" t="str">
            <v>KG</v>
          </cell>
          <cell r="L1072">
            <v>14601.6</v>
          </cell>
          <cell r="M1072" t="str">
            <v>EUR</v>
          </cell>
          <cell r="N1072">
            <v>19415.7</v>
          </cell>
          <cell r="P1072">
            <v>17971.2</v>
          </cell>
          <cell r="Q1072">
            <v>17971.2</v>
          </cell>
          <cell r="R1072">
            <v>-3369.6</v>
          </cell>
          <cell r="S1072">
            <v>-3369.6</v>
          </cell>
          <cell r="T1072">
            <v>0</v>
          </cell>
        </row>
        <row r="1073">
          <cell r="B1073">
            <v>1120000</v>
          </cell>
          <cell r="C1073" t="str">
            <v>Fertige Erz</v>
          </cell>
          <cell r="D1073" t="str">
            <v>RHKF</v>
          </cell>
          <cell r="E1073" t="str">
            <v>00517260</v>
          </cell>
          <cell r="G1073" t="str">
            <v>BAYFERROX 140</v>
          </cell>
          <cell r="H1073" t="str">
            <v>RB00000687</v>
          </cell>
          <cell r="I1073" t="str">
            <v>2202</v>
          </cell>
          <cell r="J1073">
            <v>925</v>
          </cell>
          <cell r="K1073" t="str">
            <v>KG</v>
          </cell>
          <cell r="L1073">
            <v>508.01</v>
          </cell>
          <cell r="M1073" t="str">
            <v>EUR</v>
          </cell>
          <cell r="N1073">
            <v>938.97</v>
          </cell>
          <cell r="P1073">
            <v>623.73</v>
          </cell>
          <cell r="Q1073">
            <v>623.73</v>
          </cell>
          <cell r="R1073">
            <v>-115.72</v>
          </cell>
          <cell r="S1073">
            <v>-115.72</v>
          </cell>
          <cell r="T1073">
            <v>0</v>
          </cell>
        </row>
        <row r="1074">
          <cell r="B1074">
            <v>1120000</v>
          </cell>
          <cell r="C1074" t="str">
            <v>Fertige Erz</v>
          </cell>
          <cell r="D1074" t="str">
            <v>RHPV</v>
          </cell>
          <cell r="E1074" t="str">
            <v>00517260</v>
          </cell>
          <cell r="G1074" t="str">
            <v>BAYFERROX 140</v>
          </cell>
          <cell r="H1074" t="str">
            <v>RB00000687</v>
          </cell>
          <cell r="I1074" t="str">
            <v>2202</v>
          </cell>
          <cell r="J1074">
            <v>41850</v>
          </cell>
          <cell r="K1074" t="str">
            <v>KG</v>
          </cell>
          <cell r="L1074">
            <v>22984.01</v>
          </cell>
          <cell r="M1074" t="str">
            <v>EUR</v>
          </cell>
          <cell r="N1074">
            <v>42481.93</v>
          </cell>
          <cell r="P1074">
            <v>28219.46</v>
          </cell>
          <cell r="Q1074">
            <v>28219.46</v>
          </cell>
          <cell r="R1074">
            <v>-5235.45</v>
          </cell>
          <cell r="S1074">
            <v>-5235.45</v>
          </cell>
          <cell r="T1074">
            <v>0</v>
          </cell>
        </row>
        <row r="1075">
          <cell r="B1075">
            <v>1120000</v>
          </cell>
          <cell r="C1075" t="str">
            <v>Fertige Erz</v>
          </cell>
          <cell r="D1075" t="str">
            <v>RHZ0</v>
          </cell>
          <cell r="E1075" t="str">
            <v>00517260</v>
          </cell>
          <cell r="G1075" t="str">
            <v>BAYFERROX 140</v>
          </cell>
          <cell r="H1075" t="str">
            <v>RB00000687</v>
          </cell>
          <cell r="I1075" t="str">
            <v>2202</v>
          </cell>
          <cell r="J1075">
            <v>7550</v>
          </cell>
          <cell r="K1075" t="str">
            <v>KG</v>
          </cell>
          <cell r="L1075">
            <v>4146.46</v>
          </cell>
          <cell r="M1075" t="str">
            <v>EUR</v>
          </cell>
          <cell r="N1075">
            <v>7664.01</v>
          </cell>
          <cell r="P1075">
            <v>5090.97</v>
          </cell>
          <cell r="Q1075">
            <v>5090.97</v>
          </cell>
          <cell r="R1075">
            <v>-944.51</v>
          </cell>
          <cell r="S1075">
            <v>-944.51</v>
          </cell>
          <cell r="T1075">
            <v>0</v>
          </cell>
        </row>
        <row r="1076">
          <cell r="B1076">
            <v>1120000</v>
          </cell>
          <cell r="C1076" t="str">
            <v>Fertige Erz</v>
          </cell>
          <cell r="D1076" t="str">
            <v>RHPV</v>
          </cell>
          <cell r="E1076" t="str">
            <v>00516868</v>
          </cell>
          <cell r="G1076" t="str">
            <v>BAYFERROX 130M</v>
          </cell>
          <cell r="H1076" t="str">
            <v>RB00000687</v>
          </cell>
          <cell r="I1076" t="str">
            <v>2202</v>
          </cell>
          <cell r="J1076">
            <v>399975</v>
          </cell>
          <cell r="K1076" t="str">
            <v>KG</v>
          </cell>
          <cell r="L1076">
            <v>221506.15</v>
          </cell>
          <cell r="M1076" t="str">
            <v>EUR</v>
          </cell>
          <cell r="N1076">
            <v>495249.04</v>
          </cell>
          <cell r="P1076">
            <v>297821.38</v>
          </cell>
          <cell r="Q1076">
            <v>297821.38</v>
          </cell>
          <cell r="R1076">
            <v>-76315.23</v>
          </cell>
          <cell r="S1076">
            <v>-76315.23</v>
          </cell>
          <cell r="T1076">
            <v>0</v>
          </cell>
        </row>
        <row r="1077">
          <cell r="B1077">
            <v>1120000</v>
          </cell>
          <cell r="C1077" t="str">
            <v>Fertige Erz</v>
          </cell>
          <cell r="D1077" t="str">
            <v>RHZ0</v>
          </cell>
          <cell r="E1077" t="str">
            <v>00516868</v>
          </cell>
          <cell r="G1077" t="str">
            <v>BAYFERROX 130M</v>
          </cell>
          <cell r="H1077" t="str">
            <v>RB00000687</v>
          </cell>
          <cell r="I1077" t="str">
            <v>2202</v>
          </cell>
          <cell r="J1077">
            <v>5025</v>
          </cell>
          <cell r="K1077" t="str">
            <v>KG</v>
          </cell>
          <cell r="L1077">
            <v>2782.84</v>
          </cell>
          <cell r="M1077" t="str">
            <v>EUR</v>
          </cell>
          <cell r="N1077">
            <v>6221.95</v>
          </cell>
          <cell r="P1077">
            <v>3741.61</v>
          </cell>
          <cell r="Q1077">
            <v>3741.61</v>
          </cell>
          <cell r="R1077">
            <v>-958.77</v>
          </cell>
          <cell r="S1077">
            <v>-958.77</v>
          </cell>
          <cell r="T1077">
            <v>0</v>
          </cell>
        </row>
        <row r="1078">
          <cell r="B1078">
            <v>1120000</v>
          </cell>
          <cell r="C1078" t="str">
            <v>Fertige Erz</v>
          </cell>
          <cell r="D1078" t="str">
            <v>RHKF</v>
          </cell>
          <cell r="E1078" t="str">
            <v>00516698</v>
          </cell>
          <cell r="G1078" t="str">
            <v>BAYFERROX 130B</v>
          </cell>
          <cell r="H1078" t="str">
            <v>RB00000687</v>
          </cell>
          <cell r="I1078" t="str">
            <v>2202</v>
          </cell>
          <cell r="J1078">
            <v>875</v>
          </cell>
          <cell r="K1078" t="str">
            <v>KG</v>
          </cell>
          <cell r="L1078">
            <v>475.91</v>
          </cell>
          <cell r="M1078" t="str">
            <v>EUR</v>
          </cell>
          <cell r="N1078">
            <v>1046.76</v>
          </cell>
          <cell r="P1078">
            <v>589.75</v>
          </cell>
          <cell r="Q1078">
            <v>589.75</v>
          </cell>
          <cell r="R1078">
            <v>-113.84</v>
          </cell>
          <cell r="S1078">
            <v>-113.84</v>
          </cell>
          <cell r="T1078">
            <v>0</v>
          </cell>
        </row>
        <row r="1079">
          <cell r="B1079">
            <v>1120000</v>
          </cell>
          <cell r="C1079" t="str">
            <v>Fertige Erz</v>
          </cell>
          <cell r="D1079" t="str">
            <v>RHPV</v>
          </cell>
          <cell r="E1079" t="str">
            <v>00516698</v>
          </cell>
          <cell r="G1079" t="str">
            <v>BAYFERROX 130B</v>
          </cell>
          <cell r="H1079" t="str">
            <v>RB00000687</v>
          </cell>
          <cell r="I1079" t="str">
            <v>2202</v>
          </cell>
          <cell r="J1079">
            <v>24000</v>
          </cell>
          <cell r="K1079" t="str">
            <v>KG</v>
          </cell>
          <cell r="L1079">
            <v>13053.6</v>
          </cell>
          <cell r="M1079" t="str">
            <v>EUR</v>
          </cell>
          <cell r="N1079">
            <v>28711.200000000001</v>
          </cell>
          <cell r="P1079">
            <v>16176</v>
          </cell>
          <cell r="Q1079">
            <v>16176</v>
          </cell>
          <cell r="R1079">
            <v>-3122.4</v>
          </cell>
          <cell r="S1079">
            <v>-3122.4</v>
          </cell>
          <cell r="T1079">
            <v>0</v>
          </cell>
        </row>
        <row r="1080">
          <cell r="B1080">
            <v>1120000</v>
          </cell>
          <cell r="C1080" t="str">
            <v>Fertige Erz</v>
          </cell>
          <cell r="D1080" t="str">
            <v>RHZ0</v>
          </cell>
          <cell r="E1080" t="str">
            <v>00516698</v>
          </cell>
          <cell r="G1080" t="str">
            <v>BAYFERROX 130B</v>
          </cell>
          <cell r="H1080" t="str">
            <v>RB00000687</v>
          </cell>
          <cell r="I1080" t="str">
            <v>2202</v>
          </cell>
          <cell r="J1080">
            <v>1050</v>
          </cell>
          <cell r="K1080" t="str">
            <v>KG</v>
          </cell>
          <cell r="L1080">
            <v>571.1</v>
          </cell>
          <cell r="M1080" t="str">
            <v>EUR</v>
          </cell>
          <cell r="N1080">
            <v>1256.1199999999999</v>
          </cell>
          <cell r="P1080">
            <v>707.7</v>
          </cell>
          <cell r="Q1080">
            <v>707.7</v>
          </cell>
          <cell r="R1080">
            <v>-136.6</v>
          </cell>
          <cell r="S1080">
            <v>-136.6</v>
          </cell>
          <cell r="T1080">
            <v>0</v>
          </cell>
        </row>
        <row r="1081">
          <cell r="B1081">
            <v>1120000</v>
          </cell>
          <cell r="C1081" t="str">
            <v>Fertige Erz</v>
          </cell>
          <cell r="D1081" t="str">
            <v>RHPV</v>
          </cell>
          <cell r="E1081" t="str">
            <v>00516531</v>
          </cell>
          <cell r="G1081" t="str">
            <v>BAYFERROX 130BM</v>
          </cell>
          <cell r="H1081" t="str">
            <v>RB00000687</v>
          </cell>
          <cell r="I1081" t="str">
            <v>2202</v>
          </cell>
          <cell r="J1081">
            <v>15075</v>
          </cell>
          <cell r="K1081" t="str">
            <v>KG</v>
          </cell>
          <cell r="L1081">
            <v>8609.33</v>
          </cell>
          <cell r="M1081" t="str">
            <v>EUR</v>
          </cell>
          <cell r="N1081">
            <v>19286.96</v>
          </cell>
          <cell r="P1081">
            <v>10997.21</v>
          </cell>
          <cell r="Q1081">
            <v>10997.21</v>
          </cell>
          <cell r="R1081">
            <v>-2387.88</v>
          </cell>
          <cell r="S1081">
            <v>-2387.88</v>
          </cell>
          <cell r="T1081">
            <v>0</v>
          </cell>
        </row>
        <row r="1082">
          <cell r="B1082">
            <v>1120000</v>
          </cell>
          <cell r="C1082" t="str">
            <v>Fertige Erz</v>
          </cell>
          <cell r="D1082" t="str">
            <v>RHZ0</v>
          </cell>
          <cell r="E1082" t="str">
            <v>00516531</v>
          </cell>
          <cell r="G1082" t="str">
            <v>BAYFERROX 130BM</v>
          </cell>
          <cell r="H1082" t="str">
            <v>RB00000687</v>
          </cell>
          <cell r="I1082" t="str">
            <v>2202</v>
          </cell>
          <cell r="J1082">
            <v>7850</v>
          </cell>
          <cell r="K1082" t="str">
            <v>KG</v>
          </cell>
          <cell r="L1082">
            <v>4483.13</v>
          </cell>
          <cell r="M1082" t="str">
            <v>EUR</v>
          </cell>
          <cell r="N1082">
            <v>10043.290000000001</v>
          </cell>
          <cell r="P1082">
            <v>5726.57</v>
          </cell>
          <cell r="Q1082">
            <v>5726.57</v>
          </cell>
          <cell r="R1082">
            <v>-1243.44</v>
          </cell>
          <cell r="S1082">
            <v>-1243.44</v>
          </cell>
          <cell r="T1082">
            <v>0</v>
          </cell>
        </row>
        <row r="1083">
          <cell r="B1083">
            <v>1120000</v>
          </cell>
          <cell r="C1083" t="str">
            <v>Fertige Erz</v>
          </cell>
          <cell r="D1083" t="str">
            <v>RHZ0</v>
          </cell>
          <cell r="E1083" t="str">
            <v>00516388</v>
          </cell>
          <cell r="G1083" t="str">
            <v>BAYFERROX 130</v>
          </cell>
          <cell r="H1083" t="str">
            <v>RB00000687</v>
          </cell>
          <cell r="I1083" t="str">
            <v>2202</v>
          </cell>
          <cell r="J1083">
            <v>4150</v>
          </cell>
          <cell r="K1083" t="str">
            <v>KG</v>
          </cell>
          <cell r="L1083">
            <v>1903.6</v>
          </cell>
          <cell r="M1083" t="str">
            <v>EUR</v>
          </cell>
          <cell r="N1083">
            <v>6334.56</v>
          </cell>
          <cell r="P1083">
            <v>1903.6</v>
          </cell>
          <cell r="Q1083">
            <v>1903.6</v>
          </cell>
          <cell r="R1083">
            <v>0</v>
          </cell>
          <cell r="S1083">
            <v>0</v>
          </cell>
          <cell r="T1083">
            <v>0</v>
          </cell>
        </row>
        <row r="1084">
          <cell r="B1084">
            <v>1120000</v>
          </cell>
          <cell r="C1084" t="str">
            <v>Fertige Erz</v>
          </cell>
          <cell r="D1084" t="str">
            <v>RHZ0</v>
          </cell>
          <cell r="E1084" t="str">
            <v>00516302</v>
          </cell>
          <cell r="G1084" t="str">
            <v>BAYFERROX 130A</v>
          </cell>
          <cell r="H1084" t="str">
            <v>RB00000687</v>
          </cell>
          <cell r="I1084" t="str">
            <v>2202</v>
          </cell>
          <cell r="J1084">
            <v>1980</v>
          </cell>
          <cell r="K1084" t="str">
            <v>KG</v>
          </cell>
          <cell r="L1084">
            <v>1097.32</v>
          </cell>
          <cell r="M1084" t="str">
            <v>EUR</v>
          </cell>
          <cell r="N1084">
            <v>1314.13</v>
          </cell>
          <cell r="P1084">
            <v>1394.12</v>
          </cell>
          <cell r="Q1084">
            <v>1314.13</v>
          </cell>
          <cell r="R1084">
            <v>-216.81</v>
          </cell>
          <cell r="S1084">
            <v>-296.8</v>
          </cell>
          <cell r="T1084">
            <v>79.989999999999995</v>
          </cell>
        </row>
        <row r="1085">
          <cell r="B1085">
            <v>1120000</v>
          </cell>
          <cell r="C1085" t="str">
            <v>Fertige Erz</v>
          </cell>
          <cell r="D1085" t="str">
            <v>RHPV</v>
          </cell>
          <cell r="E1085" t="str">
            <v>00516299</v>
          </cell>
          <cell r="G1085" t="str">
            <v>BAYFERROX 130A</v>
          </cell>
          <cell r="H1085" t="str">
            <v>RB00000687</v>
          </cell>
          <cell r="I1085" t="str">
            <v>2202</v>
          </cell>
          <cell r="J1085">
            <v>22000</v>
          </cell>
          <cell r="K1085" t="str">
            <v>KG</v>
          </cell>
          <cell r="L1085">
            <v>12141.8</v>
          </cell>
          <cell r="M1085" t="str">
            <v>EUR</v>
          </cell>
          <cell r="N1085">
            <v>20541.400000000001</v>
          </cell>
          <cell r="P1085">
            <v>15439.6</v>
          </cell>
          <cell r="Q1085">
            <v>15439.6</v>
          </cell>
          <cell r="R1085">
            <v>-3297.8</v>
          </cell>
          <cell r="S1085">
            <v>-3297.8</v>
          </cell>
          <cell r="T1085">
            <v>0</v>
          </cell>
        </row>
        <row r="1086">
          <cell r="B1086">
            <v>1120000</v>
          </cell>
          <cell r="C1086" t="str">
            <v>Fertige Erz</v>
          </cell>
          <cell r="D1086" t="str">
            <v>RHZ0</v>
          </cell>
          <cell r="E1086" t="str">
            <v>00516299</v>
          </cell>
          <cell r="G1086" t="str">
            <v>BAYFERROX 130A</v>
          </cell>
          <cell r="H1086" t="str">
            <v>RB00000687</v>
          </cell>
          <cell r="I1086" t="str">
            <v>2202</v>
          </cell>
          <cell r="J1086">
            <v>1000</v>
          </cell>
          <cell r="K1086" t="str">
            <v>KG</v>
          </cell>
          <cell r="L1086">
            <v>551.9</v>
          </cell>
          <cell r="M1086" t="str">
            <v>EUR</v>
          </cell>
          <cell r="N1086">
            <v>933.7</v>
          </cell>
          <cell r="P1086">
            <v>701.8</v>
          </cell>
          <cell r="Q1086">
            <v>701.8</v>
          </cell>
          <cell r="R1086">
            <v>-149.9</v>
          </cell>
          <cell r="S1086">
            <v>-149.9</v>
          </cell>
          <cell r="T1086">
            <v>0</v>
          </cell>
        </row>
        <row r="1087">
          <cell r="B1087">
            <v>1120000</v>
          </cell>
          <cell r="C1087" t="str">
            <v>Fertige Erz</v>
          </cell>
          <cell r="D1087" t="str">
            <v>RHPV</v>
          </cell>
          <cell r="E1087" t="str">
            <v>00516264</v>
          </cell>
          <cell r="G1087" t="str">
            <v>PUROFER RE-30</v>
          </cell>
          <cell r="H1087" t="str">
            <v>RB00000687</v>
          </cell>
          <cell r="I1087" t="str">
            <v>2202</v>
          </cell>
          <cell r="J1087">
            <v>4000</v>
          </cell>
          <cell r="K1087" t="str">
            <v>KG</v>
          </cell>
          <cell r="L1087">
            <v>2089.1999999999998</v>
          </cell>
          <cell r="M1087" t="str">
            <v>EUR</v>
          </cell>
          <cell r="N1087">
            <v>4917.6000000000004</v>
          </cell>
          <cell r="P1087">
            <v>2745.6</v>
          </cell>
          <cell r="Q1087">
            <v>2745.6</v>
          </cell>
          <cell r="R1087">
            <v>-656.4</v>
          </cell>
          <cell r="S1087">
            <v>-656.4</v>
          </cell>
          <cell r="T1087">
            <v>0</v>
          </cell>
        </row>
        <row r="1088">
          <cell r="B1088">
            <v>1120000</v>
          </cell>
          <cell r="C1088" t="str">
            <v>Fertige Erz</v>
          </cell>
          <cell r="D1088" t="str">
            <v>RHPV</v>
          </cell>
          <cell r="E1088" t="str">
            <v>00516140</v>
          </cell>
          <cell r="G1088" t="str">
            <v>BAYFERROX 130</v>
          </cell>
          <cell r="H1088" t="str">
            <v>RB00000687</v>
          </cell>
          <cell r="I1088" t="str">
            <v>2202</v>
          </cell>
          <cell r="J1088">
            <v>247000</v>
          </cell>
          <cell r="K1088" t="str">
            <v>KG</v>
          </cell>
          <cell r="L1088">
            <v>127180.3</v>
          </cell>
          <cell r="M1088" t="str">
            <v>EUR</v>
          </cell>
          <cell r="N1088">
            <v>103567.1</v>
          </cell>
          <cell r="P1088">
            <v>167391.9</v>
          </cell>
          <cell r="Q1088">
            <v>103567.1</v>
          </cell>
          <cell r="R1088">
            <v>23613.200000000001</v>
          </cell>
          <cell r="S1088">
            <v>-40211.599999999999</v>
          </cell>
          <cell r="T1088">
            <v>63824.800000000003</v>
          </cell>
        </row>
        <row r="1089">
          <cell r="B1089">
            <v>1120000</v>
          </cell>
          <cell r="C1089" t="str">
            <v>Fertige Erz</v>
          </cell>
          <cell r="D1089" t="str">
            <v>RHPV</v>
          </cell>
          <cell r="E1089" t="str">
            <v>00516132</v>
          </cell>
          <cell r="G1089" t="str">
            <v>BAYFERROX 130</v>
          </cell>
          <cell r="H1089" t="str">
            <v>RB00000687</v>
          </cell>
          <cell r="I1089" t="str">
            <v>2202</v>
          </cell>
          <cell r="J1089">
            <v>6000</v>
          </cell>
          <cell r="K1089" t="str">
            <v>KG</v>
          </cell>
          <cell r="L1089">
            <v>3309.6</v>
          </cell>
          <cell r="M1089" t="str">
            <v>EUR</v>
          </cell>
          <cell r="N1089">
            <v>5012.3999999999996</v>
          </cell>
          <cell r="P1089">
            <v>4285.8</v>
          </cell>
          <cell r="Q1089">
            <v>4285.8</v>
          </cell>
          <cell r="R1089">
            <v>-976.2</v>
          </cell>
          <cell r="S1089">
            <v>-976.2</v>
          </cell>
          <cell r="T1089">
            <v>0</v>
          </cell>
        </row>
        <row r="1090">
          <cell r="B1090">
            <v>1120000</v>
          </cell>
          <cell r="C1090" t="str">
            <v>Fertige Erz</v>
          </cell>
          <cell r="D1090" t="str">
            <v>RHPV</v>
          </cell>
          <cell r="E1090" t="str">
            <v>00516124</v>
          </cell>
          <cell r="G1090" t="str">
            <v>BAYFERROX 130</v>
          </cell>
          <cell r="H1090" t="str">
            <v>RB00000687</v>
          </cell>
          <cell r="I1090" t="str">
            <v>2202</v>
          </cell>
          <cell r="J1090">
            <v>975</v>
          </cell>
          <cell r="K1090" t="str">
            <v>KG</v>
          </cell>
          <cell r="L1090">
            <v>539.08000000000004</v>
          </cell>
          <cell r="M1090" t="str">
            <v>EUR</v>
          </cell>
          <cell r="N1090">
            <v>1123.01</v>
          </cell>
          <cell r="P1090">
            <v>685.03</v>
          </cell>
          <cell r="Q1090">
            <v>685.03</v>
          </cell>
          <cell r="R1090">
            <v>-145.94999999999999</v>
          </cell>
          <cell r="S1090">
            <v>-145.94999999999999</v>
          </cell>
          <cell r="T1090">
            <v>0</v>
          </cell>
        </row>
        <row r="1091">
          <cell r="B1091">
            <v>1120000</v>
          </cell>
          <cell r="C1091" t="str">
            <v>Fertige Erz</v>
          </cell>
          <cell r="D1091" t="str">
            <v>RHPV</v>
          </cell>
          <cell r="E1091" t="str">
            <v>00516116</v>
          </cell>
          <cell r="G1091" t="str">
            <v>BAYFERROX 130</v>
          </cell>
          <cell r="H1091" t="str">
            <v>RB00000687</v>
          </cell>
          <cell r="I1091" t="str">
            <v>2202</v>
          </cell>
          <cell r="J1091">
            <v>2000</v>
          </cell>
          <cell r="K1091" t="str">
            <v>KG</v>
          </cell>
          <cell r="L1091">
            <v>1038.4000000000001</v>
          </cell>
          <cell r="M1091" t="str">
            <v>EUR</v>
          </cell>
          <cell r="N1091">
            <v>1240.5999999999999</v>
          </cell>
          <cell r="P1091">
            <v>1364.4</v>
          </cell>
          <cell r="Q1091">
            <v>1240.5999999999999</v>
          </cell>
          <cell r="R1091">
            <v>-202.2</v>
          </cell>
          <cell r="S1091">
            <v>-326</v>
          </cell>
          <cell r="T1091">
            <v>123.8</v>
          </cell>
        </row>
        <row r="1092">
          <cell r="B1092">
            <v>1120000</v>
          </cell>
          <cell r="C1092" t="str">
            <v>Fertige Erz</v>
          </cell>
          <cell r="D1092" t="str">
            <v>RHKF</v>
          </cell>
          <cell r="E1092" t="str">
            <v>00516094</v>
          </cell>
          <cell r="G1092" t="str">
            <v>BAYFERROX 130</v>
          </cell>
          <cell r="H1092" t="str">
            <v>RB00000687</v>
          </cell>
          <cell r="I1092" t="str">
            <v>2202</v>
          </cell>
          <cell r="J1092">
            <v>1850</v>
          </cell>
          <cell r="K1092" t="str">
            <v>KG</v>
          </cell>
          <cell r="L1092">
            <v>960.89</v>
          </cell>
          <cell r="M1092" t="str">
            <v>EUR</v>
          </cell>
          <cell r="N1092">
            <v>1742.89</v>
          </cell>
          <cell r="P1092">
            <v>1262.26</v>
          </cell>
          <cell r="Q1092">
            <v>1262.26</v>
          </cell>
          <cell r="R1092">
            <v>-301.37</v>
          </cell>
          <cell r="S1092">
            <v>-301.37</v>
          </cell>
          <cell r="T1092">
            <v>0</v>
          </cell>
        </row>
        <row r="1093">
          <cell r="B1093">
            <v>1120000</v>
          </cell>
          <cell r="C1093" t="str">
            <v>Fertige Erz</v>
          </cell>
          <cell r="D1093" t="str">
            <v>RHPV</v>
          </cell>
          <cell r="E1093" t="str">
            <v>00516094</v>
          </cell>
          <cell r="G1093" t="str">
            <v>BAYFERROX 130</v>
          </cell>
          <cell r="H1093" t="str">
            <v>RB00000687</v>
          </cell>
          <cell r="I1093" t="str">
            <v>2202</v>
          </cell>
          <cell r="J1093">
            <v>228950</v>
          </cell>
          <cell r="K1093" t="str">
            <v>KG</v>
          </cell>
          <cell r="L1093">
            <v>118870.83</v>
          </cell>
          <cell r="M1093" t="str">
            <v>EUR</v>
          </cell>
          <cell r="N1093">
            <v>215693.8</v>
          </cell>
          <cell r="P1093">
            <v>156189.69</v>
          </cell>
          <cell r="Q1093">
            <v>156189.69</v>
          </cell>
          <cell r="R1093">
            <v>-37318.86</v>
          </cell>
          <cell r="S1093">
            <v>-37318.86</v>
          </cell>
          <cell r="T1093">
            <v>0</v>
          </cell>
        </row>
        <row r="1094">
          <cell r="B1094">
            <v>1120000</v>
          </cell>
          <cell r="C1094" t="str">
            <v>Fertige Erz</v>
          </cell>
          <cell r="D1094" t="str">
            <v>RHPV</v>
          </cell>
          <cell r="E1094" t="str">
            <v>00515977</v>
          </cell>
          <cell r="G1094" t="str">
            <v>BAYFERROX 120NM</v>
          </cell>
          <cell r="H1094" t="str">
            <v>RB00000687</v>
          </cell>
          <cell r="I1094" t="str">
            <v>2202</v>
          </cell>
          <cell r="J1094">
            <v>59800</v>
          </cell>
          <cell r="K1094" t="str">
            <v>KG</v>
          </cell>
          <cell r="L1094">
            <v>34648.120000000003</v>
          </cell>
          <cell r="M1094" t="str">
            <v>EUR</v>
          </cell>
          <cell r="N1094">
            <v>82607.72</v>
          </cell>
          <cell r="P1094">
            <v>51523.68</v>
          </cell>
          <cell r="Q1094">
            <v>51523.68</v>
          </cell>
          <cell r="R1094">
            <v>-16875.560000000001</v>
          </cell>
          <cell r="S1094">
            <v>-16875.560000000001</v>
          </cell>
          <cell r="T1094">
            <v>0</v>
          </cell>
        </row>
        <row r="1095">
          <cell r="B1095">
            <v>1120000</v>
          </cell>
          <cell r="C1095" t="str">
            <v>Fertige Erz</v>
          </cell>
          <cell r="D1095" t="str">
            <v>RHPV</v>
          </cell>
          <cell r="E1095" t="str">
            <v>00515942</v>
          </cell>
          <cell r="G1095" t="str">
            <v>BAYFERROX 120N</v>
          </cell>
          <cell r="H1095" t="str">
            <v>RB00000687</v>
          </cell>
          <cell r="I1095" t="str">
            <v>2202</v>
          </cell>
          <cell r="J1095">
            <v>8000</v>
          </cell>
          <cell r="K1095" t="str">
            <v>KG</v>
          </cell>
          <cell r="L1095">
            <v>4698.3999999999996</v>
          </cell>
          <cell r="M1095" t="str">
            <v>EUR</v>
          </cell>
          <cell r="N1095">
            <v>12403.2</v>
          </cell>
          <cell r="P1095">
            <v>6648.8</v>
          </cell>
          <cell r="Q1095">
            <v>6648.8</v>
          </cell>
          <cell r="R1095">
            <v>-1950.4</v>
          </cell>
          <cell r="S1095">
            <v>-1950.4</v>
          </cell>
          <cell r="T1095">
            <v>0</v>
          </cell>
        </row>
        <row r="1096">
          <cell r="B1096">
            <v>1120000</v>
          </cell>
          <cell r="C1096" t="str">
            <v>Fertige Erz</v>
          </cell>
          <cell r="D1096" t="str">
            <v>RHPV</v>
          </cell>
          <cell r="E1096" t="str">
            <v>00515853</v>
          </cell>
          <cell r="G1096" t="str">
            <v>BAYFERROX 120N</v>
          </cell>
          <cell r="H1096" t="str">
            <v>RB00000687</v>
          </cell>
          <cell r="I1096" t="str">
            <v>2202</v>
          </cell>
          <cell r="J1096">
            <v>84000</v>
          </cell>
          <cell r="K1096" t="str">
            <v>KG</v>
          </cell>
          <cell r="L1096">
            <v>45628.800000000003</v>
          </cell>
          <cell r="M1096" t="str">
            <v>EUR</v>
          </cell>
          <cell r="N1096">
            <v>42646.8</v>
          </cell>
          <cell r="P1096">
            <v>66360</v>
          </cell>
          <cell r="Q1096">
            <v>42646.8</v>
          </cell>
          <cell r="R1096">
            <v>2982</v>
          </cell>
          <cell r="S1096">
            <v>-20731.2</v>
          </cell>
          <cell r="T1096">
            <v>23713.200000000001</v>
          </cell>
        </row>
        <row r="1097">
          <cell r="B1097">
            <v>1120000</v>
          </cell>
          <cell r="C1097" t="str">
            <v>Fertige Erz</v>
          </cell>
          <cell r="D1097" t="str">
            <v>RHPV</v>
          </cell>
          <cell r="E1097" t="str">
            <v>00515837</v>
          </cell>
          <cell r="G1097" t="str">
            <v>BAYFERROX 120N</v>
          </cell>
          <cell r="H1097" t="str">
            <v>RB00000687</v>
          </cell>
          <cell r="I1097" t="str">
            <v>2202</v>
          </cell>
          <cell r="J1097">
            <v>32000</v>
          </cell>
          <cell r="K1097" t="str">
            <v>KG</v>
          </cell>
          <cell r="L1097">
            <v>17603.21</v>
          </cell>
          <cell r="M1097" t="str">
            <v>EUR</v>
          </cell>
          <cell r="N1097">
            <v>40732.800000000003</v>
          </cell>
          <cell r="P1097">
            <v>25497.599999999999</v>
          </cell>
          <cell r="Q1097">
            <v>25497.599999999999</v>
          </cell>
          <cell r="R1097">
            <v>-7894.39</v>
          </cell>
          <cell r="S1097">
            <v>-7894.39</v>
          </cell>
          <cell r="T1097">
            <v>0</v>
          </cell>
        </row>
        <row r="1098">
          <cell r="B1098">
            <v>1120000</v>
          </cell>
          <cell r="C1098" t="str">
            <v>Fertige Erz</v>
          </cell>
          <cell r="D1098" t="str">
            <v>RHPV</v>
          </cell>
          <cell r="E1098" t="str">
            <v>00515675</v>
          </cell>
          <cell r="G1098" t="str">
            <v>BAYFERROX 120M</v>
          </cell>
          <cell r="H1098" t="str">
            <v>RB00000687</v>
          </cell>
          <cell r="I1098" t="str">
            <v>2202</v>
          </cell>
          <cell r="J1098">
            <v>140425</v>
          </cell>
          <cell r="K1098" t="str">
            <v>KG</v>
          </cell>
          <cell r="L1098">
            <v>80407.350000000006</v>
          </cell>
          <cell r="M1098" t="str">
            <v>EUR</v>
          </cell>
          <cell r="N1098">
            <v>190205.66</v>
          </cell>
          <cell r="P1098">
            <v>115892.75</v>
          </cell>
          <cell r="Q1098">
            <v>115892.75</v>
          </cell>
          <cell r="R1098">
            <v>-35485.4</v>
          </cell>
          <cell r="S1098">
            <v>-35485.4</v>
          </cell>
          <cell r="T1098">
            <v>0</v>
          </cell>
        </row>
        <row r="1099">
          <cell r="B1099">
            <v>1120000</v>
          </cell>
          <cell r="C1099" t="str">
            <v>Fertige Erz</v>
          </cell>
          <cell r="D1099" t="str">
            <v>RHPV</v>
          </cell>
          <cell r="E1099" t="str">
            <v>00515535</v>
          </cell>
          <cell r="G1099" t="str">
            <v>BAYFERROX 120</v>
          </cell>
          <cell r="H1099" t="str">
            <v>RB00000687</v>
          </cell>
          <cell r="I1099" t="str">
            <v>2202</v>
          </cell>
          <cell r="J1099">
            <v>3000</v>
          </cell>
          <cell r="K1099" t="str">
            <v>KG</v>
          </cell>
          <cell r="L1099">
            <v>1599.9</v>
          </cell>
          <cell r="M1099" t="str">
            <v>EUR</v>
          </cell>
          <cell r="N1099">
            <v>1854.3</v>
          </cell>
          <cell r="P1099">
            <v>2257.5</v>
          </cell>
          <cell r="Q1099">
            <v>1854.3</v>
          </cell>
          <cell r="R1099">
            <v>-254.4</v>
          </cell>
          <cell r="S1099">
            <v>-657.6</v>
          </cell>
          <cell r="T1099">
            <v>403.2</v>
          </cell>
        </row>
        <row r="1100">
          <cell r="B1100">
            <v>1120000</v>
          </cell>
          <cell r="C1100" t="str">
            <v>Fertige Erz</v>
          </cell>
          <cell r="D1100" t="str">
            <v>RHPV</v>
          </cell>
          <cell r="E1100" t="str">
            <v>00515519</v>
          </cell>
          <cell r="G1100" t="str">
            <v>BAYFERROX 120</v>
          </cell>
          <cell r="H1100" t="str">
            <v>RB00000687</v>
          </cell>
          <cell r="I1100" t="str">
            <v>2202</v>
          </cell>
          <cell r="J1100">
            <v>181950</v>
          </cell>
          <cell r="K1100" t="str">
            <v>KG</v>
          </cell>
          <cell r="L1100">
            <v>98307.57</v>
          </cell>
          <cell r="M1100" t="str">
            <v>EUR</v>
          </cell>
          <cell r="N1100">
            <v>128947.97</v>
          </cell>
          <cell r="P1100">
            <v>138154.64000000001</v>
          </cell>
          <cell r="Q1100">
            <v>128947.97</v>
          </cell>
          <cell r="R1100">
            <v>-30640.400000000001</v>
          </cell>
          <cell r="S1100">
            <v>-39847.07</v>
          </cell>
          <cell r="T1100">
            <v>9206.67</v>
          </cell>
        </row>
        <row r="1101">
          <cell r="B1101">
            <v>1120000</v>
          </cell>
          <cell r="C1101" t="str">
            <v>Fertige Erz</v>
          </cell>
          <cell r="D1101" t="str">
            <v>RHPV</v>
          </cell>
          <cell r="E1101" t="str">
            <v>00515500</v>
          </cell>
          <cell r="G1101" t="str">
            <v>BAYFERROX 110M</v>
          </cell>
          <cell r="H1101" t="str">
            <v>RB00000687</v>
          </cell>
          <cell r="I1101" t="str">
            <v>2202</v>
          </cell>
          <cell r="J1101">
            <v>975</v>
          </cell>
          <cell r="K1101" t="str">
            <v>KG</v>
          </cell>
          <cell r="L1101">
            <v>574.28</v>
          </cell>
          <cell r="M1101" t="str">
            <v>EUR</v>
          </cell>
          <cell r="N1101">
            <v>1073.47</v>
          </cell>
          <cell r="P1101">
            <v>574.28</v>
          </cell>
          <cell r="Q1101">
            <v>574.28</v>
          </cell>
          <cell r="R1101">
            <v>0</v>
          </cell>
          <cell r="S1101">
            <v>0</v>
          </cell>
          <cell r="T1101">
            <v>0</v>
          </cell>
        </row>
        <row r="1102">
          <cell r="B1102">
            <v>1120000</v>
          </cell>
          <cell r="C1102" t="str">
            <v>Fertige Erz</v>
          </cell>
          <cell r="D1102" t="str">
            <v>RHPV</v>
          </cell>
          <cell r="E1102" t="str">
            <v>00515195</v>
          </cell>
          <cell r="G1102" t="str">
            <v>BAYFERROX 110M</v>
          </cell>
          <cell r="H1102" t="str">
            <v>RB00000687</v>
          </cell>
          <cell r="I1102" t="str">
            <v>2202</v>
          </cell>
          <cell r="J1102">
            <v>26000</v>
          </cell>
          <cell r="K1102" t="str">
            <v>KG</v>
          </cell>
          <cell r="L1102">
            <v>15368.6</v>
          </cell>
          <cell r="M1102" t="str">
            <v>EUR</v>
          </cell>
          <cell r="N1102">
            <v>23896.6</v>
          </cell>
          <cell r="P1102">
            <v>24895</v>
          </cell>
          <cell r="Q1102">
            <v>23896.6</v>
          </cell>
          <cell r="R1102">
            <v>-8528</v>
          </cell>
          <cell r="S1102">
            <v>-9526.4</v>
          </cell>
          <cell r="T1102">
            <v>998.4</v>
          </cell>
        </row>
        <row r="1103">
          <cell r="B1103">
            <v>1120000</v>
          </cell>
          <cell r="C1103" t="str">
            <v>Fertige Erz</v>
          </cell>
          <cell r="D1103" t="str">
            <v>RHDK</v>
          </cell>
          <cell r="E1103" t="str">
            <v>00515179</v>
          </cell>
          <cell r="G1103" t="str">
            <v>BAYFERROX 110M</v>
          </cell>
          <cell r="H1103" t="str">
            <v>RB00000687</v>
          </cell>
          <cell r="I1103" t="str">
            <v>2202</v>
          </cell>
          <cell r="J1103">
            <v>2000</v>
          </cell>
          <cell r="K1103" t="str">
            <v>KG</v>
          </cell>
          <cell r="L1103">
            <v>1197</v>
          </cell>
          <cell r="M1103" t="str">
            <v>EUR</v>
          </cell>
          <cell r="N1103">
            <v>2678.8</v>
          </cell>
          <cell r="P1103">
            <v>1927.8</v>
          </cell>
          <cell r="Q1103">
            <v>1927.8</v>
          </cell>
          <cell r="R1103">
            <v>-730.8</v>
          </cell>
          <cell r="S1103">
            <v>-730.8</v>
          </cell>
          <cell r="T1103">
            <v>0</v>
          </cell>
        </row>
        <row r="1104">
          <cell r="B1104">
            <v>1120000</v>
          </cell>
          <cell r="C1104" t="str">
            <v>Fertige Erz</v>
          </cell>
          <cell r="D1104" t="str">
            <v>RHPV</v>
          </cell>
          <cell r="E1104" t="str">
            <v>00515179</v>
          </cell>
          <cell r="G1104" t="str">
            <v>BAYFERROX 110M</v>
          </cell>
          <cell r="H1104" t="str">
            <v>RB00000687</v>
          </cell>
          <cell r="I1104" t="str">
            <v>2202</v>
          </cell>
          <cell r="J1104">
            <v>106000</v>
          </cell>
          <cell r="K1104" t="str">
            <v>KG</v>
          </cell>
          <cell r="L1104">
            <v>63441</v>
          </cell>
          <cell r="M1104" t="str">
            <v>EUR</v>
          </cell>
          <cell r="N1104">
            <v>141976.4</v>
          </cell>
          <cell r="P1104">
            <v>102173.4</v>
          </cell>
          <cell r="Q1104">
            <v>102173.4</v>
          </cell>
          <cell r="R1104">
            <v>-38732.400000000001</v>
          </cell>
          <cell r="S1104">
            <v>-38732.400000000001</v>
          </cell>
          <cell r="T1104">
            <v>0</v>
          </cell>
        </row>
        <row r="1105">
          <cell r="B1105">
            <v>1120000</v>
          </cell>
          <cell r="C1105" t="str">
            <v>Fertige Erz</v>
          </cell>
          <cell r="D1105" t="str">
            <v>RHZ0</v>
          </cell>
          <cell r="E1105" t="str">
            <v>00515179</v>
          </cell>
          <cell r="G1105" t="str">
            <v>BAYFERROX 110M</v>
          </cell>
          <cell r="H1105" t="str">
            <v>RB00000687</v>
          </cell>
          <cell r="I1105" t="str">
            <v>2202</v>
          </cell>
          <cell r="J1105">
            <v>6625</v>
          </cell>
          <cell r="K1105" t="str">
            <v>KG</v>
          </cell>
          <cell r="L1105">
            <v>3965.06</v>
          </cell>
          <cell r="M1105" t="str">
            <v>EUR</v>
          </cell>
          <cell r="N1105">
            <v>8873.52</v>
          </cell>
          <cell r="P1105">
            <v>6385.84</v>
          </cell>
          <cell r="Q1105">
            <v>6385.84</v>
          </cell>
          <cell r="R1105">
            <v>-2420.7800000000002</v>
          </cell>
          <cell r="S1105">
            <v>-2420.7800000000002</v>
          </cell>
          <cell r="T1105">
            <v>0</v>
          </cell>
        </row>
        <row r="1106">
          <cell r="B1106">
            <v>1120000</v>
          </cell>
          <cell r="C1106" t="str">
            <v>Fertige Erz</v>
          </cell>
          <cell r="D1106" t="str">
            <v>RHKF</v>
          </cell>
          <cell r="E1106" t="str">
            <v>00515152</v>
          </cell>
          <cell r="G1106" t="str">
            <v>BAYFERROX 110</v>
          </cell>
          <cell r="H1106" t="str">
            <v>RB00000687</v>
          </cell>
          <cell r="I1106" t="str">
            <v>2202</v>
          </cell>
          <cell r="J1106">
            <v>0.1</v>
          </cell>
          <cell r="K1106" t="str">
            <v>KG</v>
          </cell>
          <cell r="L1106">
            <v>0.06</v>
          </cell>
          <cell r="M1106" t="str">
            <v>EUR</v>
          </cell>
          <cell r="N1106">
            <v>0.12</v>
          </cell>
          <cell r="P1106">
            <v>0.09</v>
          </cell>
          <cell r="Q1106">
            <v>0.09</v>
          </cell>
          <cell r="R1106">
            <v>-0.03</v>
          </cell>
          <cell r="S1106">
            <v>-0.03</v>
          </cell>
          <cell r="T1106">
            <v>0</v>
          </cell>
        </row>
        <row r="1107">
          <cell r="B1107">
            <v>1120000</v>
          </cell>
          <cell r="C1107" t="str">
            <v>Fertige Erz</v>
          </cell>
          <cell r="D1107" t="str">
            <v>RHPV</v>
          </cell>
          <cell r="E1107" t="str">
            <v>00515152</v>
          </cell>
          <cell r="G1107" t="str">
            <v>BAYFERROX 110</v>
          </cell>
          <cell r="H1107" t="str">
            <v>RB00000687</v>
          </cell>
          <cell r="I1107" t="str">
            <v>2202</v>
          </cell>
          <cell r="J1107">
            <v>52025</v>
          </cell>
          <cell r="K1107" t="str">
            <v>KG</v>
          </cell>
          <cell r="L1107">
            <v>31215</v>
          </cell>
          <cell r="M1107" t="str">
            <v>EUR</v>
          </cell>
          <cell r="N1107">
            <v>64625.46</v>
          </cell>
          <cell r="P1107">
            <v>47826.58</v>
          </cell>
          <cell r="Q1107">
            <v>47826.58</v>
          </cell>
          <cell r="R1107">
            <v>-16611.580000000002</v>
          </cell>
          <cell r="S1107">
            <v>-16611.580000000002</v>
          </cell>
          <cell r="T1107">
            <v>0</v>
          </cell>
        </row>
        <row r="1108">
          <cell r="B1108">
            <v>1120000</v>
          </cell>
          <cell r="C1108" t="str">
            <v>Fertige Erz</v>
          </cell>
          <cell r="D1108" t="str">
            <v>RHPV</v>
          </cell>
          <cell r="E1108" t="str">
            <v>00515039</v>
          </cell>
          <cell r="G1108" t="str">
            <v>BAYFERROX 110</v>
          </cell>
          <cell r="H1108" t="str">
            <v>RB00000687</v>
          </cell>
          <cell r="I1108" t="str">
            <v>2202</v>
          </cell>
          <cell r="J1108">
            <v>27425</v>
          </cell>
          <cell r="K1108" t="str">
            <v>KG</v>
          </cell>
          <cell r="L1108">
            <v>16455</v>
          </cell>
          <cell r="M1108" t="str">
            <v>EUR</v>
          </cell>
          <cell r="N1108">
            <v>40369.599999999999</v>
          </cell>
          <cell r="P1108">
            <v>25211.8</v>
          </cell>
          <cell r="Q1108">
            <v>25211.8</v>
          </cell>
          <cell r="R1108">
            <v>-8756.7999999999993</v>
          </cell>
          <cell r="S1108">
            <v>-8756.7999999999993</v>
          </cell>
          <cell r="T1108">
            <v>0</v>
          </cell>
        </row>
        <row r="1109">
          <cell r="B1109">
            <v>1120000</v>
          </cell>
          <cell r="C1109" t="str">
            <v>Fertige Erz</v>
          </cell>
          <cell r="D1109" t="str">
            <v>RHPV</v>
          </cell>
          <cell r="E1109" t="str">
            <v>00514970</v>
          </cell>
          <cell r="G1109" t="str">
            <v>PUROFER RE-10</v>
          </cell>
          <cell r="H1109" t="str">
            <v>RB00000687</v>
          </cell>
          <cell r="I1109" t="str">
            <v>2202</v>
          </cell>
          <cell r="J1109">
            <v>4000</v>
          </cell>
          <cell r="K1109" t="str">
            <v>KG</v>
          </cell>
          <cell r="L1109">
            <v>2243.1999999999998</v>
          </cell>
          <cell r="M1109" t="str">
            <v>EUR</v>
          </cell>
          <cell r="N1109">
            <v>5121.2</v>
          </cell>
          <cell r="P1109">
            <v>3545.2</v>
          </cell>
          <cell r="Q1109">
            <v>3545.2</v>
          </cell>
          <cell r="R1109">
            <v>-1302</v>
          </cell>
          <cell r="S1109">
            <v>-1302</v>
          </cell>
          <cell r="T1109">
            <v>0</v>
          </cell>
        </row>
        <row r="1110">
          <cell r="B1110">
            <v>1120000</v>
          </cell>
          <cell r="C1110" t="str">
            <v>Fertige Erz</v>
          </cell>
          <cell r="D1110" t="str">
            <v>RHPV</v>
          </cell>
          <cell r="E1110" t="str">
            <v>00514830</v>
          </cell>
          <cell r="G1110" t="str">
            <v>BAYFERROX 110</v>
          </cell>
          <cell r="H1110" t="str">
            <v>RB00000687</v>
          </cell>
          <cell r="I1110" t="str">
            <v>2202</v>
          </cell>
          <cell r="J1110">
            <v>32000</v>
          </cell>
          <cell r="K1110" t="str">
            <v>KG</v>
          </cell>
          <cell r="L1110">
            <v>17971.2</v>
          </cell>
          <cell r="M1110" t="str">
            <v>EUR</v>
          </cell>
          <cell r="N1110">
            <v>15536</v>
          </cell>
          <cell r="P1110">
            <v>28339.200000000001</v>
          </cell>
          <cell r="Q1110">
            <v>15536</v>
          </cell>
          <cell r="R1110">
            <v>2435.1999999999998</v>
          </cell>
          <cell r="S1110">
            <v>-10368</v>
          </cell>
          <cell r="T1110">
            <v>12803.2</v>
          </cell>
        </row>
        <row r="1111">
          <cell r="B1111">
            <v>1120000</v>
          </cell>
          <cell r="C1111" t="str">
            <v>Fertige Erz</v>
          </cell>
          <cell r="D1111" t="str">
            <v>RHPV</v>
          </cell>
          <cell r="E1111" t="str">
            <v>00514822</v>
          </cell>
          <cell r="G1111" t="str">
            <v>BAYFERROX 110</v>
          </cell>
          <cell r="H1111" t="str">
            <v>RB00000687</v>
          </cell>
          <cell r="I1111" t="str">
            <v>2202</v>
          </cell>
          <cell r="J1111">
            <v>12975</v>
          </cell>
          <cell r="K1111" t="str">
            <v>KG</v>
          </cell>
          <cell r="L1111">
            <v>7206.31</v>
          </cell>
          <cell r="M1111" t="str">
            <v>EUR</v>
          </cell>
          <cell r="N1111">
            <v>8313.08</v>
          </cell>
          <cell r="P1111">
            <v>11430.98</v>
          </cell>
          <cell r="Q1111">
            <v>8313.08</v>
          </cell>
          <cell r="R1111">
            <v>-1106.77</v>
          </cell>
          <cell r="S1111">
            <v>-4224.67</v>
          </cell>
          <cell r="T1111">
            <v>3117.9</v>
          </cell>
        </row>
        <row r="1112">
          <cell r="B1112">
            <v>1120000</v>
          </cell>
          <cell r="C1112" t="str">
            <v>Fertige Erz</v>
          </cell>
          <cell r="D1112" t="str">
            <v>RHPV</v>
          </cell>
          <cell r="E1112" t="str">
            <v>00514814</v>
          </cell>
          <cell r="G1112" t="str">
            <v>BAYFERROX 110</v>
          </cell>
          <cell r="H1112" t="str">
            <v>RB00000687</v>
          </cell>
          <cell r="I1112" t="str">
            <v>2202</v>
          </cell>
          <cell r="J1112">
            <v>57975</v>
          </cell>
          <cell r="K1112" t="str">
            <v>KG</v>
          </cell>
          <cell r="L1112">
            <v>32379.040000000001</v>
          </cell>
          <cell r="M1112" t="str">
            <v>EUR</v>
          </cell>
          <cell r="N1112">
            <v>47504.71</v>
          </cell>
          <cell r="P1112">
            <v>51186.13</v>
          </cell>
          <cell r="Q1112">
            <v>47504.71</v>
          </cell>
          <cell r="R1112">
            <v>-15125.67</v>
          </cell>
          <cell r="S1112">
            <v>-18807.09</v>
          </cell>
          <cell r="T1112">
            <v>3681.42</v>
          </cell>
        </row>
        <row r="1113">
          <cell r="B1113">
            <v>1120000</v>
          </cell>
          <cell r="C1113" t="str">
            <v>Fertige Erz</v>
          </cell>
          <cell r="D1113" t="str">
            <v>RHPV</v>
          </cell>
          <cell r="E1113" t="str">
            <v>00514806</v>
          </cell>
          <cell r="G1113" t="str">
            <v>BAYFERROX 3920</v>
          </cell>
          <cell r="H1113" t="str">
            <v>RB00000687</v>
          </cell>
          <cell r="I1113" t="str">
            <v>2202</v>
          </cell>
          <cell r="J1113">
            <v>6750</v>
          </cell>
          <cell r="K1113" t="str">
            <v>KG</v>
          </cell>
          <cell r="L1113">
            <v>5990.67</v>
          </cell>
          <cell r="M1113" t="str">
            <v>EUR</v>
          </cell>
          <cell r="N1113">
            <v>10216.799999999999</v>
          </cell>
          <cell r="P1113">
            <v>6016.27</v>
          </cell>
          <cell r="Q1113">
            <v>6016.27</v>
          </cell>
          <cell r="R1113">
            <v>-25.6</v>
          </cell>
          <cell r="S1113">
            <v>-25.6</v>
          </cell>
          <cell r="T1113">
            <v>0</v>
          </cell>
        </row>
        <row r="1114">
          <cell r="B1114">
            <v>1120000</v>
          </cell>
          <cell r="C1114" t="str">
            <v>Fertige Erz</v>
          </cell>
          <cell r="D1114" t="str">
            <v>RHPV</v>
          </cell>
          <cell r="E1114" t="str">
            <v>00514792</v>
          </cell>
          <cell r="G1114" t="str">
            <v>BAYFERROX 3920</v>
          </cell>
          <cell r="H1114" t="str">
            <v>RB00000687</v>
          </cell>
          <cell r="I1114" t="str">
            <v>2202</v>
          </cell>
          <cell r="J1114">
            <v>1000</v>
          </cell>
          <cell r="K1114" t="str">
            <v>KG</v>
          </cell>
          <cell r="L1114">
            <v>853.1</v>
          </cell>
          <cell r="M1114" t="str">
            <v>EUR</v>
          </cell>
          <cell r="N1114">
            <v>1149.2</v>
          </cell>
          <cell r="P1114">
            <v>857.5</v>
          </cell>
          <cell r="Q1114">
            <v>857.5</v>
          </cell>
          <cell r="R1114">
            <v>-4.4000000000000004</v>
          </cell>
          <cell r="S1114">
            <v>-4.4000000000000004</v>
          </cell>
          <cell r="T1114">
            <v>0</v>
          </cell>
        </row>
        <row r="1115">
          <cell r="B1115">
            <v>1120000</v>
          </cell>
          <cell r="C1115" t="str">
            <v>Fertige Erz</v>
          </cell>
          <cell r="D1115" t="str">
            <v>RHPV</v>
          </cell>
          <cell r="E1115" t="str">
            <v>00514458</v>
          </cell>
          <cell r="G1115" t="str">
            <v>BAYFERROX 3920</v>
          </cell>
          <cell r="H1115" t="str">
            <v>RB00000687</v>
          </cell>
          <cell r="I1115" t="str">
            <v>2202</v>
          </cell>
          <cell r="J1115">
            <v>52000</v>
          </cell>
          <cell r="K1115" t="str">
            <v>KG</v>
          </cell>
          <cell r="L1115">
            <v>44855.199999999997</v>
          </cell>
          <cell r="M1115" t="str">
            <v>EUR</v>
          </cell>
          <cell r="N1115">
            <v>64630.8</v>
          </cell>
          <cell r="P1115">
            <v>45068.4</v>
          </cell>
          <cell r="Q1115">
            <v>45068.4</v>
          </cell>
          <cell r="R1115">
            <v>-213.2</v>
          </cell>
          <cell r="S1115">
            <v>-213.2</v>
          </cell>
          <cell r="T1115">
            <v>0</v>
          </cell>
        </row>
        <row r="1116">
          <cell r="B1116">
            <v>1120000</v>
          </cell>
          <cell r="C1116" t="str">
            <v>Fertige Erz</v>
          </cell>
          <cell r="D1116" t="str">
            <v>RHPV</v>
          </cell>
          <cell r="E1116" t="str">
            <v>00514423</v>
          </cell>
          <cell r="G1116" t="str">
            <v>BAYFERROX 3920</v>
          </cell>
          <cell r="H1116" t="str">
            <v>RB00000687</v>
          </cell>
          <cell r="I1116" t="str">
            <v>2202</v>
          </cell>
          <cell r="J1116">
            <v>1791.72</v>
          </cell>
          <cell r="K1116" t="str">
            <v>KG</v>
          </cell>
          <cell r="L1116">
            <v>1542.14</v>
          </cell>
          <cell r="M1116" t="str">
            <v>EUR</v>
          </cell>
          <cell r="N1116">
            <v>1709.48</v>
          </cell>
          <cell r="P1116">
            <v>1550.02</v>
          </cell>
          <cell r="Q1116">
            <v>1550.02</v>
          </cell>
          <cell r="R1116">
            <v>-7.88</v>
          </cell>
          <cell r="S1116">
            <v>-7.88</v>
          </cell>
          <cell r="T1116">
            <v>0</v>
          </cell>
        </row>
        <row r="1117">
          <cell r="B1117">
            <v>1120000</v>
          </cell>
          <cell r="C1117" t="str">
            <v>Fertige Erz</v>
          </cell>
          <cell r="D1117" t="str">
            <v>RHPV</v>
          </cell>
          <cell r="E1117" t="str">
            <v>00514415</v>
          </cell>
          <cell r="G1117" t="str">
            <v>BAYFERROX 3920</v>
          </cell>
          <cell r="H1117" t="str">
            <v>RB00000687</v>
          </cell>
          <cell r="I1117" t="str">
            <v>2202</v>
          </cell>
          <cell r="J1117">
            <v>258560</v>
          </cell>
          <cell r="K1117" t="str">
            <v>KG</v>
          </cell>
          <cell r="L1117">
            <v>220680.95999999999</v>
          </cell>
          <cell r="M1117" t="str">
            <v>EUR</v>
          </cell>
          <cell r="N1117">
            <v>372921.09</v>
          </cell>
          <cell r="P1117">
            <v>221792.77</v>
          </cell>
          <cell r="Q1117">
            <v>221792.77</v>
          </cell>
          <cell r="R1117">
            <v>-1111.81</v>
          </cell>
          <cell r="S1117">
            <v>-1111.81</v>
          </cell>
          <cell r="T1117">
            <v>0</v>
          </cell>
        </row>
        <row r="1118">
          <cell r="B1118">
            <v>1120000</v>
          </cell>
          <cell r="C1118" t="str">
            <v>Fertige Erz</v>
          </cell>
          <cell r="D1118" t="str">
            <v>RHZ0</v>
          </cell>
          <cell r="E1118" t="str">
            <v>00514415</v>
          </cell>
          <cell r="G1118" t="str">
            <v>BAYFERROX 3920</v>
          </cell>
          <cell r="H1118" t="str">
            <v>RB00000687</v>
          </cell>
          <cell r="I1118" t="str">
            <v>2202</v>
          </cell>
          <cell r="J1118">
            <v>23340</v>
          </cell>
          <cell r="K1118" t="str">
            <v>KG</v>
          </cell>
          <cell r="L1118">
            <v>19920.689999999999</v>
          </cell>
          <cell r="M1118" t="str">
            <v>EUR</v>
          </cell>
          <cell r="N1118">
            <v>33663.279999999999</v>
          </cell>
          <cell r="P1118">
            <v>20021.05</v>
          </cell>
          <cell r="Q1118">
            <v>20021.05</v>
          </cell>
          <cell r="R1118">
            <v>-100.36</v>
          </cell>
          <cell r="S1118">
            <v>-100.36</v>
          </cell>
          <cell r="T1118">
            <v>0</v>
          </cell>
        </row>
        <row r="1119">
          <cell r="B1119">
            <v>1120000</v>
          </cell>
          <cell r="C1119" t="str">
            <v>Fertige Erz</v>
          </cell>
          <cell r="D1119" t="str">
            <v>RHPV</v>
          </cell>
          <cell r="E1119" t="str">
            <v>00514288</v>
          </cell>
          <cell r="G1119" t="str">
            <v>BAYFERROX 3910LV</v>
          </cell>
          <cell r="H1119" t="str">
            <v>RB00000687</v>
          </cell>
          <cell r="I1119" t="str">
            <v>2202</v>
          </cell>
          <cell r="J1119">
            <v>115000</v>
          </cell>
          <cell r="K1119" t="str">
            <v>KG</v>
          </cell>
          <cell r="L1119">
            <v>117001</v>
          </cell>
          <cell r="M1119" t="str">
            <v>EUR</v>
          </cell>
          <cell r="N1119">
            <v>160505.5</v>
          </cell>
          <cell r="P1119">
            <v>117530</v>
          </cell>
          <cell r="Q1119">
            <v>117530</v>
          </cell>
          <cell r="R1119">
            <v>-529</v>
          </cell>
          <cell r="S1119">
            <v>-529</v>
          </cell>
          <cell r="T1119">
            <v>0</v>
          </cell>
        </row>
        <row r="1120">
          <cell r="B1120">
            <v>1120000</v>
          </cell>
          <cell r="C1120" t="str">
            <v>Fertige Erz</v>
          </cell>
          <cell r="D1120" t="str">
            <v>RHPV</v>
          </cell>
          <cell r="E1120" t="str">
            <v>00514032</v>
          </cell>
          <cell r="G1120" t="str">
            <v>BAYFERROX 3910LV</v>
          </cell>
          <cell r="H1120" t="str">
            <v>RB00000687</v>
          </cell>
          <cell r="I1120" t="str">
            <v>2202</v>
          </cell>
          <cell r="J1120">
            <v>18144</v>
          </cell>
          <cell r="K1120" t="str">
            <v>KG</v>
          </cell>
          <cell r="L1120">
            <v>18592.2</v>
          </cell>
          <cell r="M1120" t="str">
            <v>EUR</v>
          </cell>
          <cell r="N1120">
            <v>12747.97</v>
          </cell>
          <cell r="P1120">
            <v>18677.43</v>
          </cell>
          <cell r="Q1120">
            <v>12747.97</v>
          </cell>
          <cell r="R1120">
            <v>5844.23</v>
          </cell>
          <cell r="S1120">
            <v>-85.23</v>
          </cell>
          <cell r="T1120">
            <v>5929.46</v>
          </cell>
        </row>
        <row r="1121">
          <cell r="B1121">
            <v>1120000</v>
          </cell>
          <cell r="C1121" t="str">
            <v>Fertige Erz</v>
          </cell>
          <cell r="D1121" t="str">
            <v>RHPV</v>
          </cell>
          <cell r="E1121" t="str">
            <v>00514024</v>
          </cell>
          <cell r="G1121" t="str">
            <v>BAYFERROX 3910LV</v>
          </cell>
          <cell r="H1121" t="str">
            <v>RB00000687</v>
          </cell>
          <cell r="I1121" t="str">
            <v>2202</v>
          </cell>
          <cell r="J1121">
            <v>192740</v>
          </cell>
          <cell r="K1121" t="str">
            <v>KG</v>
          </cell>
          <cell r="L1121">
            <v>196228.6</v>
          </cell>
          <cell r="M1121" t="str">
            <v>EUR</v>
          </cell>
          <cell r="N1121">
            <v>216408.47</v>
          </cell>
          <cell r="P1121">
            <v>197115.2</v>
          </cell>
          <cell r="Q1121">
            <v>197115.2</v>
          </cell>
          <cell r="R1121">
            <v>-886.6</v>
          </cell>
          <cell r="S1121">
            <v>-886.6</v>
          </cell>
          <cell r="T1121">
            <v>0</v>
          </cell>
        </row>
        <row r="1122">
          <cell r="B1122">
            <v>1120000</v>
          </cell>
          <cell r="C1122" t="str">
            <v>Fertige Erz</v>
          </cell>
          <cell r="D1122" t="str">
            <v>RHPV</v>
          </cell>
          <cell r="E1122" t="str">
            <v>00513931</v>
          </cell>
          <cell r="G1122" t="str">
            <v>BAYFERROX 3910</v>
          </cell>
          <cell r="H1122" t="str">
            <v>RB00000687</v>
          </cell>
          <cell r="I1122" t="str">
            <v>2202</v>
          </cell>
          <cell r="J1122">
            <v>9000</v>
          </cell>
          <cell r="K1122" t="str">
            <v>KG</v>
          </cell>
          <cell r="L1122">
            <v>8902.7999999999993</v>
          </cell>
          <cell r="M1122" t="str">
            <v>EUR</v>
          </cell>
          <cell r="N1122">
            <v>13675.5</v>
          </cell>
          <cell r="P1122">
            <v>8929.7999999999993</v>
          </cell>
          <cell r="Q1122">
            <v>8929.7999999999993</v>
          </cell>
          <cell r="R1122">
            <v>-27</v>
          </cell>
          <cell r="S1122">
            <v>-27</v>
          </cell>
          <cell r="T1122">
            <v>0</v>
          </cell>
        </row>
        <row r="1123">
          <cell r="B1123">
            <v>1120000</v>
          </cell>
          <cell r="C1123" t="str">
            <v>Fertige Erz</v>
          </cell>
          <cell r="D1123" t="str">
            <v>RHPV</v>
          </cell>
          <cell r="E1123" t="str">
            <v>00513869</v>
          </cell>
          <cell r="G1123" t="str">
            <v>BAYFERROX 3910</v>
          </cell>
          <cell r="H1123" t="str">
            <v>RB00000687</v>
          </cell>
          <cell r="I1123" t="str">
            <v>2202</v>
          </cell>
          <cell r="J1123">
            <v>53580</v>
          </cell>
          <cell r="K1123" t="str">
            <v>KG</v>
          </cell>
          <cell r="L1123">
            <v>53478.2</v>
          </cell>
          <cell r="M1123" t="str">
            <v>EUR</v>
          </cell>
          <cell r="N1123">
            <v>70527.350000000006</v>
          </cell>
          <cell r="P1123">
            <v>53628.22</v>
          </cell>
          <cell r="Q1123">
            <v>53628.22</v>
          </cell>
          <cell r="R1123">
            <v>-150.02000000000001</v>
          </cell>
          <cell r="S1123">
            <v>-150.02000000000001</v>
          </cell>
          <cell r="T1123">
            <v>0</v>
          </cell>
        </row>
        <row r="1124">
          <cell r="B1124">
            <v>1120000</v>
          </cell>
          <cell r="C1124" t="str">
            <v>Fertige Erz</v>
          </cell>
          <cell r="D1124" t="str">
            <v>RHPV</v>
          </cell>
          <cell r="E1124" t="str">
            <v>00513842</v>
          </cell>
          <cell r="G1124" t="str">
            <v>BAYFERROX 3910</v>
          </cell>
          <cell r="H1124" t="str">
            <v>RB00000687</v>
          </cell>
          <cell r="I1124" t="str">
            <v>2202</v>
          </cell>
          <cell r="J1124">
            <v>907.2</v>
          </cell>
          <cell r="K1124" t="str">
            <v>KG</v>
          </cell>
          <cell r="L1124">
            <v>906.29</v>
          </cell>
          <cell r="M1124" t="str">
            <v>EUR</v>
          </cell>
          <cell r="N1124">
            <v>900.31</v>
          </cell>
          <cell r="P1124">
            <v>908.74</v>
          </cell>
          <cell r="Q1124">
            <v>900.31</v>
          </cell>
          <cell r="R1124">
            <v>5.98</v>
          </cell>
          <cell r="S1124">
            <v>-2.4500000000000002</v>
          </cell>
          <cell r="T1124">
            <v>8.43</v>
          </cell>
        </row>
        <row r="1125">
          <cell r="B1125">
            <v>1120000</v>
          </cell>
          <cell r="C1125" t="str">
            <v>Fertige Erz</v>
          </cell>
          <cell r="D1125" t="str">
            <v>RHDK</v>
          </cell>
          <cell r="E1125" t="str">
            <v>00513834</v>
          </cell>
          <cell r="G1125" t="str">
            <v>BAYFERROX 3910</v>
          </cell>
          <cell r="H1125" t="str">
            <v>RB00000687</v>
          </cell>
          <cell r="I1125" t="str">
            <v>2202</v>
          </cell>
          <cell r="J1125">
            <v>3000</v>
          </cell>
          <cell r="K1125" t="str">
            <v>KG</v>
          </cell>
          <cell r="L1125">
            <v>2968.5</v>
          </cell>
          <cell r="M1125" t="str">
            <v>EUR</v>
          </cell>
          <cell r="N1125">
            <v>4591.2</v>
          </cell>
          <cell r="P1125">
            <v>2977.2</v>
          </cell>
          <cell r="Q1125">
            <v>2977.2</v>
          </cell>
          <cell r="R1125">
            <v>-8.6999999999999993</v>
          </cell>
          <cell r="S1125">
            <v>-8.6999999999999993</v>
          </cell>
          <cell r="T1125">
            <v>0</v>
          </cell>
        </row>
        <row r="1126">
          <cell r="B1126">
            <v>1120000</v>
          </cell>
          <cell r="C1126" t="str">
            <v>Fertige Erz</v>
          </cell>
          <cell r="D1126" t="str">
            <v>RHKF</v>
          </cell>
          <cell r="E1126" t="str">
            <v>00513834</v>
          </cell>
          <cell r="G1126" t="str">
            <v>BAYFERROX 3910</v>
          </cell>
          <cell r="H1126" t="str">
            <v>RB00000687</v>
          </cell>
          <cell r="I1126" t="str">
            <v>2202</v>
          </cell>
          <cell r="J1126">
            <v>1700</v>
          </cell>
          <cell r="K1126" t="str">
            <v>KG</v>
          </cell>
          <cell r="L1126">
            <v>1682.5</v>
          </cell>
          <cell r="M1126" t="str">
            <v>EUR</v>
          </cell>
          <cell r="N1126">
            <v>2601.6799999999998</v>
          </cell>
          <cell r="P1126">
            <v>1687.25</v>
          </cell>
          <cell r="Q1126">
            <v>1687.25</v>
          </cell>
          <cell r="R1126">
            <v>-4.75</v>
          </cell>
          <cell r="S1126">
            <v>-4.75</v>
          </cell>
          <cell r="T1126">
            <v>0</v>
          </cell>
        </row>
        <row r="1127">
          <cell r="B1127">
            <v>1120000</v>
          </cell>
          <cell r="C1127" t="str">
            <v>Fertige Erz</v>
          </cell>
          <cell r="D1127" t="str">
            <v>RHPV</v>
          </cell>
          <cell r="E1127" t="str">
            <v>00513834</v>
          </cell>
          <cell r="G1127" t="str">
            <v>BAYFERROX 3910</v>
          </cell>
          <cell r="H1127" t="str">
            <v>RB00000687</v>
          </cell>
          <cell r="I1127" t="str">
            <v>2202</v>
          </cell>
          <cell r="J1127">
            <v>400380</v>
          </cell>
          <cell r="K1127" t="str">
            <v>KG</v>
          </cell>
          <cell r="L1127">
            <v>396176.01</v>
          </cell>
          <cell r="M1127" t="str">
            <v>EUR</v>
          </cell>
          <cell r="N1127">
            <v>612741.55000000005</v>
          </cell>
          <cell r="P1127">
            <v>397337.11</v>
          </cell>
          <cell r="Q1127">
            <v>397337.11</v>
          </cell>
          <cell r="R1127">
            <v>-1161.0999999999999</v>
          </cell>
          <cell r="S1127">
            <v>-1161.0999999999999</v>
          </cell>
          <cell r="T1127">
            <v>0</v>
          </cell>
        </row>
        <row r="1128">
          <cell r="B1128">
            <v>1120000</v>
          </cell>
          <cell r="C1128" t="str">
            <v>Fertige Erz</v>
          </cell>
          <cell r="D1128" t="str">
            <v>RHZ0</v>
          </cell>
          <cell r="E1128" t="str">
            <v>00513834</v>
          </cell>
          <cell r="G1128" t="str">
            <v>BAYFERROX 3910</v>
          </cell>
          <cell r="H1128" t="str">
            <v>RB00000687</v>
          </cell>
          <cell r="I1128" t="str">
            <v>2202</v>
          </cell>
          <cell r="J1128">
            <v>27540</v>
          </cell>
          <cell r="K1128" t="str">
            <v>KG</v>
          </cell>
          <cell r="L1128">
            <v>27250.83</v>
          </cell>
          <cell r="M1128" t="str">
            <v>EUR</v>
          </cell>
          <cell r="N1128">
            <v>42147.22</v>
          </cell>
          <cell r="P1128">
            <v>27330.7</v>
          </cell>
          <cell r="Q1128">
            <v>27330.7</v>
          </cell>
          <cell r="R1128">
            <v>-79.87</v>
          </cell>
          <cell r="S1128">
            <v>-79.87</v>
          </cell>
          <cell r="T1128">
            <v>0</v>
          </cell>
        </row>
        <row r="1129">
          <cell r="B1129">
            <v>1120000</v>
          </cell>
          <cell r="C1129" t="str">
            <v>Fertige Erz</v>
          </cell>
          <cell r="D1129" t="str">
            <v>RHPV</v>
          </cell>
          <cell r="E1129" t="str">
            <v>00513621</v>
          </cell>
          <cell r="G1129" t="str">
            <v>BAYFERROX 1420</v>
          </cell>
          <cell r="H1129" t="str">
            <v>RB00000687</v>
          </cell>
          <cell r="I1129" t="str">
            <v>2202</v>
          </cell>
          <cell r="J1129">
            <v>63000</v>
          </cell>
          <cell r="K1129" t="str">
            <v>KG</v>
          </cell>
          <cell r="L1129">
            <v>59837.4</v>
          </cell>
          <cell r="M1129" t="str">
            <v>EUR</v>
          </cell>
          <cell r="N1129">
            <v>78258.600000000006</v>
          </cell>
          <cell r="P1129">
            <v>64379.7</v>
          </cell>
          <cell r="Q1129">
            <v>64379.7</v>
          </cell>
          <cell r="R1129">
            <v>-4542.3</v>
          </cell>
          <cell r="S1129">
            <v>-4542.3</v>
          </cell>
          <cell r="T1129">
            <v>0</v>
          </cell>
        </row>
        <row r="1130">
          <cell r="B1130">
            <v>1120000</v>
          </cell>
          <cell r="C1130" t="str">
            <v>Fertige Erz</v>
          </cell>
          <cell r="D1130" t="str">
            <v>RHPV</v>
          </cell>
          <cell r="E1130" t="str">
            <v>00513575</v>
          </cell>
          <cell r="G1130" t="str">
            <v>BAYFERROX 960</v>
          </cell>
          <cell r="H1130" t="str">
            <v>RB00000687</v>
          </cell>
          <cell r="I1130" t="str">
            <v>2202</v>
          </cell>
          <cell r="J1130">
            <v>38000</v>
          </cell>
          <cell r="K1130" t="str">
            <v>KG</v>
          </cell>
          <cell r="L1130">
            <v>33668</v>
          </cell>
          <cell r="M1130" t="str">
            <v>EUR</v>
          </cell>
          <cell r="N1130">
            <v>59895.6</v>
          </cell>
          <cell r="P1130">
            <v>38771.4</v>
          </cell>
          <cell r="Q1130">
            <v>38771.4</v>
          </cell>
          <cell r="R1130">
            <v>-5103.3999999999996</v>
          </cell>
          <cell r="S1130">
            <v>-5103.3999999999996</v>
          </cell>
          <cell r="T1130">
            <v>0</v>
          </cell>
        </row>
        <row r="1131">
          <cell r="B1131">
            <v>1120000</v>
          </cell>
          <cell r="C1131" t="str">
            <v>Fertige Erz</v>
          </cell>
          <cell r="D1131" t="str">
            <v>RHPV</v>
          </cell>
          <cell r="E1131" t="str">
            <v>00513419</v>
          </cell>
          <cell r="G1131" t="str">
            <v>BAYFERROX 960</v>
          </cell>
          <cell r="H1131" t="str">
            <v>RB00000687</v>
          </cell>
          <cell r="I1131" t="str">
            <v>2202</v>
          </cell>
          <cell r="J1131">
            <v>11200</v>
          </cell>
          <cell r="K1131" t="str">
            <v>KG</v>
          </cell>
          <cell r="L1131">
            <v>9388.9599999999991</v>
          </cell>
          <cell r="M1131" t="str">
            <v>EUR</v>
          </cell>
          <cell r="N1131">
            <v>10512.32</v>
          </cell>
          <cell r="P1131">
            <v>10980.48</v>
          </cell>
          <cell r="Q1131">
            <v>10512.32</v>
          </cell>
          <cell r="R1131">
            <v>-1123.3599999999999</v>
          </cell>
          <cell r="S1131">
            <v>-1591.52</v>
          </cell>
          <cell r="T1131">
            <v>468.16</v>
          </cell>
        </row>
        <row r="1132">
          <cell r="B1132">
            <v>1120000</v>
          </cell>
          <cell r="C1132" t="str">
            <v>Fertige Erz</v>
          </cell>
          <cell r="D1132" t="str">
            <v>RHPV</v>
          </cell>
          <cell r="E1132" t="str">
            <v>00513370</v>
          </cell>
          <cell r="G1132" t="str">
            <v>BAYFERROX 960</v>
          </cell>
          <cell r="H1132" t="str">
            <v>RB00000687</v>
          </cell>
          <cell r="I1132" t="str">
            <v>2202</v>
          </cell>
          <cell r="J1132">
            <v>95980</v>
          </cell>
          <cell r="K1132" t="str">
            <v>KG</v>
          </cell>
          <cell r="L1132">
            <v>79586.62</v>
          </cell>
          <cell r="M1132" t="str">
            <v>EUR</v>
          </cell>
          <cell r="N1132">
            <v>150055.13</v>
          </cell>
          <cell r="P1132">
            <v>93254.17</v>
          </cell>
          <cell r="Q1132">
            <v>93254.17</v>
          </cell>
          <cell r="R1132">
            <v>-13667.55</v>
          </cell>
          <cell r="S1132">
            <v>-13667.55</v>
          </cell>
          <cell r="T1132">
            <v>0</v>
          </cell>
        </row>
        <row r="1133">
          <cell r="B1133">
            <v>1120000</v>
          </cell>
          <cell r="C1133" t="str">
            <v>Fertige Erz</v>
          </cell>
          <cell r="D1133" t="str">
            <v>RHPV</v>
          </cell>
          <cell r="E1133" t="str">
            <v>00513192</v>
          </cell>
          <cell r="G1133" t="str">
            <v>PUROFER 3-AM</v>
          </cell>
          <cell r="H1133" t="str">
            <v>RB00000687</v>
          </cell>
          <cell r="I1133" t="str">
            <v>2202</v>
          </cell>
          <cell r="J1133">
            <v>6000</v>
          </cell>
          <cell r="K1133" t="str">
            <v>KG</v>
          </cell>
          <cell r="L1133">
            <v>4288.2</v>
          </cell>
          <cell r="M1133" t="str">
            <v>EUR</v>
          </cell>
          <cell r="N1133">
            <v>6597.6</v>
          </cell>
          <cell r="P1133">
            <v>4609.8</v>
          </cell>
          <cell r="Q1133">
            <v>4609.8</v>
          </cell>
          <cell r="R1133">
            <v>-321.60000000000002</v>
          </cell>
          <cell r="S1133">
            <v>-321.60000000000002</v>
          </cell>
          <cell r="T1133">
            <v>0</v>
          </cell>
        </row>
        <row r="1134">
          <cell r="B1134">
            <v>1120000</v>
          </cell>
          <cell r="C1134" t="str">
            <v>Fertige Erz</v>
          </cell>
          <cell r="D1134" t="str">
            <v>RHPV</v>
          </cell>
          <cell r="E1134" t="str">
            <v>00513117</v>
          </cell>
          <cell r="G1134" t="str">
            <v>BAYFERROX 930</v>
          </cell>
          <cell r="H1134" t="str">
            <v>RB00000687</v>
          </cell>
          <cell r="I1134" t="str">
            <v>2202</v>
          </cell>
          <cell r="J1134">
            <v>13580</v>
          </cell>
          <cell r="K1134" t="str">
            <v>KG</v>
          </cell>
          <cell r="L1134">
            <v>9823.77</v>
          </cell>
          <cell r="M1134" t="str">
            <v>EUR</v>
          </cell>
          <cell r="N1134">
            <v>16634.14</v>
          </cell>
          <cell r="P1134">
            <v>10577.46</v>
          </cell>
          <cell r="Q1134">
            <v>10577.46</v>
          </cell>
          <cell r="R1134">
            <v>-753.69</v>
          </cell>
          <cell r="S1134">
            <v>-753.69</v>
          </cell>
          <cell r="T1134">
            <v>0</v>
          </cell>
        </row>
        <row r="1135">
          <cell r="B1135">
            <v>1120000</v>
          </cell>
          <cell r="C1135" t="str">
            <v>Fertige Erz</v>
          </cell>
          <cell r="D1135" t="str">
            <v>RHPV</v>
          </cell>
          <cell r="E1135" t="str">
            <v>00513079</v>
          </cell>
          <cell r="G1135" t="str">
            <v>BAYFERROX 930</v>
          </cell>
          <cell r="H1135" t="str">
            <v>RB00000687</v>
          </cell>
          <cell r="I1135" t="str">
            <v>2202</v>
          </cell>
          <cell r="J1135">
            <v>907.2</v>
          </cell>
          <cell r="K1135" t="str">
            <v>KG</v>
          </cell>
          <cell r="L1135">
            <v>655.36</v>
          </cell>
          <cell r="M1135" t="str">
            <v>EUR</v>
          </cell>
          <cell r="N1135">
            <v>704.53</v>
          </cell>
          <cell r="P1135">
            <v>704.53</v>
          </cell>
          <cell r="Q1135">
            <v>704.53</v>
          </cell>
          <cell r="R1135">
            <v>-49.17</v>
          </cell>
          <cell r="S1135">
            <v>-49.17</v>
          </cell>
          <cell r="T1135">
            <v>0</v>
          </cell>
        </row>
        <row r="1136">
          <cell r="B1136">
            <v>1120000</v>
          </cell>
          <cell r="C1136" t="str">
            <v>Fertige Erz</v>
          </cell>
          <cell r="D1136" t="str">
            <v>RHKF</v>
          </cell>
          <cell r="E1136" t="str">
            <v>00513060</v>
          </cell>
          <cell r="G1136" t="str">
            <v>BAYFERROX 930</v>
          </cell>
          <cell r="H1136" t="str">
            <v>RB00000687</v>
          </cell>
          <cell r="I1136" t="str">
            <v>2202</v>
          </cell>
          <cell r="J1136">
            <v>860</v>
          </cell>
          <cell r="K1136" t="str">
            <v>KG</v>
          </cell>
          <cell r="L1136">
            <v>614.72</v>
          </cell>
          <cell r="M1136" t="str">
            <v>EUR</v>
          </cell>
          <cell r="N1136">
            <v>1126</v>
          </cell>
          <cell r="P1136">
            <v>662.63</v>
          </cell>
          <cell r="Q1136">
            <v>662.63</v>
          </cell>
          <cell r="R1136">
            <v>-47.91</v>
          </cell>
          <cell r="S1136">
            <v>-47.91</v>
          </cell>
          <cell r="T1136">
            <v>0</v>
          </cell>
        </row>
        <row r="1137">
          <cell r="B1137">
            <v>1120000</v>
          </cell>
          <cell r="C1137" t="str">
            <v>Fertige Erz</v>
          </cell>
          <cell r="D1137" t="str">
            <v>RHPV</v>
          </cell>
          <cell r="E1137" t="str">
            <v>00513060</v>
          </cell>
          <cell r="G1137" t="str">
            <v>BAYFERROX 930</v>
          </cell>
          <cell r="H1137" t="str">
            <v>RB00000687</v>
          </cell>
          <cell r="I1137" t="str">
            <v>2202</v>
          </cell>
          <cell r="J1137">
            <v>9880</v>
          </cell>
          <cell r="K1137" t="str">
            <v>KG</v>
          </cell>
          <cell r="L1137">
            <v>7062.23</v>
          </cell>
          <cell r="M1137" t="str">
            <v>EUR</v>
          </cell>
          <cell r="N1137">
            <v>12935.88</v>
          </cell>
          <cell r="P1137">
            <v>7612.54</v>
          </cell>
          <cell r="Q1137">
            <v>7612.54</v>
          </cell>
          <cell r="R1137">
            <v>-550.30999999999995</v>
          </cell>
          <cell r="S1137">
            <v>-550.30999999999995</v>
          </cell>
          <cell r="T1137">
            <v>0</v>
          </cell>
        </row>
        <row r="1138">
          <cell r="B1138">
            <v>1120000</v>
          </cell>
          <cell r="C1138" t="str">
            <v>Fertige Erz</v>
          </cell>
          <cell r="D1138" t="str">
            <v>RHPV</v>
          </cell>
          <cell r="E1138" t="str">
            <v>00512994</v>
          </cell>
          <cell r="G1138" t="str">
            <v>BAYFERROX 920Z</v>
          </cell>
          <cell r="H1138" t="str">
            <v>RB00000687</v>
          </cell>
          <cell r="I1138" t="str">
            <v>2202</v>
          </cell>
          <cell r="J1138">
            <v>31260</v>
          </cell>
          <cell r="K1138" t="str">
            <v>KG</v>
          </cell>
          <cell r="L1138">
            <v>28265.29</v>
          </cell>
          <cell r="M1138" t="str">
            <v>EUR</v>
          </cell>
          <cell r="N1138">
            <v>73448.5</v>
          </cell>
          <cell r="P1138">
            <v>28493.49</v>
          </cell>
          <cell r="Q1138">
            <v>28493.49</v>
          </cell>
          <cell r="R1138">
            <v>-228.2</v>
          </cell>
          <cell r="S1138">
            <v>-228.2</v>
          </cell>
          <cell r="T1138">
            <v>0</v>
          </cell>
        </row>
        <row r="1139">
          <cell r="B1139">
            <v>1120000</v>
          </cell>
          <cell r="C1139" t="str">
            <v>Fertige Erz</v>
          </cell>
          <cell r="D1139" t="str">
            <v>RHPV</v>
          </cell>
          <cell r="E1139" t="str">
            <v>00512951</v>
          </cell>
          <cell r="G1139" t="str">
            <v>BAYFERROX 920</v>
          </cell>
          <cell r="H1139" t="str">
            <v>RB00000687</v>
          </cell>
          <cell r="I1139" t="str">
            <v>2202</v>
          </cell>
          <cell r="J1139">
            <v>201600</v>
          </cell>
          <cell r="K1139" t="str">
            <v>KG</v>
          </cell>
          <cell r="L1139">
            <v>162590.39999999999</v>
          </cell>
          <cell r="M1139" t="str">
            <v>EUR</v>
          </cell>
          <cell r="N1139">
            <v>251677.44</v>
          </cell>
          <cell r="P1139">
            <v>165735.35999999999</v>
          </cell>
          <cell r="Q1139">
            <v>165735.35999999999</v>
          </cell>
          <cell r="R1139">
            <v>-3144.96</v>
          </cell>
          <cell r="S1139">
            <v>-3144.96</v>
          </cell>
          <cell r="T1139">
            <v>0</v>
          </cell>
        </row>
        <row r="1140">
          <cell r="B1140">
            <v>1120000</v>
          </cell>
          <cell r="C1140" t="str">
            <v>Fertige Erz</v>
          </cell>
          <cell r="D1140" t="str">
            <v>RHPV</v>
          </cell>
          <cell r="E1140" t="str">
            <v>00512625</v>
          </cell>
          <cell r="G1140" t="str">
            <v>BAYFERROX 920</v>
          </cell>
          <cell r="H1140" t="str">
            <v>RB00000687</v>
          </cell>
          <cell r="I1140" t="str">
            <v>2202</v>
          </cell>
          <cell r="J1140">
            <v>24000</v>
          </cell>
          <cell r="K1140" t="str">
            <v>KG</v>
          </cell>
          <cell r="L1140">
            <v>19060.8</v>
          </cell>
          <cell r="M1140" t="str">
            <v>EUR</v>
          </cell>
          <cell r="N1140">
            <v>18571.2</v>
          </cell>
          <cell r="P1140">
            <v>19485.599999999999</v>
          </cell>
          <cell r="Q1140">
            <v>18571.2</v>
          </cell>
          <cell r="R1140">
            <v>489.6</v>
          </cell>
          <cell r="S1140">
            <v>-424.8</v>
          </cell>
          <cell r="T1140">
            <v>914.4</v>
          </cell>
        </row>
        <row r="1141">
          <cell r="B1141">
            <v>1120000</v>
          </cell>
          <cell r="C1141" t="str">
            <v>Fertige Erz</v>
          </cell>
          <cell r="D1141" t="str">
            <v>RHPV</v>
          </cell>
          <cell r="E1141" t="str">
            <v>00512617</v>
          </cell>
          <cell r="G1141" t="str">
            <v>BAYFERROX 920</v>
          </cell>
          <cell r="H1141" t="str">
            <v>RB00000687</v>
          </cell>
          <cell r="I1141" t="str">
            <v>2202</v>
          </cell>
          <cell r="J1141">
            <v>25000</v>
          </cell>
          <cell r="K1141" t="str">
            <v>KG</v>
          </cell>
          <cell r="L1141">
            <v>19890</v>
          </cell>
          <cell r="M1141" t="str">
            <v>EUR</v>
          </cell>
          <cell r="N1141">
            <v>15032.5</v>
          </cell>
          <cell r="P1141">
            <v>20322.5</v>
          </cell>
          <cell r="Q1141">
            <v>15032.5</v>
          </cell>
          <cell r="R1141">
            <v>4857.5</v>
          </cell>
          <cell r="S1141">
            <v>-432.5</v>
          </cell>
          <cell r="T1141">
            <v>5290</v>
          </cell>
        </row>
        <row r="1142">
          <cell r="B1142">
            <v>1120000</v>
          </cell>
          <cell r="C1142" t="str">
            <v>Fertige Erz</v>
          </cell>
          <cell r="D1142" t="str">
            <v>RHPV</v>
          </cell>
          <cell r="E1142" t="str">
            <v>00512595</v>
          </cell>
          <cell r="G1142" t="str">
            <v>BAYFERROX 920</v>
          </cell>
          <cell r="H1142" t="str">
            <v>RB00000687</v>
          </cell>
          <cell r="I1142" t="str">
            <v>2202</v>
          </cell>
          <cell r="J1142">
            <v>15140</v>
          </cell>
          <cell r="K1142" t="str">
            <v>KG</v>
          </cell>
          <cell r="L1142">
            <v>11721.39</v>
          </cell>
          <cell r="M1142" t="str">
            <v>EUR</v>
          </cell>
          <cell r="N1142">
            <v>18143.78</v>
          </cell>
          <cell r="P1142">
            <v>11992.39</v>
          </cell>
          <cell r="Q1142">
            <v>11992.39</v>
          </cell>
          <cell r="R1142">
            <v>-271</v>
          </cell>
          <cell r="S1142">
            <v>-271</v>
          </cell>
          <cell r="T1142">
            <v>0</v>
          </cell>
        </row>
        <row r="1143">
          <cell r="B1143">
            <v>1120000</v>
          </cell>
          <cell r="C1143" t="str">
            <v>Fertige Erz</v>
          </cell>
          <cell r="D1143" t="str">
            <v>RHPV</v>
          </cell>
          <cell r="E1143" t="str">
            <v>00512587</v>
          </cell>
          <cell r="G1143" t="str">
            <v>BAYFERROX 920</v>
          </cell>
          <cell r="H1143" t="str">
            <v>RB00000687</v>
          </cell>
          <cell r="I1143" t="str">
            <v>2202</v>
          </cell>
          <cell r="J1143">
            <v>980</v>
          </cell>
          <cell r="K1143" t="str">
            <v>KG</v>
          </cell>
          <cell r="L1143">
            <v>747.74</v>
          </cell>
          <cell r="M1143" t="str">
            <v>EUR</v>
          </cell>
          <cell r="N1143">
            <v>804.38</v>
          </cell>
          <cell r="P1143">
            <v>765.97</v>
          </cell>
          <cell r="Q1143">
            <v>765.97</v>
          </cell>
          <cell r="R1143">
            <v>-18.23</v>
          </cell>
          <cell r="S1143">
            <v>-18.23</v>
          </cell>
          <cell r="T1143">
            <v>0</v>
          </cell>
        </row>
        <row r="1144">
          <cell r="B1144">
            <v>1120000</v>
          </cell>
          <cell r="C1144" t="str">
            <v>Fertige Erz</v>
          </cell>
          <cell r="D1144" t="str">
            <v>RHPV</v>
          </cell>
          <cell r="E1144" t="str">
            <v>00512579</v>
          </cell>
          <cell r="G1144" t="str">
            <v>BAYFERROX 920</v>
          </cell>
          <cell r="H1144" t="str">
            <v>RB00000687</v>
          </cell>
          <cell r="I1144" t="str">
            <v>2202</v>
          </cell>
          <cell r="J1144">
            <v>19958.400000000001</v>
          </cell>
          <cell r="K1144" t="str">
            <v>KG</v>
          </cell>
          <cell r="L1144">
            <v>15455.88</v>
          </cell>
          <cell r="M1144" t="str">
            <v>EUR</v>
          </cell>
          <cell r="N1144">
            <v>12523.9</v>
          </cell>
          <cell r="P1144">
            <v>15819.03</v>
          </cell>
          <cell r="Q1144">
            <v>12523.9</v>
          </cell>
          <cell r="R1144">
            <v>2931.98</v>
          </cell>
          <cell r="S1144">
            <v>-363.15</v>
          </cell>
          <cell r="T1144">
            <v>3295.13</v>
          </cell>
        </row>
        <row r="1145">
          <cell r="B1145">
            <v>1120000</v>
          </cell>
          <cell r="C1145" t="str">
            <v>Fertige Erz</v>
          </cell>
          <cell r="D1145" t="str">
            <v>RHPV</v>
          </cell>
          <cell r="E1145" t="str">
            <v>00512560</v>
          </cell>
          <cell r="G1145" t="str">
            <v>BAYFERROX 920</v>
          </cell>
          <cell r="H1145" t="str">
            <v>RB00000687</v>
          </cell>
          <cell r="I1145" t="str">
            <v>2202</v>
          </cell>
          <cell r="J1145">
            <v>150920</v>
          </cell>
          <cell r="K1145" t="str">
            <v>KG</v>
          </cell>
          <cell r="L1145">
            <v>115333.08</v>
          </cell>
          <cell r="M1145" t="str">
            <v>EUR</v>
          </cell>
          <cell r="N1145">
            <v>179881.55</v>
          </cell>
          <cell r="P1145">
            <v>118079.81</v>
          </cell>
          <cell r="Q1145">
            <v>118079.81</v>
          </cell>
          <cell r="R1145">
            <v>-2746.73</v>
          </cell>
          <cell r="S1145">
            <v>-2746.73</v>
          </cell>
          <cell r="T1145">
            <v>0</v>
          </cell>
        </row>
        <row r="1146">
          <cell r="B1146">
            <v>1120000</v>
          </cell>
          <cell r="C1146" t="str">
            <v>Fertige Erz</v>
          </cell>
          <cell r="D1146" t="str">
            <v>RHZ0</v>
          </cell>
          <cell r="E1146" t="str">
            <v>00512560</v>
          </cell>
          <cell r="G1146" t="str">
            <v>BAYFERROX 920</v>
          </cell>
          <cell r="H1146" t="str">
            <v>RB00000687</v>
          </cell>
          <cell r="I1146" t="str">
            <v>2202</v>
          </cell>
          <cell r="J1146">
            <v>1800</v>
          </cell>
          <cell r="K1146" t="str">
            <v>KG</v>
          </cell>
          <cell r="L1146">
            <v>1375.56</v>
          </cell>
          <cell r="M1146" t="str">
            <v>EUR</v>
          </cell>
          <cell r="N1146">
            <v>2145.42</v>
          </cell>
          <cell r="P1146">
            <v>1408.32</v>
          </cell>
          <cell r="Q1146">
            <v>1408.32</v>
          </cell>
          <cell r="R1146">
            <v>-32.76</v>
          </cell>
          <cell r="S1146">
            <v>-32.76</v>
          </cell>
          <cell r="T1146">
            <v>0</v>
          </cell>
        </row>
        <row r="1147">
          <cell r="B1147">
            <v>1120000</v>
          </cell>
          <cell r="C1147" t="str">
            <v>Fertige Erz</v>
          </cell>
          <cell r="D1147" t="str">
            <v>RHPV</v>
          </cell>
          <cell r="E1147" t="str">
            <v>00512447</v>
          </cell>
          <cell r="G1147" t="str">
            <v>PUROFER 1-AM</v>
          </cell>
          <cell r="H1147" t="str">
            <v>RB00000687</v>
          </cell>
          <cell r="I1147" t="str">
            <v>2202</v>
          </cell>
          <cell r="J1147">
            <v>15960</v>
          </cell>
          <cell r="K1147" t="str">
            <v>KG</v>
          </cell>
          <cell r="L1147">
            <v>15296.06</v>
          </cell>
          <cell r="M1147" t="str">
            <v>EUR</v>
          </cell>
          <cell r="N1147">
            <v>17532.060000000001</v>
          </cell>
          <cell r="P1147">
            <v>15395.02</v>
          </cell>
          <cell r="Q1147">
            <v>15395.02</v>
          </cell>
          <cell r="R1147">
            <v>-98.96</v>
          </cell>
          <cell r="S1147">
            <v>-98.96</v>
          </cell>
          <cell r="T1147">
            <v>0</v>
          </cell>
        </row>
        <row r="1148">
          <cell r="B1148">
            <v>1120000</v>
          </cell>
          <cell r="C1148" t="str">
            <v>Fertige Erz</v>
          </cell>
          <cell r="D1148" t="str">
            <v>RHPV</v>
          </cell>
          <cell r="E1148" t="str">
            <v>00512390</v>
          </cell>
          <cell r="G1148" t="str">
            <v>BAYFERROX 910</v>
          </cell>
          <cell r="H1148" t="str">
            <v>RB00000687</v>
          </cell>
          <cell r="I1148" t="str">
            <v>2202</v>
          </cell>
          <cell r="J1148">
            <v>28800</v>
          </cell>
          <cell r="K1148" t="str">
            <v>KG</v>
          </cell>
          <cell r="L1148">
            <v>27887.040000000001</v>
          </cell>
          <cell r="M1148" t="str">
            <v>EUR</v>
          </cell>
          <cell r="N1148">
            <v>43899.839999999997</v>
          </cell>
          <cell r="P1148">
            <v>28065.599999999999</v>
          </cell>
          <cell r="Q1148">
            <v>28065.599999999999</v>
          </cell>
          <cell r="R1148">
            <v>-178.56</v>
          </cell>
          <cell r="S1148">
            <v>-178.56</v>
          </cell>
          <cell r="T1148">
            <v>0</v>
          </cell>
        </row>
        <row r="1149">
          <cell r="B1149">
            <v>1120000</v>
          </cell>
          <cell r="C1149" t="str">
            <v>Fertige Erz</v>
          </cell>
          <cell r="D1149" t="str">
            <v>RHPV</v>
          </cell>
          <cell r="E1149" t="str">
            <v>00512374</v>
          </cell>
          <cell r="G1149" t="str">
            <v>BAYFERROX 910</v>
          </cell>
          <cell r="H1149" t="str">
            <v>RB00000687</v>
          </cell>
          <cell r="I1149" t="str">
            <v>2202</v>
          </cell>
          <cell r="J1149">
            <v>37195.199999999997</v>
          </cell>
          <cell r="K1149" t="str">
            <v>KG</v>
          </cell>
          <cell r="L1149">
            <v>36027.11</v>
          </cell>
          <cell r="M1149" t="str">
            <v>EUR</v>
          </cell>
          <cell r="N1149">
            <v>32549.52</v>
          </cell>
          <cell r="P1149">
            <v>36272.76</v>
          </cell>
          <cell r="Q1149">
            <v>32549.52</v>
          </cell>
          <cell r="R1149">
            <v>3477.59</v>
          </cell>
          <cell r="S1149">
            <v>-245.65</v>
          </cell>
          <cell r="T1149">
            <v>3723.24</v>
          </cell>
        </row>
        <row r="1150">
          <cell r="B1150">
            <v>1120000</v>
          </cell>
          <cell r="C1150" t="str">
            <v>Fertige Erz</v>
          </cell>
          <cell r="D1150" t="str">
            <v>RHPV</v>
          </cell>
          <cell r="E1150" t="str">
            <v>00512366</v>
          </cell>
          <cell r="G1150" t="str">
            <v>BAYFERROX 910</v>
          </cell>
          <cell r="H1150" t="str">
            <v>RB00000687</v>
          </cell>
          <cell r="I1150" t="str">
            <v>2202</v>
          </cell>
          <cell r="J1150">
            <v>288700</v>
          </cell>
          <cell r="K1150" t="str">
            <v>KG</v>
          </cell>
          <cell r="L1150">
            <v>277036.53000000003</v>
          </cell>
          <cell r="M1150" t="str">
            <v>EUR</v>
          </cell>
          <cell r="N1150">
            <v>368323.46</v>
          </cell>
          <cell r="P1150">
            <v>278913.07</v>
          </cell>
          <cell r="Q1150">
            <v>278913.07</v>
          </cell>
          <cell r="R1150">
            <v>-1876.54</v>
          </cell>
          <cell r="S1150">
            <v>-1876.54</v>
          </cell>
          <cell r="T1150">
            <v>0</v>
          </cell>
        </row>
        <row r="1151">
          <cell r="B1151">
            <v>1120000</v>
          </cell>
          <cell r="C1151" t="str">
            <v>Fertige Erz</v>
          </cell>
          <cell r="D1151" t="str">
            <v>RHPV</v>
          </cell>
          <cell r="E1151" t="str">
            <v>00512145</v>
          </cell>
          <cell r="G1151" t="str">
            <v>BAYFERROX 415</v>
          </cell>
          <cell r="H1151" t="str">
            <v>RB00000687</v>
          </cell>
          <cell r="I1151" t="str">
            <v>2202</v>
          </cell>
          <cell r="J1151">
            <v>12800</v>
          </cell>
          <cell r="K1151" t="str">
            <v>KG</v>
          </cell>
          <cell r="L1151">
            <v>8404.4699999999993</v>
          </cell>
          <cell r="M1151" t="str">
            <v>EUR</v>
          </cell>
          <cell r="N1151">
            <v>17546.240000000002</v>
          </cell>
          <cell r="P1151">
            <v>8464.64</v>
          </cell>
          <cell r="Q1151">
            <v>8464.64</v>
          </cell>
          <cell r="R1151">
            <v>-60.17</v>
          </cell>
          <cell r="S1151">
            <v>-60.17</v>
          </cell>
          <cell r="T1151">
            <v>0</v>
          </cell>
        </row>
        <row r="1152">
          <cell r="B1152">
            <v>1120000</v>
          </cell>
          <cell r="C1152" t="str">
            <v>Fertige Erz</v>
          </cell>
          <cell r="D1152" t="str">
            <v>RHPV</v>
          </cell>
          <cell r="E1152" t="str">
            <v>00511963</v>
          </cell>
          <cell r="G1152" t="str">
            <v>BAYFERROX 655</v>
          </cell>
          <cell r="H1152" t="str">
            <v>RB00000687</v>
          </cell>
          <cell r="I1152" t="str">
            <v>2202</v>
          </cell>
          <cell r="J1152">
            <v>1000</v>
          </cell>
          <cell r="K1152" t="str">
            <v>KG</v>
          </cell>
          <cell r="L1152">
            <v>497.2</v>
          </cell>
          <cell r="M1152" t="str">
            <v>EUR</v>
          </cell>
          <cell r="N1152">
            <v>598.79999999999995</v>
          </cell>
          <cell r="P1152">
            <v>592</v>
          </cell>
          <cell r="Q1152">
            <v>592</v>
          </cell>
          <cell r="R1152">
            <v>-94.8</v>
          </cell>
          <cell r="S1152">
            <v>-94.8</v>
          </cell>
          <cell r="T1152">
            <v>0</v>
          </cell>
        </row>
        <row r="1153">
          <cell r="B1153">
            <v>1120000</v>
          </cell>
          <cell r="C1153" t="str">
            <v>Fertige Erz</v>
          </cell>
          <cell r="D1153" t="str">
            <v>RHPV</v>
          </cell>
          <cell r="E1153" t="str">
            <v>00511947</v>
          </cell>
          <cell r="G1153" t="str">
            <v>BAYFERROX 655</v>
          </cell>
          <cell r="H1153" t="str">
            <v>RB00000687</v>
          </cell>
          <cell r="I1153" t="str">
            <v>2202</v>
          </cell>
          <cell r="J1153">
            <v>54975</v>
          </cell>
          <cell r="K1153" t="str">
            <v>KG</v>
          </cell>
          <cell r="L1153">
            <v>27685.4</v>
          </cell>
          <cell r="M1153" t="str">
            <v>EUR</v>
          </cell>
          <cell r="N1153">
            <v>70346.009999999995</v>
          </cell>
          <cell r="P1153">
            <v>32897.040000000001</v>
          </cell>
          <cell r="Q1153">
            <v>32897.040000000001</v>
          </cell>
          <cell r="R1153">
            <v>-5211.6400000000003</v>
          </cell>
          <cell r="S1153">
            <v>-5211.6400000000003</v>
          </cell>
          <cell r="T1153">
            <v>0</v>
          </cell>
        </row>
        <row r="1154">
          <cell r="B1154">
            <v>1120000</v>
          </cell>
          <cell r="C1154" t="str">
            <v>Fertige Erz</v>
          </cell>
          <cell r="D1154" t="str">
            <v>RHPV</v>
          </cell>
          <cell r="E1154" t="str">
            <v>00511874</v>
          </cell>
          <cell r="G1154" t="str">
            <v>BAYFERROX 686</v>
          </cell>
          <cell r="H1154" t="str">
            <v>RB00000687</v>
          </cell>
          <cell r="I1154" t="str">
            <v>2202</v>
          </cell>
          <cell r="J1154">
            <v>10000</v>
          </cell>
          <cell r="K1154" t="str">
            <v>KG</v>
          </cell>
          <cell r="L1154">
            <v>5112</v>
          </cell>
          <cell r="M1154" t="str">
            <v>EUR</v>
          </cell>
          <cell r="N1154">
            <v>11186</v>
          </cell>
          <cell r="P1154">
            <v>6665</v>
          </cell>
          <cell r="Q1154">
            <v>6665</v>
          </cell>
          <cell r="R1154">
            <v>-1553</v>
          </cell>
          <cell r="S1154">
            <v>-1553</v>
          </cell>
          <cell r="T1154">
            <v>0</v>
          </cell>
        </row>
        <row r="1155">
          <cell r="B1155">
            <v>1120000</v>
          </cell>
          <cell r="C1155" t="str">
            <v>Fertige Erz</v>
          </cell>
          <cell r="D1155" t="str">
            <v>RHPV</v>
          </cell>
          <cell r="E1155" t="str">
            <v>00511858</v>
          </cell>
          <cell r="G1155" t="str">
            <v>BAYFERROX 686</v>
          </cell>
          <cell r="H1155" t="str">
            <v>RB00000687</v>
          </cell>
          <cell r="I1155" t="str">
            <v>2202</v>
          </cell>
          <cell r="J1155">
            <v>38000</v>
          </cell>
          <cell r="K1155" t="str">
            <v>KG</v>
          </cell>
          <cell r="L1155">
            <v>19668.79</v>
          </cell>
          <cell r="M1155" t="str">
            <v>EUR</v>
          </cell>
          <cell r="N1155">
            <v>41416.199999999997</v>
          </cell>
          <cell r="P1155">
            <v>25570.2</v>
          </cell>
          <cell r="Q1155">
            <v>25570.2</v>
          </cell>
          <cell r="R1155">
            <v>-5901.41</v>
          </cell>
          <cell r="S1155">
            <v>-5901.41</v>
          </cell>
          <cell r="T1155">
            <v>0</v>
          </cell>
        </row>
        <row r="1156">
          <cell r="B1156">
            <v>1120000</v>
          </cell>
          <cell r="C1156" t="str">
            <v>Fertige Erz</v>
          </cell>
          <cell r="D1156" t="str">
            <v>RHPV</v>
          </cell>
          <cell r="E1156" t="str">
            <v>00511661</v>
          </cell>
          <cell r="G1156" t="str">
            <v>BAYFERROX 663</v>
          </cell>
          <cell r="H1156" t="str">
            <v>RB00000687</v>
          </cell>
          <cell r="I1156" t="str">
            <v>2202</v>
          </cell>
          <cell r="J1156">
            <v>27000</v>
          </cell>
          <cell r="K1156" t="str">
            <v>KG</v>
          </cell>
          <cell r="L1156">
            <v>13923.9</v>
          </cell>
          <cell r="M1156" t="str">
            <v>EUR</v>
          </cell>
          <cell r="N1156">
            <v>29235.599999999999</v>
          </cell>
          <cell r="P1156">
            <v>18311.400000000001</v>
          </cell>
          <cell r="Q1156">
            <v>18311.400000000001</v>
          </cell>
          <cell r="R1156">
            <v>-4387.5</v>
          </cell>
          <cell r="S1156">
            <v>-4387.5</v>
          </cell>
          <cell r="T1156">
            <v>0</v>
          </cell>
        </row>
        <row r="1157">
          <cell r="B1157">
            <v>1120000</v>
          </cell>
          <cell r="C1157" t="str">
            <v>Fertige Erz</v>
          </cell>
          <cell r="D1157" t="str">
            <v>RHZ0</v>
          </cell>
          <cell r="E1157" t="str">
            <v>00511661</v>
          </cell>
          <cell r="G1157" t="str">
            <v>BAYFERROX 663</v>
          </cell>
          <cell r="H1157" t="str">
            <v>RB00000687</v>
          </cell>
          <cell r="I1157" t="str">
            <v>2202</v>
          </cell>
          <cell r="J1157">
            <v>15000</v>
          </cell>
          <cell r="K1157" t="str">
            <v>KG</v>
          </cell>
          <cell r="L1157">
            <v>7735.5</v>
          </cell>
          <cell r="M1157" t="str">
            <v>EUR</v>
          </cell>
          <cell r="N1157">
            <v>16242</v>
          </cell>
          <cell r="P1157">
            <v>10173</v>
          </cell>
          <cell r="Q1157">
            <v>10173</v>
          </cell>
          <cell r="R1157">
            <v>-2437.5</v>
          </cell>
          <cell r="S1157">
            <v>-2437.5</v>
          </cell>
          <cell r="T1157">
            <v>0</v>
          </cell>
        </row>
        <row r="1158">
          <cell r="B1158">
            <v>1120000</v>
          </cell>
          <cell r="C1158" t="str">
            <v>Fertige Erz</v>
          </cell>
          <cell r="D1158" t="str">
            <v>RHPV</v>
          </cell>
          <cell r="E1158" t="str">
            <v>00511513</v>
          </cell>
          <cell r="G1158" t="str">
            <v>BAYFERROX 660</v>
          </cell>
          <cell r="H1158" t="str">
            <v>RB00000687</v>
          </cell>
          <cell r="I1158" t="str">
            <v>2202</v>
          </cell>
          <cell r="J1158">
            <v>56000</v>
          </cell>
          <cell r="K1158" t="str">
            <v>KG</v>
          </cell>
          <cell r="L1158">
            <v>23889.599999999999</v>
          </cell>
          <cell r="M1158" t="str">
            <v>EUR</v>
          </cell>
          <cell r="N1158">
            <v>73880.800000000003</v>
          </cell>
          <cell r="P1158">
            <v>29276.799999999999</v>
          </cell>
          <cell r="Q1158">
            <v>29276.799999999999</v>
          </cell>
          <cell r="R1158">
            <v>-5387.2</v>
          </cell>
          <cell r="S1158">
            <v>-5387.2</v>
          </cell>
          <cell r="T1158">
            <v>0</v>
          </cell>
        </row>
        <row r="1159">
          <cell r="B1159">
            <v>1120000</v>
          </cell>
          <cell r="C1159" t="str">
            <v>Fertige Erz</v>
          </cell>
          <cell r="D1159" t="str">
            <v>RHKF</v>
          </cell>
          <cell r="E1159" t="str">
            <v>00511270</v>
          </cell>
          <cell r="G1159" t="str">
            <v>BAYFERROX 645T</v>
          </cell>
          <cell r="H1159" t="str">
            <v>RB00000687</v>
          </cell>
          <cell r="I1159" t="str">
            <v>2202</v>
          </cell>
          <cell r="J1159">
            <v>225</v>
          </cell>
          <cell r="K1159" t="str">
            <v>KG</v>
          </cell>
          <cell r="L1159">
            <v>166.03</v>
          </cell>
          <cell r="M1159" t="str">
            <v>EUR</v>
          </cell>
          <cell r="N1159">
            <v>424.49</v>
          </cell>
          <cell r="P1159">
            <v>235.62</v>
          </cell>
          <cell r="Q1159">
            <v>235.62</v>
          </cell>
          <cell r="R1159">
            <v>-69.59</v>
          </cell>
          <cell r="S1159">
            <v>-69.59</v>
          </cell>
          <cell r="T1159">
            <v>0</v>
          </cell>
        </row>
        <row r="1160">
          <cell r="B1160">
            <v>1120000</v>
          </cell>
          <cell r="C1160" t="str">
            <v>Fertige Erz</v>
          </cell>
          <cell r="D1160" t="str">
            <v>RHPV</v>
          </cell>
          <cell r="E1160" t="str">
            <v>00511270</v>
          </cell>
          <cell r="G1160" t="str">
            <v>BAYFERROX 645T</v>
          </cell>
          <cell r="H1160" t="str">
            <v>RB00000687</v>
          </cell>
          <cell r="I1160" t="str">
            <v>2202</v>
          </cell>
          <cell r="J1160">
            <v>51350</v>
          </cell>
          <cell r="K1160" t="str">
            <v>KG</v>
          </cell>
          <cell r="L1160">
            <v>37891.160000000003</v>
          </cell>
          <cell r="M1160" t="str">
            <v>EUR</v>
          </cell>
          <cell r="N1160">
            <v>96876.91</v>
          </cell>
          <cell r="P1160">
            <v>53778.86</v>
          </cell>
          <cell r="Q1160">
            <v>53778.86</v>
          </cell>
          <cell r="R1160">
            <v>-15887.7</v>
          </cell>
          <cell r="S1160">
            <v>-15887.7</v>
          </cell>
          <cell r="T1160">
            <v>0</v>
          </cell>
        </row>
        <row r="1161">
          <cell r="B1161">
            <v>1120000</v>
          </cell>
          <cell r="C1161" t="str">
            <v>Fertige Erz</v>
          </cell>
          <cell r="D1161" t="str">
            <v>RHPV</v>
          </cell>
          <cell r="E1161" t="str">
            <v>00511157</v>
          </cell>
          <cell r="G1161" t="str">
            <v>BAYFERROX 640</v>
          </cell>
          <cell r="H1161" t="str">
            <v>RB00000687</v>
          </cell>
          <cell r="I1161" t="str">
            <v>2202</v>
          </cell>
          <cell r="J1161">
            <v>54000</v>
          </cell>
          <cell r="K1161" t="str">
            <v>KG</v>
          </cell>
          <cell r="L1161">
            <v>31498.2</v>
          </cell>
          <cell r="M1161" t="str">
            <v>EUR</v>
          </cell>
          <cell r="N1161">
            <v>90255.6</v>
          </cell>
          <cell r="P1161">
            <v>38934</v>
          </cell>
          <cell r="Q1161">
            <v>38934</v>
          </cell>
          <cell r="R1161">
            <v>-7435.8</v>
          </cell>
          <cell r="S1161">
            <v>-7435.8</v>
          </cell>
          <cell r="T1161">
            <v>0</v>
          </cell>
        </row>
        <row r="1162">
          <cell r="B1162">
            <v>1120000</v>
          </cell>
          <cell r="C1162" t="str">
            <v>Fertige Erz</v>
          </cell>
          <cell r="D1162" t="str">
            <v>RHPV</v>
          </cell>
          <cell r="E1162" t="str">
            <v>00511106</v>
          </cell>
          <cell r="G1162" t="str">
            <v>BAYFERROX 610</v>
          </cell>
          <cell r="H1162" t="str">
            <v>RB00000687</v>
          </cell>
          <cell r="I1162" t="str">
            <v>2202</v>
          </cell>
          <cell r="J1162">
            <v>10000</v>
          </cell>
          <cell r="K1162" t="str">
            <v>KG</v>
          </cell>
          <cell r="L1162">
            <v>6774</v>
          </cell>
          <cell r="M1162" t="str">
            <v>EUR</v>
          </cell>
          <cell r="N1162">
            <v>15672</v>
          </cell>
          <cell r="P1162">
            <v>8021</v>
          </cell>
          <cell r="Q1162">
            <v>8021</v>
          </cell>
          <cell r="R1162">
            <v>-1247</v>
          </cell>
          <cell r="S1162">
            <v>-1247</v>
          </cell>
          <cell r="T1162">
            <v>0</v>
          </cell>
        </row>
        <row r="1163">
          <cell r="B1163">
            <v>1120000</v>
          </cell>
          <cell r="C1163" t="str">
            <v>Fertige Erz</v>
          </cell>
          <cell r="D1163" t="str">
            <v>RHPV</v>
          </cell>
          <cell r="E1163" t="str">
            <v>00511025</v>
          </cell>
          <cell r="G1163" t="str">
            <v>BAYFERROX 610</v>
          </cell>
          <cell r="H1163" t="str">
            <v>RB00000687</v>
          </cell>
          <cell r="I1163" t="str">
            <v>2202</v>
          </cell>
          <cell r="J1163">
            <v>3500</v>
          </cell>
          <cell r="K1163" t="str">
            <v>KG</v>
          </cell>
          <cell r="L1163">
            <v>2310.6999999999998</v>
          </cell>
          <cell r="M1163" t="str">
            <v>EUR</v>
          </cell>
          <cell r="N1163">
            <v>2876.3</v>
          </cell>
          <cell r="P1163">
            <v>2704.45</v>
          </cell>
          <cell r="Q1163">
            <v>2704.45</v>
          </cell>
          <cell r="R1163">
            <v>-393.75</v>
          </cell>
          <cell r="S1163">
            <v>-393.75</v>
          </cell>
          <cell r="T1163">
            <v>0</v>
          </cell>
        </row>
        <row r="1164">
          <cell r="B1164">
            <v>1120000</v>
          </cell>
          <cell r="C1164" t="str">
            <v>Fertige Erz</v>
          </cell>
          <cell r="D1164" t="str">
            <v>RHDK</v>
          </cell>
          <cell r="E1164" t="str">
            <v>00510843</v>
          </cell>
          <cell r="G1164" t="str">
            <v>BAYFERROX 610</v>
          </cell>
          <cell r="H1164" t="str">
            <v>RB00000687</v>
          </cell>
          <cell r="I1164" t="str">
            <v>2202</v>
          </cell>
          <cell r="J1164">
            <v>2000</v>
          </cell>
          <cell r="K1164" t="str">
            <v>KG</v>
          </cell>
          <cell r="L1164">
            <v>1290.8</v>
          </cell>
          <cell r="M1164" t="str">
            <v>EUR</v>
          </cell>
          <cell r="N1164">
            <v>2612.6</v>
          </cell>
          <cell r="P1164">
            <v>1518</v>
          </cell>
          <cell r="Q1164">
            <v>1518</v>
          </cell>
          <cell r="R1164">
            <v>-227.2</v>
          </cell>
          <cell r="S1164">
            <v>-227.2</v>
          </cell>
          <cell r="T1164">
            <v>0</v>
          </cell>
        </row>
        <row r="1165">
          <cell r="B1165">
            <v>1120000</v>
          </cell>
          <cell r="C1165" t="str">
            <v>Fertige Erz</v>
          </cell>
          <cell r="D1165" t="str">
            <v>RHKF</v>
          </cell>
          <cell r="E1165" t="str">
            <v>00510843</v>
          </cell>
          <cell r="G1165" t="str">
            <v>BAYFERROX 610</v>
          </cell>
          <cell r="H1165" t="str">
            <v>RB00000687</v>
          </cell>
          <cell r="I1165" t="str">
            <v>2202</v>
          </cell>
          <cell r="J1165">
            <v>525</v>
          </cell>
          <cell r="K1165" t="str">
            <v>KG</v>
          </cell>
          <cell r="L1165">
            <v>338.89</v>
          </cell>
          <cell r="M1165" t="str">
            <v>EUR</v>
          </cell>
          <cell r="N1165">
            <v>685.81</v>
          </cell>
          <cell r="P1165">
            <v>398.48</v>
          </cell>
          <cell r="Q1165">
            <v>398.48</v>
          </cell>
          <cell r="R1165">
            <v>-59.59</v>
          </cell>
          <cell r="S1165">
            <v>-59.59</v>
          </cell>
          <cell r="T1165">
            <v>0</v>
          </cell>
        </row>
        <row r="1166">
          <cell r="B1166">
            <v>1120000</v>
          </cell>
          <cell r="C1166" t="str">
            <v>Fertige Erz</v>
          </cell>
          <cell r="D1166" t="str">
            <v>RHPV</v>
          </cell>
          <cell r="E1166" t="str">
            <v>00510843</v>
          </cell>
          <cell r="G1166" t="str">
            <v>BAYFERROX 610</v>
          </cell>
          <cell r="H1166" t="str">
            <v>RB00000687</v>
          </cell>
          <cell r="I1166" t="str">
            <v>2202</v>
          </cell>
          <cell r="J1166">
            <v>81000</v>
          </cell>
          <cell r="K1166" t="str">
            <v>KG</v>
          </cell>
          <cell r="L1166">
            <v>52277.39</v>
          </cell>
          <cell r="M1166" t="str">
            <v>EUR</v>
          </cell>
          <cell r="N1166">
            <v>105810.3</v>
          </cell>
          <cell r="P1166">
            <v>61479</v>
          </cell>
          <cell r="Q1166">
            <v>61479</v>
          </cell>
          <cell r="R1166">
            <v>-9201.61</v>
          </cell>
          <cell r="S1166">
            <v>-9201.61</v>
          </cell>
          <cell r="T1166">
            <v>0</v>
          </cell>
        </row>
        <row r="1167">
          <cell r="B1167">
            <v>1120000</v>
          </cell>
          <cell r="C1167" t="str">
            <v>Fertige Erz</v>
          </cell>
          <cell r="D1167" t="str">
            <v>RHZ0</v>
          </cell>
          <cell r="E1167" t="str">
            <v>00510843</v>
          </cell>
          <cell r="G1167" t="str">
            <v>BAYFERROX 610</v>
          </cell>
          <cell r="H1167" t="str">
            <v>RB00000687</v>
          </cell>
          <cell r="I1167" t="str">
            <v>2202</v>
          </cell>
          <cell r="J1167">
            <v>3000</v>
          </cell>
          <cell r="K1167" t="str">
            <v>KG</v>
          </cell>
          <cell r="L1167">
            <v>1936.2</v>
          </cell>
          <cell r="M1167" t="str">
            <v>EUR</v>
          </cell>
          <cell r="N1167">
            <v>3918.9</v>
          </cell>
          <cell r="P1167">
            <v>2277</v>
          </cell>
          <cell r="Q1167">
            <v>2277</v>
          </cell>
          <cell r="R1167">
            <v>-340.8</v>
          </cell>
          <cell r="S1167">
            <v>-340.8</v>
          </cell>
          <cell r="T1167">
            <v>0</v>
          </cell>
        </row>
        <row r="1168">
          <cell r="B1168">
            <v>1120000</v>
          </cell>
          <cell r="C1168" t="str">
            <v>Fertige Erz</v>
          </cell>
          <cell r="D1168" t="str">
            <v>RHPV</v>
          </cell>
          <cell r="E1168" t="str">
            <v>00510703</v>
          </cell>
          <cell r="G1168" t="str">
            <v>BAYFERROX 600</v>
          </cell>
          <cell r="H1168" t="str">
            <v>RB00000687</v>
          </cell>
          <cell r="I1168" t="str">
            <v>2202</v>
          </cell>
          <cell r="J1168">
            <v>28975</v>
          </cell>
          <cell r="K1168" t="str">
            <v>KG</v>
          </cell>
          <cell r="L1168">
            <v>20401.3</v>
          </cell>
          <cell r="M1168" t="str">
            <v>EUR</v>
          </cell>
          <cell r="N1168">
            <v>39646.49</v>
          </cell>
          <cell r="P1168">
            <v>21910.9</v>
          </cell>
          <cell r="Q1168">
            <v>21910.9</v>
          </cell>
          <cell r="R1168">
            <v>-1509.6</v>
          </cell>
          <cell r="S1168">
            <v>-1509.6</v>
          </cell>
          <cell r="T1168">
            <v>0</v>
          </cell>
        </row>
        <row r="1169">
          <cell r="B1169">
            <v>1120000</v>
          </cell>
          <cell r="C1169" t="str">
            <v>Fertige Erz</v>
          </cell>
          <cell r="D1169" t="str">
            <v>RHPV</v>
          </cell>
          <cell r="E1169" t="str">
            <v>00510398</v>
          </cell>
          <cell r="G1169" t="str">
            <v>CHROMOXIDGRUEN GN-Z</v>
          </cell>
          <cell r="H1169" t="str">
            <v>RB00000687</v>
          </cell>
          <cell r="I1169" t="str">
            <v>2202</v>
          </cell>
          <cell r="J1169">
            <v>1000</v>
          </cell>
          <cell r="K1169" t="str">
            <v>KG</v>
          </cell>
          <cell r="L1169">
            <v>3040.8</v>
          </cell>
          <cell r="M1169" t="str">
            <v>EUR</v>
          </cell>
          <cell r="N1169">
            <v>6661.8</v>
          </cell>
          <cell r="P1169">
            <v>3127.5</v>
          </cell>
          <cell r="Q1169">
            <v>3127.5</v>
          </cell>
          <cell r="R1169">
            <v>-86.7</v>
          </cell>
          <cell r="S1169">
            <v>-86.7</v>
          </cell>
          <cell r="T1169">
            <v>0</v>
          </cell>
        </row>
        <row r="1170">
          <cell r="B1170">
            <v>1120000</v>
          </cell>
          <cell r="C1170" t="str">
            <v>Fertige Erz</v>
          </cell>
          <cell r="D1170" t="str">
            <v>RHPV</v>
          </cell>
          <cell r="E1170" t="str">
            <v>00510347</v>
          </cell>
          <cell r="G1170" t="str">
            <v>BAYOXIDE C GN-R</v>
          </cell>
          <cell r="H1170" t="str">
            <v>RB00000687</v>
          </cell>
          <cell r="I1170" t="str">
            <v>2202</v>
          </cell>
          <cell r="J1170">
            <v>16000</v>
          </cell>
          <cell r="K1170" t="str">
            <v>KG</v>
          </cell>
          <cell r="L1170">
            <v>47059.199999999997</v>
          </cell>
          <cell r="M1170" t="str">
            <v>EUR</v>
          </cell>
          <cell r="N1170">
            <v>70689.600000000006</v>
          </cell>
          <cell r="P1170">
            <v>48192</v>
          </cell>
          <cell r="Q1170">
            <v>48192</v>
          </cell>
          <cell r="R1170">
            <v>-1132.8</v>
          </cell>
          <cell r="S1170">
            <v>-1132.8</v>
          </cell>
          <cell r="T1170">
            <v>0</v>
          </cell>
        </row>
        <row r="1171">
          <cell r="B1171">
            <v>1120000</v>
          </cell>
          <cell r="C1171" t="str">
            <v>Fertige Erz</v>
          </cell>
          <cell r="D1171" t="str">
            <v>RHKF</v>
          </cell>
          <cell r="E1171" t="str">
            <v>00510290</v>
          </cell>
          <cell r="G1171" t="str">
            <v>CHROMOXIDGRUEN GN</v>
          </cell>
          <cell r="H1171" t="str">
            <v>RB00000687</v>
          </cell>
          <cell r="I1171" t="str">
            <v>2202</v>
          </cell>
          <cell r="J1171">
            <v>675</v>
          </cell>
          <cell r="K1171" t="str">
            <v>KG</v>
          </cell>
          <cell r="L1171">
            <v>1985.31</v>
          </cell>
          <cell r="M1171" t="str">
            <v>EUR</v>
          </cell>
          <cell r="N1171">
            <v>2681.51</v>
          </cell>
          <cell r="P1171">
            <v>2033.1</v>
          </cell>
          <cell r="Q1171">
            <v>2033.1</v>
          </cell>
          <cell r="R1171">
            <v>-47.79</v>
          </cell>
          <cell r="S1171">
            <v>-47.79</v>
          </cell>
          <cell r="T1171">
            <v>0</v>
          </cell>
        </row>
        <row r="1172">
          <cell r="B1172">
            <v>1120000</v>
          </cell>
          <cell r="C1172" t="str">
            <v>Fertige Erz</v>
          </cell>
          <cell r="D1172" t="str">
            <v>RHPV</v>
          </cell>
          <cell r="E1172" t="str">
            <v>00510290</v>
          </cell>
          <cell r="G1172" t="str">
            <v>CHROMOXIDGRUEN GN</v>
          </cell>
          <cell r="H1172" t="str">
            <v>RB00000687</v>
          </cell>
          <cell r="I1172" t="str">
            <v>2202</v>
          </cell>
          <cell r="J1172">
            <v>71750</v>
          </cell>
          <cell r="K1172" t="str">
            <v>KG</v>
          </cell>
          <cell r="L1172">
            <v>211031.1</v>
          </cell>
          <cell r="M1172" t="str">
            <v>EUR</v>
          </cell>
          <cell r="N1172">
            <v>285034.05</v>
          </cell>
          <cell r="P1172">
            <v>216111</v>
          </cell>
          <cell r="Q1172">
            <v>216111</v>
          </cell>
          <cell r="R1172">
            <v>-5079.8999999999996</v>
          </cell>
          <cell r="S1172">
            <v>-5079.8999999999996</v>
          </cell>
          <cell r="T1172">
            <v>0</v>
          </cell>
        </row>
        <row r="1173">
          <cell r="B1173">
            <v>1120000</v>
          </cell>
          <cell r="C1173" t="str">
            <v>Fertige Erz</v>
          </cell>
          <cell r="D1173" t="str">
            <v>RHZ0</v>
          </cell>
          <cell r="E1173" t="str">
            <v>00510290</v>
          </cell>
          <cell r="G1173" t="str">
            <v>CHROMOXIDGRUEN GN</v>
          </cell>
          <cell r="H1173" t="str">
            <v>RB00000687</v>
          </cell>
          <cell r="I1173" t="str">
            <v>2202</v>
          </cell>
          <cell r="J1173">
            <v>7225</v>
          </cell>
          <cell r="K1173" t="str">
            <v>KG</v>
          </cell>
          <cell r="L1173">
            <v>21250.17</v>
          </cell>
          <cell r="M1173" t="str">
            <v>EUR</v>
          </cell>
          <cell r="N1173">
            <v>28702.04</v>
          </cell>
          <cell r="P1173">
            <v>21761.7</v>
          </cell>
          <cell r="Q1173">
            <v>21761.7</v>
          </cell>
          <cell r="R1173">
            <v>-511.53</v>
          </cell>
          <cell r="S1173">
            <v>-511.53</v>
          </cell>
          <cell r="T1173">
            <v>0</v>
          </cell>
        </row>
        <row r="1174">
          <cell r="B1174">
            <v>1120000</v>
          </cell>
          <cell r="C1174" t="str">
            <v>Fertige Erz</v>
          </cell>
          <cell r="D1174" t="str">
            <v>RHKF</v>
          </cell>
          <cell r="E1174" t="str">
            <v>00510053</v>
          </cell>
          <cell r="G1174" t="str">
            <v>CHROMOXIDGRUEN GX</v>
          </cell>
          <cell r="H1174" t="str">
            <v>RB00000687</v>
          </cell>
          <cell r="I1174" t="str">
            <v>2202</v>
          </cell>
          <cell r="J1174">
            <v>825</v>
          </cell>
          <cell r="K1174" t="str">
            <v>KG</v>
          </cell>
          <cell r="L1174">
            <v>2426.4899999999998</v>
          </cell>
          <cell r="M1174" t="str">
            <v>EUR</v>
          </cell>
          <cell r="N1174">
            <v>3504.68</v>
          </cell>
          <cell r="P1174">
            <v>2484.9</v>
          </cell>
          <cell r="Q1174">
            <v>2484.9</v>
          </cell>
          <cell r="R1174">
            <v>-58.41</v>
          </cell>
          <cell r="S1174">
            <v>-58.41</v>
          </cell>
          <cell r="T1174">
            <v>0</v>
          </cell>
        </row>
        <row r="1175">
          <cell r="B1175">
            <v>1120000</v>
          </cell>
          <cell r="C1175" t="str">
            <v>Fertige Erz</v>
          </cell>
          <cell r="D1175" t="str">
            <v>RHPV</v>
          </cell>
          <cell r="E1175" t="str">
            <v>00510053</v>
          </cell>
          <cell r="G1175" t="str">
            <v>CHROMOXIDGRUEN GX</v>
          </cell>
          <cell r="H1175" t="str">
            <v>RB00000687</v>
          </cell>
          <cell r="I1175" t="str">
            <v>2202</v>
          </cell>
          <cell r="J1175">
            <v>15000</v>
          </cell>
          <cell r="K1175" t="str">
            <v>KG</v>
          </cell>
          <cell r="L1175">
            <v>44118</v>
          </cell>
          <cell r="M1175" t="str">
            <v>EUR</v>
          </cell>
          <cell r="N1175">
            <v>63721.5</v>
          </cell>
          <cell r="P1175">
            <v>45180</v>
          </cell>
          <cell r="Q1175">
            <v>45180</v>
          </cell>
          <cell r="R1175">
            <v>-1062</v>
          </cell>
          <cell r="S1175">
            <v>-1062</v>
          </cell>
          <cell r="T1175">
            <v>0</v>
          </cell>
        </row>
        <row r="1176">
          <cell r="B1176">
            <v>1120000</v>
          </cell>
          <cell r="C1176" t="str">
            <v>Fertige Erz</v>
          </cell>
          <cell r="D1176" t="str">
            <v>RHPV</v>
          </cell>
          <cell r="E1176" t="str">
            <v>00492926</v>
          </cell>
          <cell r="G1176" t="str">
            <v>Trimethylolpropan rn</v>
          </cell>
          <cell r="H1176" t="str">
            <v>RB00000687</v>
          </cell>
          <cell r="I1176" t="str">
            <v>2202</v>
          </cell>
          <cell r="J1176">
            <v>10573.4</v>
          </cell>
          <cell r="K1176" t="str">
            <v>KG</v>
          </cell>
          <cell r="L1176">
            <v>12842.26</v>
          </cell>
          <cell r="M1176" t="str">
            <v>EUR</v>
          </cell>
          <cell r="N1176">
            <v>14682.22</v>
          </cell>
          <cell r="P1176">
            <v>14682.22</v>
          </cell>
          <cell r="Q1176">
            <v>14682.22</v>
          </cell>
          <cell r="R1176">
            <v>-1839.96</v>
          </cell>
          <cell r="S1176">
            <v>-1839.96</v>
          </cell>
          <cell r="T1176">
            <v>0</v>
          </cell>
        </row>
        <row r="1177">
          <cell r="B1177">
            <v>1120000</v>
          </cell>
          <cell r="C1177" t="str">
            <v>Fertige Erz</v>
          </cell>
          <cell r="D1177" t="str">
            <v>RHPV</v>
          </cell>
          <cell r="E1177" t="str">
            <v>00462187</v>
          </cell>
          <cell r="G1177" t="str">
            <v>BAYFERROX ROHKLINKER</v>
          </cell>
          <cell r="H1177" t="str">
            <v>RB00000687</v>
          </cell>
          <cell r="I1177" t="str">
            <v>2202</v>
          </cell>
          <cell r="J1177">
            <v>13000</v>
          </cell>
          <cell r="K1177" t="str">
            <v>KG</v>
          </cell>
          <cell r="L1177">
            <v>3022.5</v>
          </cell>
          <cell r="M1177" t="str">
            <v>EUR</v>
          </cell>
          <cell r="N1177">
            <v>2899</v>
          </cell>
          <cell r="P1177">
            <v>2899</v>
          </cell>
          <cell r="Q1177">
            <v>2899</v>
          </cell>
          <cell r="R1177">
            <v>123.5</v>
          </cell>
          <cell r="S1177">
            <v>123.5</v>
          </cell>
          <cell r="T1177">
            <v>0</v>
          </cell>
        </row>
        <row r="1178">
          <cell r="B1178">
            <v>1120000</v>
          </cell>
          <cell r="C1178" t="str">
            <v>Fertige Erz</v>
          </cell>
          <cell r="D1178" t="str">
            <v>RHPV</v>
          </cell>
          <cell r="E1178" t="str">
            <v>00461997</v>
          </cell>
          <cell r="G1178" t="str">
            <v>BAYFERROX ROHKLINKER</v>
          </cell>
          <cell r="H1178" t="str">
            <v>RB00000687</v>
          </cell>
          <cell r="I1178" t="str">
            <v>2202</v>
          </cell>
          <cell r="J1178">
            <v>219708.5</v>
          </cell>
          <cell r="K1178" t="str">
            <v>KG</v>
          </cell>
          <cell r="L1178">
            <v>108689.81</v>
          </cell>
          <cell r="M1178" t="str">
            <v>EUR</v>
          </cell>
          <cell r="N1178">
            <v>74525.119999999995</v>
          </cell>
          <cell r="P1178">
            <v>147270.60999999999</v>
          </cell>
          <cell r="Q1178">
            <v>74525.119999999995</v>
          </cell>
          <cell r="R1178">
            <v>34164.69</v>
          </cell>
          <cell r="S1178">
            <v>-38580.800000000003</v>
          </cell>
          <cell r="T1178">
            <v>72745.490000000005</v>
          </cell>
        </row>
        <row r="1179">
          <cell r="B1179">
            <v>1120000</v>
          </cell>
          <cell r="C1179" t="str">
            <v>Fertige Erz</v>
          </cell>
          <cell r="D1179" t="str">
            <v>RHPV</v>
          </cell>
          <cell r="E1179" t="str">
            <v>00461954</v>
          </cell>
          <cell r="G1179" t="str">
            <v>BAYFERROX ROHKLINKER</v>
          </cell>
          <cell r="H1179" t="str">
            <v>RB00000687</v>
          </cell>
          <cell r="I1179" t="str">
            <v>2202</v>
          </cell>
          <cell r="J1179">
            <v>130316</v>
          </cell>
          <cell r="K1179" t="str">
            <v>KG</v>
          </cell>
          <cell r="L1179">
            <v>56856.87</v>
          </cell>
          <cell r="M1179" t="str">
            <v>EUR</v>
          </cell>
          <cell r="N1179">
            <v>62708.06</v>
          </cell>
          <cell r="P1179">
            <v>62708.06</v>
          </cell>
          <cell r="Q1179">
            <v>62708.06</v>
          </cell>
          <cell r="R1179">
            <v>-5851.19</v>
          </cell>
          <cell r="S1179">
            <v>-5851.19</v>
          </cell>
          <cell r="T1179">
            <v>0</v>
          </cell>
        </row>
        <row r="1180">
          <cell r="B1180">
            <v>1120000</v>
          </cell>
          <cell r="C1180" t="str">
            <v>Fertige Erz</v>
          </cell>
          <cell r="D1180" t="str">
            <v>RHPV</v>
          </cell>
          <cell r="E1180" t="str">
            <v>00461946</v>
          </cell>
          <cell r="G1180" t="str">
            <v>BAYFERROX ROHKLINKER</v>
          </cell>
          <cell r="H1180" t="str">
            <v>RB00000687</v>
          </cell>
          <cell r="I1180" t="str">
            <v>2202</v>
          </cell>
          <cell r="J1180">
            <v>291285.5</v>
          </cell>
          <cell r="K1180" t="str">
            <v>KG</v>
          </cell>
          <cell r="L1180">
            <v>175790.8</v>
          </cell>
          <cell r="M1180" t="str">
            <v>EUR</v>
          </cell>
          <cell r="N1180">
            <v>214910.44</v>
          </cell>
          <cell r="P1180">
            <v>214910.44</v>
          </cell>
          <cell r="Q1180">
            <v>214910.44</v>
          </cell>
          <cell r="R1180">
            <v>-39119.64</v>
          </cell>
          <cell r="S1180">
            <v>-39119.64</v>
          </cell>
          <cell r="T1180">
            <v>0</v>
          </cell>
        </row>
        <row r="1181">
          <cell r="B1181">
            <v>1120000</v>
          </cell>
          <cell r="C1181" t="str">
            <v>Fertige Erz</v>
          </cell>
          <cell r="D1181" t="str">
            <v>RHPV</v>
          </cell>
          <cell r="E1181" t="str">
            <v>00461911</v>
          </cell>
          <cell r="G1181" t="str">
            <v>BAYFERROX ROHKLINKER</v>
          </cell>
          <cell r="H1181" t="str">
            <v>RB00000687</v>
          </cell>
          <cell r="I1181" t="str">
            <v>2202</v>
          </cell>
          <cell r="J1181">
            <v>69700</v>
          </cell>
          <cell r="K1181" t="str">
            <v>KG</v>
          </cell>
          <cell r="L1181">
            <v>42175.47</v>
          </cell>
          <cell r="M1181" t="str">
            <v>EUR</v>
          </cell>
          <cell r="N1181">
            <v>63949.75</v>
          </cell>
          <cell r="P1181">
            <v>63949.75</v>
          </cell>
          <cell r="Q1181">
            <v>63949.75</v>
          </cell>
          <cell r="R1181">
            <v>-21774.28</v>
          </cell>
          <cell r="S1181">
            <v>-21774.28</v>
          </cell>
          <cell r="T1181">
            <v>0</v>
          </cell>
        </row>
        <row r="1182">
          <cell r="B1182">
            <v>1120000</v>
          </cell>
          <cell r="C1182" t="str">
            <v>Fertige Erz</v>
          </cell>
          <cell r="D1182" t="str">
            <v>RHPV</v>
          </cell>
          <cell r="E1182" t="str">
            <v>00461873</v>
          </cell>
          <cell r="G1182" t="str">
            <v>BAYFERROX ROHKLINKER</v>
          </cell>
          <cell r="H1182" t="str">
            <v>RB00000687</v>
          </cell>
          <cell r="I1182" t="str">
            <v>2202</v>
          </cell>
          <cell r="J1182">
            <v>54217</v>
          </cell>
          <cell r="K1182" t="str">
            <v>KG</v>
          </cell>
          <cell r="L1182">
            <v>30193.45</v>
          </cell>
          <cell r="M1182" t="str">
            <v>EUR</v>
          </cell>
          <cell r="N1182">
            <v>32367.55</v>
          </cell>
          <cell r="P1182">
            <v>32367.55</v>
          </cell>
          <cell r="Q1182">
            <v>32367.55</v>
          </cell>
          <cell r="R1182">
            <v>-2174.1</v>
          </cell>
          <cell r="S1182">
            <v>-2174.1</v>
          </cell>
          <cell r="T1182">
            <v>0</v>
          </cell>
        </row>
        <row r="1183">
          <cell r="B1183">
            <v>1120000</v>
          </cell>
          <cell r="C1183" t="str">
            <v>Fertige Erz</v>
          </cell>
          <cell r="D1183" t="str">
            <v>RHPV</v>
          </cell>
          <cell r="E1183" t="str">
            <v>00461865</v>
          </cell>
          <cell r="G1183" t="str">
            <v>BAYFERROX ROHKLINKER</v>
          </cell>
          <cell r="H1183" t="str">
            <v>RB00000687</v>
          </cell>
          <cell r="I1183" t="str">
            <v>2202</v>
          </cell>
          <cell r="J1183">
            <v>82600</v>
          </cell>
          <cell r="K1183" t="str">
            <v>KG</v>
          </cell>
          <cell r="L1183">
            <v>44752.68</v>
          </cell>
          <cell r="M1183" t="str">
            <v>EUR</v>
          </cell>
          <cell r="N1183">
            <v>22500.240000000002</v>
          </cell>
          <cell r="P1183">
            <v>49518.7</v>
          </cell>
          <cell r="Q1183">
            <v>22500.240000000002</v>
          </cell>
          <cell r="R1183">
            <v>22252.44</v>
          </cell>
          <cell r="S1183">
            <v>-4766.0200000000004</v>
          </cell>
          <cell r="T1183">
            <v>27018.46</v>
          </cell>
        </row>
        <row r="1184">
          <cell r="B1184">
            <v>1120000</v>
          </cell>
          <cell r="C1184" t="str">
            <v>Fertige Erz</v>
          </cell>
          <cell r="D1184" t="str">
            <v>RHPV</v>
          </cell>
          <cell r="E1184" t="str">
            <v>00461857</v>
          </cell>
          <cell r="G1184" t="str">
            <v>BAYFERROX ROHKLINKER</v>
          </cell>
          <cell r="H1184" t="str">
            <v>RB00000687</v>
          </cell>
          <cell r="I1184" t="str">
            <v>2202</v>
          </cell>
          <cell r="J1184">
            <v>217746</v>
          </cell>
          <cell r="K1184" t="str">
            <v>KG</v>
          </cell>
          <cell r="L1184">
            <v>98900.23</v>
          </cell>
          <cell r="M1184" t="str">
            <v>EUR</v>
          </cell>
          <cell r="N1184">
            <v>126553.98</v>
          </cell>
          <cell r="P1184">
            <v>126553.98</v>
          </cell>
          <cell r="Q1184">
            <v>126553.98</v>
          </cell>
          <cell r="R1184">
            <v>-27653.75</v>
          </cell>
          <cell r="S1184">
            <v>-27653.75</v>
          </cell>
          <cell r="T1184">
            <v>0</v>
          </cell>
        </row>
        <row r="1185">
          <cell r="B1185">
            <v>1120000</v>
          </cell>
          <cell r="C1185" t="str">
            <v>Fertige Erz</v>
          </cell>
          <cell r="D1185" t="str">
            <v>RHPV</v>
          </cell>
          <cell r="E1185" t="str">
            <v>00461830</v>
          </cell>
          <cell r="G1185" t="str">
            <v>BAYFERROX ROHKLINKER</v>
          </cell>
          <cell r="H1185" t="str">
            <v>RB00000687</v>
          </cell>
          <cell r="I1185" t="str">
            <v>2202</v>
          </cell>
          <cell r="J1185">
            <v>311773</v>
          </cell>
          <cell r="K1185" t="str">
            <v>KG</v>
          </cell>
          <cell r="L1185">
            <v>134623.57999999999</v>
          </cell>
          <cell r="M1185" t="str">
            <v>EUR</v>
          </cell>
          <cell r="N1185">
            <v>185941.42</v>
          </cell>
          <cell r="P1185">
            <v>185941.42</v>
          </cell>
          <cell r="Q1185">
            <v>185941.42</v>
          </cell>
          <cell r="R1185">
            <v>-51317.84</v>
          </cell>
          <cell r="S1185">
            <v>-51317.84</v>
          </cell>
          <cell r="T1185">
            <v>0</v>
          </cell>
        </row>
        <row r="1186">
          <cell r="B1186">
            <v>1120000</v>
          </cell>
          <cell r="C1186" t="str">
            <v>Fertige Erz</v>
          </cell>
          <cell r="D1186" t="str">
            <v>RHPV</v>
          </cell>
          <cell r="E1186" t="str">
            <v>00461822</v>
          </cell>
          <cell r="G1186" t="str">
            <v>BAYFERROX ROHKLINKER</v>
          </cell>
          <cell r="H1186" t="str">
            <v>RB00000687</v>
          </cell>
          <cell r="I1186" t="str">
            <v>2202</v>
          </cell>
          <cell r="J1186">
            <v>120074</v>
          </cell>
          <cell r="K1186" t="str">
            <v>KG</v>
          </cell>
          <cell r="L1186">
            <v>53168.77</v>
          </cell>
          <cell r="M1186" t="str">
            <v>EUR</v>
          </cell>
          <cell r="N1186">
            <v>88134.32</v>
          </cell>
          <cell r="P1186">
            <v>88134.32</v>
          </cell>
          <cell r="Q1186">
            <v>88134.32</v>
          </cell>
          <cell r="R1186">
            <v>-34965.550000000003</v>
          </cell>
          <cell r="S1186">
            <v>-34965.550000000003</v>
          </cell>
          <cell r="T1186">
            <v>0</v>
          </cell>
        </row>
        <row r="1187">
          <cell r="B1187">
            <v>1120000</v>
          </cell>
          <cell r="C1187" t="str">
            <v>Fertige Erz</v>
          </cell>
          <cell r="D1187" t="str">
            <v>RHPV</v>
          </cell>
          <cell r="E1187" t="str">
            <v>00461814</v>
          </cell>
          <cell r="G1187" t="str">
            <v>BAYFERROX ROHKLINKER</v>
          </cell>
          <cell r="H1187" t="str">
            <v>RB00000687</v>
          </cell>
          <cell r="I1187" t="str">
            <v>2202</v>
          </cell>
          <cell r="J1187">
            <v>57283</v>
          </cell>
          <cell r="K1187" t="str">
            <v>KG</v>
          </cell>
          <cell r="L1187">
            <v>26779.8</v>
          </cell>
          <cell r="M1187" t="str">
            <v>EUR</v>
          </cell>
          <cell r="N1187">
            <v>18072.79</v>
          </cell>
          <cell r="P1187">
            <v>45534.26</v>
          </cell>
          <cell r="Q1187">
            <v>18072.79</v>
          </cell>
          <cell r="R1187">
            <v>8707.01</v>
          </cell>
          <cell r="S1187">
            <v>-18754.46</v>
          </cell>
          <cell r="T1187">
            <v>27461.47</v>
          </cell>
        </row>
        <row r="1188">
          <cell r="B1188">
            <v>1120000</v>
          </cell>
          <cell r="C1188" t="str">
            <v>Fertige Erz</v>
          </cell>
          <cell r="D1188" t="str">
            <v>RHPV</v>
          </cell>
          <cell r="E1188" t="str">
            <v>00461784</v>
          </cell>
          <cell r="G1188" t="str">
            <v>BAYFERROX ROHKLINKER</v>
          </cell>
          <cell r="H1188" t="str">
            <v>RB00000687</v>
          </cell>
          <cell r="I1188" t="str">
            <v>2202</v>
          </cell>
          <cell r="J1188">
            <v>81094</v>
          </cell>
          <cell r="K1188" t="str">
            <v>KG</v>
          </cell>
          <cell r="L1188">
            <v>62466.71</v>
          </cell>
          <cell r="M1188" t="str">
            <v>EUR</v>
          </cell>
          <cell r="N1188">
            <v>42258.080000000002</v>
          </cell>
          <cell r="P1188">
            <v>68402.789999999994</v>
          </cell>
          <cell r="Q1188">
            <v>42258.080000000002</v>
          </cell>
          <cell r="R1188">
            <v>20208.63</v>
          </cell>
          <cell r="S1188">
            <v>-5936.08</v>
          </cell>
          <cell r="T1188">
            <v>26144.71</v>
          </cell>
        </row>
        <row r="1189">
          <cell r="B1189">
            <v>1120000</v>
          </cell>
          <cell r="C1189" t="str">
            <v>Fertige Erz</v>
          </cell>
          <cell r="D1189" t="str">
            <v>RHPV</v>
          </cell>
          <cell r="E1189" t="str">
            <v>00461644</v>
          </cell>
          <cell r="G1189" t="str">
            <v>BAYFERROX ROHKLINKER</v>
          </cell>
          <cell r="H1189" t="str">
            <v>RB00000687</v>
          </cell>
          <cell r="I1189" t="str">
            <v>2202</v>
          </cell>
          <cell r="J1189">
            <v>310388</v>
          </cell>
          <cell r="K1189" t="str">
            <v>KG</v>
          </cell>
          <cell r="L1189">
            <v>661374.75</v>
          </cell>
          <cell r="M1189" t="str">
            <v>EUR</v>
          </cell>
          <cell r="N1189">
            <v>344313.41</v>
          </cell>
          <cell r="P1189">
            <v>503542.45</v>
          </cell>
          <cell r="Q1189">
            <v>344313.41</v>
          </cell>
          <cell r="R1189">
            <v>317061.34000000003</v>
          </cell>
          <cell r="S1189">
            <v>157832.29999999999</v>
          </cell>
          <cell r="T1189">
            <v>159229.04</v>
          </cell>
        </row>
        <row r="1190">
          <cell r="B1190">
            <v>1120000</v>
          </cell>
          <cell r="C1190" t="str">
            <v>Fertige Erz</v>
          </cell>
          <cell r="D1190" t="str">
            <v>RHPV</v>
          </cell>
          <cell r="E1190" t="str">
            <v>00461458</v>
          </cell>
          <cell r="G1190" t="str">
            <v>BAYFERROX ROHKLINKER</v>
          </cell>
          <cell r="H1190" t="str">
            <v>RB00000687</v>
          </cell>
          <cell r="I1190" t="str">
            <v>2202</v>
          </cell>
          <cell r="J1190">
            <v>65945</v>
          </cell>
          <cell r="K1190" t="str">
            <v>KG</v>
          </cell>
          <cell r="L1190">
            <v>40892.49</v>
          </cell>
          <cell r="M1190" t="str">
            <v>EUR</v>
          </cell>
          <cell r="N1190">
            <v>44868.98</v>
          </cell>
          <cell r="P1190">
            <v>44868.98</v>
          </cell>
          <cell r="Q1190">
            <v>44868.98</v>
          </cell>
          <cell r="R1190">
            <v>-3976.49</v>
          </cell>
          <cell r="S1190">
            <v>-3976.49</v>
          </cell>
          <cell r="T1190">
            <v>0</v>
          </cell>
        </row>
        <row r="1191">
          <cell r="B1191">
            <v>1120000</v>
          </cell>
          <cell r="C1191" t="str">
            <v>Fertige Erz</v>
          </cell>
          <cell r="D1191" t="str">
            <v>RHPV</v>
          </cell>
          <cell r="E1191" t="str">
            <v>00461431</v>
          </cell>
          <cell r="G1191" t="str">
            <v>BAYFERROX ROHKLINKER</v>
          </cell>
          <cell r="H1191" t="str">
            <v>RB00000687</v>
          </cell>
          <cell r="I1191" t="str">
            <v>2202</v>
          </cell>
          <cell r="J1191">
            <v>16000</v>
          </cell>
          <cell r="K1191" t="str">
            <v>KG</v>
          </cell>
          <cell r="L1191">
            <v>10748.8</v>
          </cell>
          <cell r="M1191" t="str">
            <v>EUR</v>
          </cell>
          <cell r="N1191">
            <v>7363.2</v>
          </cell>
          <cell r="P1191">
            <v>11120</v>
          </cell>
          <cell r="Q1191">
            <v>7363.2</v>
          </cell>
          <cell r="R1191">
            <v>3385.6</v>
          </cell>
          <cell r="S1191">
            <v>-371.2</v>
          </cell>
          <cell r="T1191">
            <v>3756.8</v>
          </cell>
        </row>
        <row r="1192">
          <cell r="B1192">
            <v>1120000</v>
          </cell>
          <cell r="C1192" t="str">
            <v>Fertige Erz</v>
          </cell>
          <cell r="D1192" t="str">
            <v>RHPV</v>
          </cell>
          <cell r="E1192" t="str">
            <v>00461326</v>
          </cell>
          <cell r="G1192" t="str">
            <v>BAYFERROX-WASCHPASTE</v>
          </cell>
          <cell r="H1192" t="str">
            <v>RB00000687</v>
          </cell>
          <cell r="I1192" t="str">
            <v>2202</v>
          </cell>
          <cell r="J1192">
            <v>129395</v>
          </cell>
          <cell r="K1192" t="str">
            <v>KG</v>
          </cell>
          <cell r="L1192">
            <v>49985.29</v>
          </cell>
          <cell r="M1192" t="str">
            <v>EUR</v>
          </cell>
          <cell r="N1192">
            <v>55613.97</v>
          </cell>
          <cell r="P1192">
            <v>55613.97</v>
          </cell>
          <cell r="Q1192">
            <v>55613.97</v>
          </cell>
          <cell r="R1192">
            <v>-5628.68</v>
          </cell>
          <cell r="S1192">
            <v>-5628.68</v>
          </cell>
          <cell r="T1192">
            <v>0</v>
          </cell>
        </row>
        <row r="1193">
          <cell r="B1193">
            <v>1120000</v>
          </cell>
          <cell r="C1193" t="str">
            <v>Fertige Erz</v>
          </cell>
          <cell r="D1193" t="str">
            <v>RHPV</v>
          </cell>
          <cell r="E1193" t="str">
            <v>00461288</v>
          </cell>
          <cell r="G1193" t="str">
            <v>BAYFERROX-WASCHPASTE</v>
          </cell>
          <cell r="H1193" t="str">
            <v>RB00000687</v>
          </cell>
          <cell r="I1193" t="str">
            <v>2202</v>
          </cell>
          <cell r="J1193">
            <v>226250</v>
          </cell>
          <cell r="K1193" t="str">
            <v>KG</v>
          </cell>
          <cell r="L1193">
            <v>84504.38</v>
          </cell>
          <cell r="M1193" t="str">
            <v>EUR</v>
          </cell>
          <cell r="N1193">
            <v>114505.13</v>
          </cell>
          <cell r="P1193">
            <v>114505.13</v>
          </cell>
          <cell r="Q1193">
            <v>114505.13</v>
          </cell>
          <cell r="R1193">
            <v>-30000.75</v>
          </cell>
          <cell r="S1193">
            <v>-30000.75</v>
          </cell>
          <cell r="T1193">
            <v>0</v>
          </cell>
        </row>
        <row r="1194">
          <cell r="B1194">
            <v>1120000</v>
          </cell>
          <cell r="C1194" t="str">
            <v>Fertige Erz</v>
          </cell>
          <cell r="D1194" t="str">
            <v>RHPV</v>
          </cell>
          <cell r="E1194" t="str">
            <v>00461261</v>
          </cell>
          <cell r="G1194" t="str">
            <v>BAYFERROX-WASCHPASTE</v>
          </cell>
          <cell r="H1194" t="str">
            <v>RB00000687</v>
          </cell>
          <cell r="I1194" t="str">
            <v>2202</v>
          </cell>
          <cell r="J1194">
            <v>572664.53</v>
          </cell>
          <cell r="K1194" t="str">
            <v>KG</v>
          </cell>
          <cell r="L1194">
            <v>203124.11</v>
          </cell>
          <cell r="M1194" t="str">
            <v>EUR</v>
          </cell>
          <cell r="N1194">
            <v>301393.34000000003</v>
          </cell>
          <cell r="P1194">
            <v>301393.34000000003</v>
          </cell>
          <cell r="Q1194">
            <v>301393.34000000003</v>
          </cell>
          <cell r="R1194">
            <v>-98269.23</v>
          </cell>
          <cell r="S1194">
            <v>-98269.23</v>
          </cell>
          <cell r="T1194">
            <v>0</v>
          </cell>
        </row>
        <row r="1195">
          <cell r="B1195">
            <v>1120000</v>
          </cell>
          <cell r="C1195" t="str">
            <v>Fertige Erz</v>
          </cell>
          <cell r="D1195" t="str">
            <v>RHPV</v>
          </cell>
          <cell r="E1195" t="str">
            <v>00461253</v>
          </cell>
          <cell r="G1195" t="str">
            <v>BAYFERROX-WASCHPASTE</v>
          </cell>
          <cell r="H1195" t="str">
            <v>RB00000687</v>
          </cell>
          <cell r="I1195" t="str">
            <v>2202</v>
          </cell>
          <cell r="J1195">
            <v>306750</v>
          </cell>
          <cell r="K1195" t="str">
            <v>KG</v>
          </cell>
          <cell r="L1195">
            <v>109417.73</v>
          </cell>
          <cell r="M1195" t="str">
            <v>EUR</v>
          </cell>
          <cell r="N1195">
            <v>201166.65</v>
          </cell>
          <cell r="P1195">
            <v>201166.65</v>
          </cell>
          <cell r="Q1195">
            <v>201166.65</v>
          </cell>
          <cell r="R1195">
            <v>-91748.92</v>
          </cell>
          <cell r="S1195">
            <v>-91748.92</v>
          </cell>
          <cell r="T1195">
            <v>0</v>
          </cell>
        </row>
        <row r="1196">
          <cell r="B1196">
            <v>1120000</v>
          </cell>
          <cell r="C1196" t="str">
            <v>Fertige Erz</v>
          </cell>
          <cell r="D1196" t="str">
            <v>RHPV</v>
          </cell>
          <cell r="E1196" t="str">
            <v>00461245</v>
          </cell>
          <cell r="G1196" t="str">
            <v>BAYFERROX-WASCHPASTE</v>
          </cell>
          <cell r="H1196" t="str">
            <v>RB00000687</v>
          </cell>
          <cell r="I1196" t="str">
            <v>2202</v>
          </cell>
          <cell r="J1196">
            <v>553342.81000000006</v>
          </cell>
          <cell r="K1196" t="str">
            <v>KG</v>
          </cell>
          <cell r="L1196">
            <v>209440.25</v>
          </cell>
          <cell r="M1196" t="str">
            <v>EUR</v>
          </cell>
          <cell r="N1196">
            <v>395086.77</v>
          </cell>
          <cell r="P1196">
            <v>395086.77</v>
          </cell>
          <cell r="Q1196">
            <v>395086.77</v>
          </cell>
          <cell r="R1196">
            <v>-185646.52</v>
          </cell>
          <cell r="S1196">
            <v>-185646.52</v>
          </cell>
          <cell r="T1196">
            <v>0</v>
          </cell>
        </row>
        <row r="1197">
          <cell r="B1197">
            <v>1120000</v>
          </cell>
          <cell r="C1197" t="str">
            <v>Fertige Erz</v>
          </cell>
          <cell r="D1197" t="str">
            <v>RHPV</v>
          </cell>
          <cell r="E1197" t="str">
            <v>00461210</v>
          </cell>
          <cell r="G1197" t="str">
            <v>BAYFERROX-WASCHPASTE</v>
          </cell>
          <cell r="H1197" t="str">
            <v>RB00000687</v>
          </cell>
          <cell r="I1197" t="str">
            <v>2202</v>
          </cell>
          <cell r="J1197">
            <v>-24190</v>
          </cell>
          <cell r="K1197" t="str">
            <v>KG</v>
          </cell>
          <cell r="L1197">
            <v>-16246</v>
          </cell>
          <cell r="M1197" t="str">
            <v>EUR</v>
          </cell>
          <cell r="N1197">
            <v>-18181.2</v>
          </cell>
          <cell r="P1197">
            <v>-18181.2</v>
          </cell>
          <cell r="Q1197">
            <v>-18181.2</v>
          </cell>
          <cell r="R1197">
            <v>1935.2</v>
          </cell>
          <cell r="S1197">
            <v>1935.2</v>
          </cell>
          <cell r="T1197">
            <v>0</v>
          </cell>
        </row>
        <row r="1198">
          <cell r="B1198">
            <v>1120000</v>
          </cell>
          <cell r="C1198" t="str">
            <v>Fertige Erz</v>
          </cell>
          <cell r="D1198" t="str">
            <v>RHPV</v>
          </cell>
          <cell r="E1198" t="str">
            <v>00429558</v>
          </cell>
          <cell r="G1198" t="str">
            <v>BAYFERROX 965C BTRVE</v>
          </cell>
          <cell r="H1198" t="str">
            <v>RB00000687</v>
          </cell>
          <cell r="I1198" t="str">
            <v>2202</v>
          </cell>
          <cell r="J1198">
            <v>8000</v>
          </cell>
          <cell r="K1198" t="str">
            <v>KG</v>
          </cell>
          <cell r="L1198">
            <v>7037.6</v>
          </cell>
          <cell r="M1198" t="str">
            <v>EUR</v>
          </cell>
          <cell r="N1198">
            <v>8130.4</v>
          </cell>
          <cell r="P1198">
            <v>8130.4</v>
          </cell>
          <cell r="Q1198">
            <v>8130.4</v>
          </cell>
          <cell r="R1198">
            <v>-1092.8</v>
          </cell>
          <cell r="S1198">
            <v>-1092.8</v>
          </cell>
          <cell r="T1198">
            <v>0</v>
          </cell>
        </row>
        <row r="1199">
          <cell r="B1199">
            <v>1120000</v>
          </cell>
          <cell r="C1199" t="str">
            <v>Fertige Erz</v>
          </cell>
          <cell r="D1199" t="str">
            <v>RHPV</v>
          </cell>
          <cell r="E1199" t="str">
            <v>00429531</v>
          </cell>
          <cell r="G1199" t="str">
            <v>BAYFERROX 130</v>
          </cell>
          <cell r="H1199" t="str">
            <v>RB00000687</v>
          </cell>
          <cell r="I1199" t="str">
            <v>2202</v>
          </cell>
          <cell r="J1199">
            <v>20000</v>
          </cell>
          <cell r="K1199" t="str">
            <v>KG</v>
          </cell>
          <cell r="L1199">
            <v>10268</v>
          </cell>
          <cell r="M1199" t="str">
            <v>EUR</v>
          </cell>
          <cell r="N1199">
            <v>11298</v>
          </cell>
          <cell r="P1199">
            <v>13532</v>
          </cell>
          <cell r="Q1199">
            <v>11298</v>
          </cell>
          <cell r="R1199">
            <v>-1030</v>
          </cell>
          <cell r="S1199">
            <v>-3264</v>
          </cell>
          <cell r="T1199">
            <v>2234</v>
          </cell>
        </row>
        <row r="1200">
          <cell r="B1200">
            <v>1120000</v>
          </cell>
          <cell r="C1200" t="str">
            <v>Fertige Erz</v>
          </cell>
          <cell r="D1200" t="str">
            <v>RHPV</v>
          </cell>
          <cell r="E1200" t="str">
            <v>00429515</v>
          </cell>
          <cell r="G1200" t="str">
            <v>BAYFERROX 110</v>
          </cell>
          <cell r="H1200" t="str">
            <v>RB00000687</v>
          </cell>
          <cell r="I1200" t="str">
            <v>2202</v>
          </cell>
          <cell r="J1200">
            <v>9000</v>
          </cell>
          <cell r="K1200" t="str">
            <v>KG</v>
          </cell>
          <cell r="L1200">
            <v>4985.1000000000004</v>
          </cell>
          <cell r="M1200" t="str">
            <v>EUR</v>
          </cell>
          <cell r="N1200">
            <v>5912.1</v>
          </cell>
          <cell r="P1200">
            <v>7920.9</v>
          </cell>
          <cell r="Q1200">
            <v>5912.1</v>
          </cell>
          <cell r="R1200">
            <v>-927</v>
          </cell>
          <cell r="S1200">
            <v>-2935.8</v>
          </cell>
          <cell r="T1200">
            <v>2008.8</v>
          </cell>
        </row>
        <row r="1201">
          <cell r="B1201">
            <v>1120000</v>
          </cell>
          <cell r="C1201" t="str">
            <v>Fertige Erz</v>
          </cell>
          <cell r="D1201" t="str">
            <v>RHPV</v>
          </cell>
          <cell r="E1201" t="str">
            <v>00307355</v>
          </cell>
          <cell r="G1201" t="str">
            <v>BAYFERROX 320</v>
          </cell>
          <cell r="H1201" t="str">
            <v>RB00000687</v>
          </cell>
          <cell r="I1201" t="str">
            <v>2202</v>
          </cell>
          <cell r="J1201">
            <v>73000</v>
          </cell>
          <cell r="K1201" t="str">
            <v>KG</v>
          </cell>
          <cell r="L1201">
            <v>29762.1</v>
          </cell>
          <cell r="M1201" t="str">
            <v>EUR</v>
          </cell>
          <cell r="N1201">
            <v>52603.8</v>
          </cell>
          <cell r="P1201">
            <v>32572.6</v>
          </cell>
          <cell r="Q1201">
            <v>32572.6</v>
          </cell>
          <cell r="R1201">
            <v>-2810.5</v>
          </cell>
          <cell r="S1201">
            <v>-2810.5</v>
          </cell>
          <cell r="T1201">
            <v>0</v>
          </cell>
        </row>
        <row r="1202">
          <cell r="B1202">
            <v>1120000</v>
          </cell>
          <cell r="C1202" t="str">
            <v>Fertige Erz</v>
          </cell>
          <cell r="D1202" t="str">
            <v>RHPV</v>
          </cell>
          <cell r="E1202" t="str">
            <v>00303155</v>
          </cell>
          <cell r="G1202" t="str">
            <v>BAYFERROX 3910LV</v>
          </cell>
          <cell r="H1202" t="str">
            <v>RB00000687</v>
          </cell>
          <cell r="I1202" t="str">
            <v>2202</v>
          </cell>
          <cell r="J1202">
            <v>108750</v>
          </cell>
          <cell r="K1202" t="str">
            <v>KG</v>
          </cell>
          <cell r="L1202">
            <v>114492</v>
          </cell>
          <cell r="M1202" t="str">
            <v>EUR</v>
          </cell>
          <cell r="N1202">
            <v>109957.13</v>
          </cell>
          <cell r="P1202">
            <v>114927</v>
          </cell>
          <cell r="Q1202">
            <v>109957.13</v>
          </cell>
          <cell r="R1202">
            <v>4534.87</v>
          </cell>
          <cell r="S1202">
            <v>-435</v>
          </cell>
          <cell r="T1202">
            <v>4969.87</v>
          </cell>
        </row>
        <row r="1203">
          <cell r="B1203">
            <v>1120000</v>
          </cell>
          <cell r="C1203" t="str">
            <v>Fertige Erz</v>
          </cell>
          <cell r="D1203" t="str">
            <v>RHPV</v>
          </cell>
          <cell r="E1203" t="str">
            <v>00301977</v>
          </cell>
          <cell r="G1203" t="str">
            <v>BAYFERROX 655UE</v>
          </cell>
          <cell r="H1203" t="str">
            <v>RB00000687</v>
          </cell>
          <cell r="I1203" t="str">
            <v>2202</v>
          </cell>
          <cell r="J1203">
            <v>6000</v>
          </cell>
          <cell r="K1203" t="str">
            <v>KG</v>
          </cell>
          <cell r="L1203">
            <v>3001.2</v>
          </cell>
          <cell r="M1203" t="str">
            <v>EUR</v>
          </cell>
          <cell r="N1203">
            <v>8939.4</v>
          </cell>
          <cell r="P1203">
            <v>3567.6</v>
          </cell>
          <cell r="Q1203">
            <v>3567.6</v>
          </cell>
          <cell r="R1203">
            <v>-566.4</v>
          </cell>
          <cell r="S1203">
            <v>-566.4</v>
          </cell>
          <cell r="T1203">
            <v>0</v>
          </cell>
        </row>
        <row r="1204">
          <cell r="B1204">
            <v>1120000</v>
          </cell>
          <cell r="C1204" t="str">
            <v>Fertige Erz</v>
          </cell>
          <cell r="D1204" t="str">
            <v>RHPV</v>
          </cell>
          <cell r="E1204" t="str">
            <v>00257439</v>
          </cell>
          <cell r="G1204" t="str">
            <v>BAYFERROX 306 VORM.K</v>
          </cell>
          <cell r="H1204" t="str">
            <v>RB00000687</v>
          </cell>
          <cell r="I1204" t="str">
            <v>2202</v>
          </cell>
          <cell r="J1204">
            <v>1000</v>
          </cell>
          <cell r="K1204" t="str">
            <v>KG</v>
          </cell>
          <cell r="L1204">
            <v>542</v>
          </cell>
          <cell r="M1204" t="str">
            <v>EUR</v>
          </cell>
          <cell r="N1204">
            <v>584.6</v>
          </cell>
          <cell r="P1204">
            <v>584.6</v>
          </cell>
          <cell r="Q1204">
            <v>584.6</v>
          </cell>
          <cell r="R1204">
            <v>-42.6</v>
          </cell>
          <cell r="S1204">
            <v>-42.6</v>
          </cell>
          <cell r="T1204">
            <v>0</v>
          </cell>
        </row>
        <row r="1205">
          <cell r="B1205">
            <v>1120000</v>
          </cell>
          <cell r="C1205" t="str">
            <v>Fertige Erz</v>
          </cell>
          <cell r="D1205" t="str">
            <v>RHKF</v>
          </cell>
          <cell r="E1205" t="str">
            <v>00257307</v>
          </cell>
          <cell r="G1205" t="str">
            <v>BAYOXIDE E 8706</v>
          </cell>
          <cell r="H1205" t="str">
            <v>RB00000687</v>
          </cell>
          <cell r="I1205" t="str">
            <v>2202</v>
          </cell>
          <cell r="J1205">
            <v>800</v>
          </cell>
          <cell r="K1205" t="str">
            <v>KG</v>
          </cell>
          <cell r="L1205">
            <v>768</v>
          </cell>
          <cell r="M1205" t="str">
            <v>EUR</v>
          </cell>
          <cell r="N1205">
            <v>706.64</v>
          </cell>
          <cell r="P1205">
            <v>803.44</v>
          </cell>
          <cell r="Q1205">
            <v>706.64</v>
          </cell>
          <cell r="R1205">
            <v>61.36</v>
          </cell>
          <cell r="S1205">
            <v>-35.44</v>
          </cell>
          <cell r="T1205">
            <v>96.8</v>
          </cell>
        </row>
        <row r="1206">
          <cell r="B1206">
            <v>1120000</v>
          </cell>
          <cell r="C1206" t="str">
            <v>Fertige Erz</v>
          </cell>
          <cell r="D1206" t="str">
            <v>RHPV</v>
          </cell>
          <cell r="E1206" t="str">
            <v>00257307</v>
          </cell>
          <cell r="G1206" t="str">
            <v>BAYOXIDE E 8706</v>
          </cell>
          <cell r="H1206" t="str">
            <v>RB00000687</v>
          </cell>
          <cell r="I1206" t="str">
            <v>2202</v>
          </cell>
          <cell r="J1206">
            <v>135766</v>
          </cell>
          <cell r="K1206" t="str">
            <v>KG</v>
          </cell>
          <cell r="L1206">
            <v>130335.36</v>
          </cell>
          <cell r="M1206" t="str">
            <v>EUR</v>
          </cell>
          <cell r="N1206">
            <v>119922.11</v>
          </cell>
          <cell r="P1206">
            <v>136349.79</v>
          </cell>
          <cell r="Q1206">
            <v>119922.11</v>
          </cell>
          <cell r="R1206">
            <v>10413.25</v>
          </cell>
          <cell r="S1206">
            <v>-6014.43</v>
          </cell>
          <cell r="T1206">
            <v>16427.68</v>
          </cell>
        </row>
        <row r="1207">
          <cell r="B1207">
            <v>1120000</v>
          </cell>
          <cell r="C1207" t="str">
            <v>Fertige Erz</v>
          </cell>
          <cell r="D1207" t="str">
            <v>RHPV</v>
          </cell>
          <cell r="E1207" t="str">
            <v>00256076</v>
          </cell>
          <cell r="G1207" t="str">
            <v>BAYFERROX 318M BTRVE</v>
          </cell>
          <cell r="H1207" t="str">
            <v>RB00000687</v>
          </cell>
          <cell r="I1207" t="str">
            <v>2202</v>
          </cell>
          <cell r="J1207">
            <v>7000</v>
          </cell>
          <cell r="K1207" t="str">
            <v>KG</v>
          </cell>
          <cell r="L1207">
            <v>3099.6</v>
          </cell>
          <cell r="M1207" t="str">
            <v>EUR</v>
          </cell>
          <cell r="N1207">
            <v>3380.3</v>
          </cell>
          <cell r="P1207">
            <v>3380.3</v>
          </cell>
          <cell r="Q1207">
            <v>3380.3</v>
          </cell>
          <cell r="R1207">
            <v>-280.7</v>
          </cell>
          <cell r="S1207">
            <v>-280.7</v>
          </cell>
          <cell r="T1207">
            <v>0</v>
          </cell>
        </row>
        <row r="1208">
          <cell r="B1208">
            <v>1120000</v>
          </cell>
          <cell r="C1208" t="str">
            <v>Fertige Erz</v>
          </cell>
          <cell r="D1208" t="str">
            <v>RHPV</v>
          </cell>
          <cell r="E1208" t="str">
            <v>00249394</v>
          </cell>
          <cell r="G1208" t="str">
            <v>BAYFERROX 318</v>
          </cell>
          <cell r="H1208" t="str">
            <v>RB00000687</v>
          </cell>
          <cell r="I1208" t="str">
            <v>2202</v>
          </cell>
          <cell r="J1208">
            <v>31607.1</v>
          </cell>
          <cell r="K1208" t="str">
            <v>KG</v>
          </cell>
          <cell r="L1208">
            <v>14039.87</v>
          </cell>
          <cell r="M1208" t="str">
            <v>EUR</v>
          </cell>
          <cell r="N1208">
            <v>14118.89</v>
          </cell>
          <cell r="P1208">
            <v>14118.89</v>
          </cell>
          <cell r="Q1208">
            <v>14118.89</v>
          </cell>
          <cell r="R1208">
            <v>-79.02</v>
          </cell>
          <cell r="S1208">
            <v>-79.02</v>
          </cell>
          <cell r="T1208">
            <v>0</v>
          </cell>
        </row>
        <row r="1209">
          <cell r="B1209">
            <v>1120000</v>
          </cell>
          <cell r="C1209" t="str">
            <v>Fertige Erz</v>
          </cell>
          <cell r="D1209" t="str">
            <v>RHPV</v>
          </cell>
          <cell r="E1209" t="str">
            <v>00248630</v>
          </cell>
          <cell r="G1209" t="str">
            <v>SODIUM DICHROMATE CR</v>
          </cell>
          <cell r="H1209" t="str">
            <v>RB00000687</v>
          </cell>
          <cell r="I1209" t="str">
            <v>2202</v>
          </cell>
          <cell r="J1209">
            <v>95000</v>
          </cell>
          <cell r="K1209" t="str">
            <v>KG</v>
          </cell>
          <cell r="L1209">
            <v>99132.5</v>
          </cell>
          <cell r="M1209" t="str">
            <v>EUR</v>
          </cell>
          <cell r="N1209">
            <v>98391.5</v>
          </cell>
          <cell r="P1209">
            <v>98391.5</v>
          </cell>
          <cell r="Q1209">
            <v>98391.5</v>
          </cell>
          <cell r="R1209">
            <v>741</v>
          </cell>
          <cell r="S1209">
            <v>741</v>
          </cell>
          <cell r="T1209">
            <v>0</v>
          </cell>
        </row>
        <row r="1210">
          <cell r="B1210">
            <v>1120000</v>
          </cell>
          <cell r="C1210" t="str">
            <v>Fertige Erz</v>
          </cell>
          <cell r="D1210" t="str">
            <v>RHPV</v>
          </cell>
          <cell r="E1210" t="str">
            <v>00247719</v>
          </cell>
          <cell r="G1210" t="str">
            <v>BAYFERROX 920Z</v>
          </cell>
          <cell r="H1210" t="str">
            <v>RB00000687</v>
          </cell>
          <cell r="I1210" t="str">
            <v>2202</v>
          </cell>
          <cell r="J1210">
            <v>26000</v>
          </cell>
          <cell r="K1210" t="str">
            <v>KG</v>
          </cell>
          <cell r="L1210">
            <v>23509.200000000001</v>
          </cell>
          <cell r="M1210" t="str">
            <v>EUR</v>
          </cell>
          <cell r="N1210">
            <v>68265.600000000006</v>
          </cell>
          <cell r="P1210">
            <v>23699</v>
          </cell>
          <cell r="Q1210">
            <v>23699</v>
          </cell>
          <cell r="R1210">
            <v>-189.8</v>
          </cell>
          <cell r="S1210">
            <v>-189.8</v>
          </cell>
          <cell r="T1210">
            <v>0</v>
          </cell>
        </row>
        <row r="1211">
          <cell r="B1211">
            <v>1120000</v>
          </cell>
          <cell r="C1211" t="str">
            <v>Fertige Erz</v>
          </cell>
          <cell r="D1211" t="str">
            <v>RHPV</v>
          </cell>
          <cell r="E1211" t="str">
            <v>00246291</v>
          </cell>
          <cell r="G1211" t="str">
            <v>BAYFERROX 110</v>
          </cell>
          <cell r="H1211" t="str">
            <v>RB00000687</v>
          </cell>
          <cell r="I1211" t="str">
            <v>2202</v>
          </cell>
          <cell r="J1211">
            <v>20000</v>
          </cell>
          <cell r="K1211" t="str">
            <v>KG</v>
          </cell>
          <cell r="L1211">
            <v>11040</v>
          </cell>
          <cell r="M1211" t="str">
            <v>EUR</v>
          </cell>
          <cell r="N1211">
            <v>12044</v>
          </cell>
          <cell r="P1211">
            <v>17546</v>
          </cell>
          <cell r="Q1211">
            <v>12044</v>
          </cell>
          <cell r="R1211">
            <v>-1004</v>
          </cell>
          <cell r="S1211">
            <v>-6506</v>
          </cell>
          <cell r="T1211">
            <v>5502</v>
          </cell>
        </row>
        <row r="1212">
          <cell r="B1212">
            <v>1120000</v>
          </cell>
          <cell r="C1212" t="str">
            <v>Fertige Erz</v>
          </cell>
          <cell r="D1212" t="str">
            <v>RHPV</v>
          </cell>
          <cell r="E1212" t="str">
            <v>00243322</v>
          </cell>
          <cell r="G1212" t="str">
            <v>BAYFERROX 920 VORM.B</v>
          </cell>
          <cell r="H1212" t="str">
            <v>RB00000687</v>
          </cell>
          <cell r="I1212" t="str">
            <v>2202</v>
          </cell>
          <cell r="J1212">
            <v>500</v>
          </cell>
          <cell r="K1212" t="str">
            <v>KG</v>
          </cell>
          <cell r="L1212">
            <v>396</v>
          </cell>
          <cell r="M1212" t="str">
            <v>EUR</v>
          </cell>
          <cell r="N1212">
            <v>404.95</v>
          </cell>
          <cell r="P1212">
            <v>404.95</v>
          </cell>
          <cell r="Q1212">
            <v>404.95</v>
          </cell>
          <cell r="R1212">
            <v>-8.9499999999999993</v>
          </cell>
          <cell r="S1212">
            <v>-8.9499999999999993</v>
          </cell>
          <cell r="T1212">
            <v>0</v>
          </cell>
        </row>
        <row r="1213">
          <cell r="B1213">
            <v>1120000</v>
          </cell>
          <cell r="C1213" t="str">
            <v>Fertige Erz</v>
          </cell>
          <cell r="D1213" t="str">
            <v>RHPV</v>
          </cell>
          <cell r="E1213" t="str">
            <v>00141090</v>
          </cell>
          <cell r="G1213" t="str">
            <v>PREVENTOL D 2</v>
          </cell>
          <cell r="H1213" t="str">
            <v>RB00000687</v>
          </cell>
          <cell r="I1213" t="str">
            <v>2202</v>
          </cell>
          <cell r="J1213">
            <v>5450</v>
          </cell>
          <cell r="K1213" t="str">
            <v>KG</v>
          </cell>
          <cell r="L1213">
            <v>8293.25</v>
          </cell>
          <cell r="M1213" t="str">
            <v>EUR</v>
          </cell>
          <cell r="N1213">
            <v>9645.41</v>
          </cell>
          <cell r="P1213">
            <v>9645.41</v>
          </cell>
          <cell r="Q1213">
            <v>9645.41</v>
          </cell>
          <cell r="R1213">
            <v>-1352.16</v>
          </cell>
          <cell r="S1213">
            <v>-1352.16</v>
          </cell>
          <cell r="T1213">
            <v>0</v>
          </cell>
        </row>
        <row r="1214">
          <cell r="B1214">
            <v>1120000</v>
          </cell>
          <cell r="C1214" t="str">
            <v>Fertige Erz</v>
          </cell>
          <cell r="D1214" t="str">
            <v>RHPV</v>
          </cell>
          <cell r="E1214" t="str">
            <v>00007838</v>
          </cell>
          <cell r="G1214" t="str">
            <v>GROBEISEN (NAB)</v>
          </cell>
          <cell r="H1214" t="str">
            <v>RB00000687</v>
          </cell>
          <cell r="I1214" t="str">
            <v>2202</v>
          </cell>
          <cell r="J1214">
            <v>658940</v>
          </cell>
          <cell r="K1214" t="str">
            <v>KG</v>
          </cell>
          <cell r="L1214">
            <v>40920.15</v>
          </cell>
          <cell r="M1214" t="str">
            <v>EUR</v>
          </cell>
          <cell r="N1214">
            <v>40920.15</v>
          </cell>
          <cell r="P1214">
            <v>40920.15</v>
          </cell>
          <cell r="Q1214">
            <v>40920.15</v>
          </cell>
          <cell r="R1214">
            <v>0</v>
          </cell>
          <cell r="S1214">
            <v>0</v>
          </cell>
          <cell r="T1214">
            <v>0</v>
          </cell>
        </row>
        <row r="1215">
          <cell r="B1215">
            <v>1120000</v>
          </cell>
          <cell r="C1215" t="str">
            <v>Fertige Erz</v>
          </cell>
          <cell r="D1215" t="str">
            <v>RHPV</v>
          </cell>
          <cell r="E1215" t="str">
            <v>00006939</v>
          </cell>
          <cell r="G1215" t="str">
            <v>BAYFERROX-PASTE 306</v>
          </cell>
          <cell r="H1215" t="str">
            <v>RB00000687</v>
          </cell>
          <cell r="I1215" t="str">
            <v>2202</v>
          </cell>
          <cell r="J1215">
            <v>48900</v>
          </cell>
          <cell r="K1215" t="str">
            <v>KG</v>
          </cell>
          <cell r="L1215">
            <v>13300.8</v>
          </cell>
          <cell r="M1215" t="str">
            <v>EUR</v>
          </cell>
          <cell r="N1215">
            <v>15349.71</v>
          </cell>
          <cell r="P1215">
            <v>15349.71</v>
          </cell>
          <cell r="Q1215">
            <v>15349.71</v>
          </cell>
          <cell r="R1215">
            <v>-2048.91</v>
          </cell>
          <cell r="S1215">
            <v>-2048.91</v>
          </cell>
          <cell r="T1215">
            <v>0</v>
          </cell>
        </row>
        <row r="1216">
          <cell r="B1216">
            <v>1120000</v>
          </cell>
          <cell r="C1216" t="str">
            <v>Fertige Erz</v>
          </cell>
          <cell r="D1216" t="str">
            <v>RHPV</v>
          </cell>
          <cell r="E1216" t="str">
            <v>00006890</v>
          </cell>
          <cell r="G1216" t="str">
            <v>BAYFERROX-PASTE 130</v>
          </cell>
          <cell r="H1216" t="str">
            <v>RB00000687</v>
          </cell>
          <cell r="I1216" t="str">
            <v>2202</v>
          </cell>
          <cell r="J1216">
            <v>111005</v>
          </cell>
          <cell r="K1216" t="str">
            <v>KG</v>
          </cell>
          <cell r="L1216">
            <v>32779.79</v>
          </cell>
          <cell r="M1216" t="str">
            <v>EUR</v>
          </cell>
          <cell r="N1216">
            <v>51128.9</v>
          </cell>
          <cell r="P1216">
            <v>51128.9</v>
          </cell>
          <cell r="Q1216">
            <v>51128.9</v>
          </cell>
          <cell r="R1216">
            <v>-18349.11</v>
          </cell>
          <cell r="S1216">
            <v>-18349.11</v>
          </cell>
          <cell r="T1216">
            <v>0</v>
          </cell>
        </row>
        <row r="1217">
          <cell r="B1217">
            <v>1120000</v>
          </cell>
          <cell r="C1217" t="str">
            <v>Fertige Erz</v>
          </cell>
          <cell r="D1217" t="str">
            <v>RHPV</v>
          </cell>
          <cell r="E1217" t="str">
            <v>00006882</v>
          </cell>
          <cell r="G1217" t="str">
            <v>BAYFERROX-PASTE 120</v>
          </cell>
          <cell r="H1217" t="str">
            <v>RB00000687</v>
          </cell>
          <cell r="I1217" t="str">
            <v>2202</v>
          </cell>
          <cell r="J1217">
            <v>20375</v>
          </cell>
          <cell r="K1217" t="str">
            <v>KG</v>
          </cell>
          <cell r="L1217">
            <v>6102.31</v>
          </cell>
          <cell r="M1217" t="str">
            <v>EUR</v>
          </cell>
          <cell r="N1217">
            <v>12019.21</v>
          </cell>
          <cell r="P1217">
            <v>12019.21</v>
          </cell>
          <cell r="Q1217">
            <v>12019.21</v>
          </cell>
          <cell r="R1217">
            <v>-5916.9</v>
          </cell>
          <cell r="S1217">
            <v>-5916.9</v>
          </cell>
          <cell r="T1217">
            <v>0</v>
          </cell>
        </row>
        <row r="1218">
          <cell r="B1218">
            <v>1120000</v>
          </cell>
          <cell r="C1218" t="str">
            <v>Fertige Erz</v>
          </cell>
          <cell r="D1218" t="str">
            <v>RHPV</v>
          </cell>
          <cell r="E1218" t="str">
            <v>00006874</v>
          </cell>
          <cell r="G1218" t="str">
            <v>BAYFERROX-PASTE 110</v>
          </cell>
          <cell r="H1218" t="str">
            <v>RB00000687</v>
          </cell>
          <cell r="I1218" t="str">
            <v>2202</v>
          </cell>
          <cell r="J1218">
            <v>172780</v>
          </cell>
          <cell r="K1218" t="str">
            <v>KG</v>
          </cell>
          <cell r="L1218">
            <v>55099.519999999997</v>
          </cell>
          <cell r="M1218" t="str">
            <v>EUR</v>
          </cell>
          <cell r="N1218">
            <v>111771.38</v>
          </cell>
          <cell r="P1218">
            <v>111771.38</v>
          </cell>
          <cell r="Q1218">
            <v>111771.38</v>
          </cell>
          <cell r="R1218">
            <v>-56671.86</v>
          </cell>
          <cell r="S1218">
            <v>-56671.86</v>
          </cell>
          <cell r="T1218">
            <v>0</v>
          </cell>
        </row>
        <row r="1219">
          <cell r="B1219">
            <v>1120000</v>
          </cell>
          <cell r="C1219" t="str">
            <v>Fertige Erz</v>
          </cell>
          <cell r="D1219" t="str">
            <v>RHPV</v>
          </cell>
          <cell r="E1219" t="str">
            <v>00006173</v>
          </cell>
          <cell r="G1219" t="str">
            <v>BAYFERROX 130</v>
          </cell>
          <cell r="H1219" t="str">
            <v>RB00000687</v>
          </cell>
          <cell r="I1219" t="str">
            <v>2202</v>
          </cell>
          <cell r="J1219">
            <v>91</v>
          </cell>
          <cell r="K1219" t="str">
            <v>KG</v>
          </cell>
          <cell r="L1219">
            <v>42</v>
          </cell>
          <cell r="M1219" t="str">
            <v>EUR</v>
          </cell>
          <cell r="N1219">
            <v>56.88</v>
          </cell>
          <cell r="P1219">
            <v>56.88</v>
          </cell>
          <cell r="Q1219">
            <v>56.88</v>
          </cell>
          <cell r="R1219">
            <v>-14.88</v>
          </cell>
          <cell r="S1219">
            <v>-14.88</v>
          </cell>
          <cell r="T1219">
            <v>0</v>
          </cell>
        </row>
        <row r="1220">
          <cell r="B1220">
            <v>1120000</v>
          </cell>
          <cell r="C1220" t="str">
            <v>Fertige Erz</v>
          </cell>
          <cell r="D1220" t="str">
            <v>RHPV</v>
          </cell>
          <cell r="E1220" t="str">
            <v>00006149</v>
          </cell>
          <cell r="G1220" t="str">
            <v>BAYFERROX 120 M</v>
          </cell>
          <cell r="H1220" t="str">
            <v>RB00000687</v>
          </cell>
          <cell r="I1220" t="str">
            <v>2202</v>
          </cell>
          <cell r="J1220">
            <v>9711</v>
          </cell>
          <cell r="K1220" t="str">
            <v>KG</v>
          </cell>
          <cell r="L1220">
            <v>4969.12</v>
          </cell>
          <cell r="M1220" t="str">
            <v>EUR</v>
          </cell>
          <cell r="N1220">
            <v>7433.77</v>
          </cell>
          <cell r="P1220">
            <v>7433.77</v>
          </cell>
          <cell r="Q1220">
            <v>7433.77</v>
          </cell>
          <cell r="R1220">
            <v>-2464.65</v>
          </cell>
          <cell r="S1220">
            <v>-2464.65</v>
          </cell>
          <cell r="T1220">
            <v>0</v>
          </cell>
        </row>
        <row r="1221">
          <cell r="B1221">
            <v>1120000</v>
          </cell>
          <cell r="C1221" t="str">
            <v>Fertige Erz</v>
          </cell>
          <cell r="D1221" t="str">
            <v>RHPV</v>
          </cell>
          <cell r="E1221" t="str">
            <v>00005959</v>
          </cell>
          <cell r="G1221" t="str">
            <v>BAYFERROX-PASTE 420</v>
          </cell>
          <cell r="H1221" t="str">
            <v>RB00000687</v>
          </cell>
          <cell r="I1221" t="str">
            <v>2202</v>
          </cell>
          <cell r="J1221">
            <v>16500</v>
          </cell>
          <cell r="K1221" t="str">
            <v>KG</v>
          </cell>
          <cell r="L1221">
            <v>8664.15</v>
          </cell>
          <cell r="M1221" t="str">
            <v>EUR</v>
          </cell>
          <cell r="N1221">
            <v>9992.4</v>
          </cell>
          <cell r="P1221">
            <v>9992.4</v>
          </cell>
          <cell r="Q1221">
            <v>9992.4</v>
          </cell>
          <cell r="R1221">
            <v>-1328.25</v>
          </cell>
          <cell r="S1221">
            <v>-1328.25</v>
          </cell>
          <cell r="T1221">
            <v>0</v>
          </cell>
        </row>
        <row r="1222">
          <cell r="B1222">
            <v>1120000</v>
          </cell>
          <cell r="C1222" t="str">
            <v>Fertige Erz</v>
          </cell>
          <cell r="D1222" t="str">
            <v>RHPV</v>
          </cell>
          <cell r="E1222" t="str">
            <v>00005533</v>
          </cell>
          <cell r="G1222" t="str">
            <v>BAYFERROX 645 T</v>
          </cell>
          <cell r="H1222" t="str">
            <v>RB00000687</v>
          </cell>
          <cell r="I1222" t="str">
            <v>2202</v>
          </cell>
          <cell r="J1222">
            <v>11062</v>
          </cell>
          <cell r="K1222" t="str">
            <v>KG</v>
          </cell>
          <cell r="L1222">
            <v>7488.97</v>
          </cell>
          <cell r="M1222" t="str">
            <v>EUR</v>
          </cell>
          <cell r="N1222">
            <v>10922.62</v>
          </cell>
          <cell r="P1222">
            <v>10922.62</v>
          </cell>
          <cell r="Q1222">
            <v>10922.62</v>
          </cell>
          <cell r="R1222">
            <v>-3433.65</v>
          </cell>
          <cell r="S1222">
            <v>-3433.65</v>
          </cell>
          <cell r="T1222">
            <v>0</v>
          </cell>
        </row>
        <row r="1223">
          <cell r="B1223">
            <v>1120000</v>
          </cell>
          <cell r="C1223" t="str">
            <v>Fertige Erz</v>
          </cell>
          <cell r="D1223" t="str">
            <v>RHSM</v>
          </cell>
          <cell r="E1223" t="str">
            <v>56578688</v>
          </cell>
          <cell r="G1223" t="str">
            <v>TANIGAN ISG   40X25K</v>
          </cell>
          <cell r="H1223" t="str">
            <v>RB00000692</v>
          </cell>
          <cell r="I1223" t="str">
            <v>2230</v>
          </cell>
          <cell r="J1223">
            <v>66000</v>
          </cell>
          <cell r="K1223" t="str">
            <v>KG</v>
          </cell>
          <cell r="L1223">
            <v>51348</v>
          </cell>
          <cell r="M1223" t="str">
            <v>EUR</v>
          </cell>
          <cell r="N1223">
            <v>52932</v>
          </cell>
          <cell r="P1223">
            <v>52932</v>
          </cell>
          <cell r="Q1223">
            <v>52932</v>
          </cell>
          <cell r="R1223">
            <v>-1584</v>
          </cell>
          <cell r="S1223">
            <v>-1584</v>
          </cell>
          <cell r="T1223">
            <v>0</v>
          </cell>
        </row>
        <row r="1224">
          <cell r="B1224">
            <v>1120000</v>
          </cell>
          <cell r="C1224" t="str">
            <v>Fertige Erz</v>
          </cell>
          <cell r="D1224" t="str">
            <v>RHSM</v>
          </cell>
          <cell r="E1224" t="str">
            <v>56578653</v>
          </cell>
          <cell r="G1224" t="str">
            <v>TANIGAN ISG   20X25K</v>
          </cell>
          <cell r="H1224" t="str">
            <v>RB00000692</v>
          </cell>
          <cell r="I1224" t="str">
            <v>2230</v>
          </cell>
          <cell r="J1224">
            <v>30475</v>
          </cell>
          <cell r="K1224" t="str">
            <v>KG</v>
          </cell>
          <cell r="L1224">
            <v>24096.58</v>
          </cell>
          <cell r="M1224" t="str">
            <v>EUR</v>
          </cell>
          <cell r="N1224">
            <v>24834.080000000002</v>
          </cell>
          <cell r="P1224">
            <v>24834.080000000002</v>
          </cell>
          <cell r="Q1224">
            <v>24834.080000000002</v>
          </cell>
          <cell r="R1224">
            <v>-737.5</v>
          </cell>
          <cell r="S1224">
            <v>-737.5</v>
          </cell>
          <cell r="T1224">
            <v>0</v>
          </cell>
        </row>
        <row r="1225">
          <cell r="B1225">
            <v>1120000</v>
          </cell>
          <cell r="C1225" t="str">
            <v>Fertige Erz</v>
          </cell>
          <cell r="D1225" t="str">
            <v>RHSM</v>
          </cell>
          <cell r="E1225" t="str">
            <v>56578610</v>
          </cell>
          <cell r="G1225" t="str">
            <v>TANIGAN SP   50X20KG</v>
          </cell>
          <cell r="H1225" t="str">
            <v>RB00000692</v>
          </cell>
          <cell r="I1225" t="str">
            <v>2230</v>
          </cell>
          <cell r="J1225">
            <v>86000</v>
          </cell>
          <cell r="K1225" t="str">
            <v>KG</v>
          </cell>
          <cell r="L1225">
            <v>63296</v>
          </cell>
          <cell r="M1225" t="str">
            <v>EUR</v>
          </cell>
          <cell r="N1225">
            <v>65858.8</v>
          </cell>
          <cell r="P1225">
            <v>65858.8</v>
          </cell>
          <cell r="Q1225">
            <v>65858.8</v>
          </cell>
          <cell r="R1225">
            <v>-2562.8000000000002</v>
          </cell>
          <cell r="S1225">
            <v>-2562.8000000000002</v>
          </cell>
          <cell r="T1225">
            <v>0</v>
          </cell>
        </row>
        <row r="1226">
          <cell r="B1226">
            <v>1120000</v>
          </cell>
          <cell r="C1226" t="str">
            <v>Fertige Erz</v>
          </cell>
          <cell r="D1226" t="str">
            <v>RHSM</v>
          </cell>
          <cell r="E1226" t="str">
            <v>56578599</v>
          </cell>
          <cell r="G1226" t="str">
            <v>TANIGAN SP   25X20KG</v>
          </cell>
          <cell r="H1226" t="str">
            <v>RB00000692</v>
          </cell>
          <cell r="I1226" t="str">
            <v>2230</v>
          </cell>
          <cell r="J1226">
            <v>59440</v>
          </cell>
          <cell r="K1226" t="str">
            <v>KG</v>
          </cell>
          <cell r="L1226">
            <v>44300.63</v>
          </cell>
          <cell r="M1226" t="str">
            <v>EUR</v>
          </cell>
          <cell r="N1226">
            <v>46083.83</v>
          </cell>
          <cell r="P1226">
            <v>46083.83</v>
          </cell>
          <cell r="Q1226">
            <v>46083.83</v>
          </cell>
          <cell r="R1226">
            <v>-1783.2</v>
          </cell>
          <cell r="S1226">
            <v>-1783.2</v>
          </cell>
          <cell r="T1226">
            <v>0</v>
          </cell>
        </row>
        <row r="1227">
          <cell r="B1227">
            <v>1120000</v>
          </cell>
          <cell r="C1227" t="str">
            <v>Fertige Erz</v>
          </cell>
          <cell r="D1227" t="str">
            <v>RHSM</v>
          </cell>
          <cell r="E1227" t="str">
            <v>56517409</v>
          </cell>
          <cell r="G1227" t="str">
            <v>TANIGAN OS</v>
          </cell>
          <cell r="H1227" t="str">
            <v>RB00000692</v>
          </cell>
          <cell r="I1227" t="str">
            <v>2230</v>
          </cell>
          <cell r="J1227">
            <v>153000</v>
          </cell>
          <cell r="K1227" t="str">
            <v>KG</v>
          </cell>
          <cell r="L1227">
            <v>112470.3</v>
          </cell>
          <cell r="M1227" t="str">
            <v>EUR</v>
          </cell>
          <cell r="N1227">
            <v>133859.70000000001</v>
          </cell>
          <cell r="P1227">
            <v>117167.4</v>
          </cell>
          <cell r="Q1227">
            <v>117167.4</v>
          </cell>
          <cell r="R1227">
            <v>-4697.1000000000004</v>
          </cell>
          <cell r="S1227">
            <v>-4697.1000000000004</v>
          </cell>
          <cell r="T1227">
            <v>0</v>
          </cell>
        </row>
        <row r="1228">
          <cell r="B1228">
            <v>1120000</v>
          </cell>
          <cell r="C1228" t="str">
            <v>Fertige Erz</v>
          </cell>
          <cell r="D1228" t="str">
            <v>RHSM</v>
          </cell>
          <cell r="E1228" t="str">
            <v>56517360</v>
          </cell>
          <cell r="G1228" t="str">
            <v>TANIGAN OS</v>
          </cell>
          <cell r="H1228" t="str">
            <v>RB00000692</v>
          </cell>
          <cell r="I1228" t="str">
            <v>2230</v>
          </cell>
          <cell r="J1228">
            <v>59080</v>
          </cell>
          <cell r="K1228" t="str">
            <v>KG</v>
          </cell>
          <cell r="L1228">
            <v>43949.61</v>
          </cell>
          <cell r="M1228" t="str">
            <v>EUR</v>
          </cell>
          <cell r="N1228">
            <v>50879.7</v>
          </cell>
          <cell r="P1228">
            <v>45804.72</v>
          </cell>
          <cell r="Q1228">
            <v>45804.72</v>
          </cell>
          <cell r="R1228">
            <v>-1855.11</v>
          </cell>
          <cell r="S1228">
            <v>-1855.11</v>
          </cell>
          <cell r="T1228">
            <v>0</v>
          </cell>
        </row>
        <row r="1229">
          <cell r="B1229">
            <v>1120000</v>
          </cell>
          <cell r="C1229" t="str">
            <v>Fertige Erz</v>
          </cell>
          <cell r="D1229" t="str">
            <v>RHSM</v>
          </cell>
          <cell r="E1229" t="str">
            <v>56516828</v>
          </cell>
          <cell r="G1229" t="str">
            <v>LEVADERM BLACK B liq</v>
          </cell>
          <cell r="H1229" t="str">
            <v>RB00000692</v>
          </cell>
          <cell r="I1229" t="str">
            <v>2230</v>
          </cell>
          <cell r="J1229">
            <v>9720</v>
          </cell>
          <cell r="K1229" t="str">
            <v>KG</v>
          </cell>
          <cell r="L1229">
            <v>28942.26</v>
          </cell>
          <cell r="M1229" t="str">
            <v>EUR</v>
          </cell>
          <cell r="N1229">
            <v>54020.84</v>
          </cell>
          <cell r="P1229">
            <v>28994.76</v>
          </cell>
          <cell r="Q1229">
            <v>28994.76</v>
          </cell>
          <cell r="R1229">
            <v>-52.5</v>
          </cell>
          <cell r="S1229">
            <v>-52.5</v>
          </cell>
          <cell r="T1229">
            <v>0</v>
          </cell>
        </row>
        <row r="1230">
          <cell r="B1230">
            <v>1120000</v>
          </cell>
          <cell r="C1230" t="str">
            <v>Fertige Erz</v>
          </cell>
          <cell r="D1230" t="str">
            <v>RHKF</v>
          </cell>
          <cell r="E1230" t="str">
            <v>56475196</v>
          </cell>
          <cell r="G1230" t="str">
            <v>BAYGEN FINISH P   12</v>
          </cell>
          <cell r="H1230" t="str">
            <v>RB00000692</v>
          </cell>
          <cell r="I1230" t="str">
            <v>2230</v>
          </cell>
          <cell r="J1230">
            <v>67</v>
          </cell>
          <cell r="K1230" t="str">
            <v>KG</v>
          </cell>
          <cell r="L1230">
            <v>201.69</v>
          </cell>
          <cell r="M1230" t="str">
            <v>EUR</v>
          </cell>
          <cell r="N1230">
            <v>165.95</v>
          </cell>
          <cell r="P1230">
            <v>199.72</v>
          </cell>
          <cell r="Q1230">
            <v>165.95</v>
          </cell>
          <cell r="R1230">
            <v>35.74</v>
          </cell>
          <cell r="S1230">
            <v>1.97</v>
          </cell>
          <cell r="T1230">
            <v>33.770000000000003</v>
          </cell>
        </row>
        <row r="1231">
          <cell r="B1231">
            <v>1120000</v>
          </cell>
          <cell r="C1231" t="str">
            <v>Fertige Erz</v>
          </cell>
          <cell r="D1231" t="str">
            <v>RHST</v>
          </cell>
          <cell r="E1231" t="str">
            <v>56475196</v>
          </cell>
          <cell r="G1231" t="str">
            <v>BAYGEN FINISH P   12</v>
          </cell>
          <cell r="H1231" t="str">
            <v>RB00000692</v>
          </cell>
          <cell r="I1231" t="str">
            <v>2230</v>
          </cell>
          <cell r="J1231">
            <v>23160</v>
          </cell>
          <cell r="K1231" t="str">
            <v>KG</v>
          </cell>
          <cell r="L1231">
            <v>69716.23</v>
          </cell>
          <cell r="M1231" t="str">
            <v>EUR</v>
          </cell>
          <cell r="N1231">
            <v>57362.69</v>
          </cell>
          <cell r="P1231">
            <v>69037.64</v>
          </cell>
          <cell r="Q1231">
            <v>57362.69</v>
          </cell>
          <cell r="R1231">
            <v>12353.54</v>
          </cell>
          <cell r="S1231">
            <v>678.59</v>
          </cell>
          <cell r="T1231">
            <v>11674.95</v>
          </cell>
        </row>
        <row r="1232">
          <cell r="B1232">
            <v>1120000</v>
          </cell>
          <cell r="C1232" t="str">
            <v>Fertige Erz</v>
          </cell>
          <cell r="D1232" t="str">
            <v>RHSM</v>
          </cell>
          <cell r="E1232" t="str">
            <v>56427744</v>
          </cell>
          <cell r="G1232" t="str">
            <v>TANIGAN BX</v>
          </cell>
          <cell r="H1232" t="str">
            <v>RB00000692</v>
          </cell>
          <cell r="I1232" t="str">
            <v>2230</v>
          </cell>
          <cell r="J1232">
            <v>12000</v>
          </cell>
          <cell r="K1232" t="str">
            <v>KG</v>
          </cell>
          <cell r="L1232">
            <v>8410.7999999999993</v>
          </cell>
          <cell r="M1232" t="str">
            <v>EUR</v>
          </cell>
          <cell r="N1232">
            <v>9374.4</v>
          </cell>
          <cell r="P1232">
            <v>8905.2000000000007</v>
          </cell>
          <cell r="Q1232">
            <v>8905.2000000000007</v>
          </cell>
          <cell r="R1232">
            <v>-494.4</v>
          </cell>
          <cell r="S1232">
            <v>-494.4</v>
          </cell>
          <cell r="T1232">
            <v>0</v>
          </cell>
        </row>
        <row r="1233">
          <cell r="B1233">
            <v>1120000</v>
          </cell>
          <cell r="C1233" t="str">
            <v>Fertige Erz</v>
          </cell>
          <cell r="D1233" t="str">
            <v>RHRD</v>
          </cell>
          <cell r="E1233" t="str">
            <v>56207515</v>
          </cell>
          <cell r="G1233" t="str">
            <v>PREVENTOL TP LXS 300</v>
          </cell>
          <cell r="H1233" t="str">
            <v>RB00000692</v>
          </cell>
          <cell r="I1233" t="str">
            <v>2230</v>
          </cell>
          <cell r="J1233">
            <v>4140</v>
          </cell>
          <cell r="K1233" t="str">
            <v>KG</v>
          </cell>
          <cell r="L1233">
            <v>9499.64</v>
          </cell>
          <cell r="M1233" t="str">
            <v>EUR</v>
          </cell>
          <cell r="N1233">
            <v>9499.64</v>
          </cell>
          <cell r="P1233">
            <v>9499.64</v>
          </cell>
          <cell r="Q1233">
            <v>9499.64</v>
          </cell>
          <cell r="R1233">
            <v>0</v>
          </cell>
          <cell r="S1233">
            <v>0</v>
          </cell>
          <cell r="T1233">
            <v>0</v>
          </cell>
        </row>
        <row r="1234">
          <cell r="B1234">
            <v>1120000</v>
          </cell>
          <cell r="C1234" t="str">
            <v>Fertige Erz</v>
          </cell>
          <cell r="D1234" t="str">
            <v>RHRD</v>
          </cell>
          <cell r="E1234" t="str">
            <v>56207507</v>
          </cell>
          <cell r="G1234" t="str">
            <v>PREVENTOL TP LXS 300</v>
          </cell>
          <cell r="H1234" t="str">
            <v>RB00000692</v>
          </cell>
          <cell r="I1234" t="str">
            <v>2230</v>
          </cell>
          <cell r="J1234">
            <v>2200</v>
          </cell>
          <cell r="K1234" t="str">
            <v>KG</v>
          </cell>
          <cell r="L1234">
            <v>4880.7</v>
          </cell>
          <cell r="M1234" t="str">
            <v>EUR</v>
          </cell>
          <cell r="N1234">
            <v>10589.52</v>
          </cell>
          <cell r="P1234">
            <v>4880.7</v>
          </cell>
          <cell r="Q1234">
            <v>4880.7</v>
          </cell>
          <cell r="R1234">
            <v>0</v>
          </cell>
          <cell r="S1234">
            <v>0</v>
          </cell>
          <cell r="T1234">
            <v>0</v>
          </cell>
        </row>
        <row r="1235">
          <cell r="B1235">
            <v>1120000</v>
          </cell>
          <cell r="C1235" t="str">
            <v>Fertige Erz</v>
          </cell>
          <cell r="D1235" t="str">
            <v>RHRD</v>
          </cell>
          <cell r="E1235" t="str">
            <v>56198915</v>
          </cell>
          <cell r="G1235" t="str">
            <v>PREVENTOL TP LXS 300</v>
          </cell>
          <cell r="H1235" t="str">
            <v>RB00000692</v>
          </cell>
          <cell r="I1235" t="str">
            <v>2230</v>
          </cell>
          <cell r="J1235">
            <v>1330</v>
          </cell>
          <cell r="K1235" t="str">
            <v>KG</v>
          </cell>
          <cell r="L1235">
            <v>2793</v>
          </cell>
          <cell r="M1235" t="str">
            <v>EUR</v>
          </cell>
          <cell r="N1235">
            <v>2793</v>
          </cell>
          <cell r="P1235">
            <v>2793</v>
          </cell>
          <cell r="Q1235">
            <v>2793</v>
          </cell>
          <cell r="R1235">
            <v>0</v>
          </cell>
          <cell r="S1235">
            <v>0</v>
          </cell>
          <cell r="T1235">
            <v>0</v>
          </cell>
        </row>
        <row r="1236">
          <cell r="B1236">
            <v>1120000</v>
          </cell>
          <cell r="C1236" t="str">
            <v>Fertige Erz</v>
          </cell>
          <cell r="D1236" t="str">
            <v>RHSM</v>
          </cell>
          <cell r="E1236" t="str">
            <v>56198311</v>
          </cell>
          <cell r="G1236" t="str">
            <v>DISPERSING AGENT 523</v>
          </cell>
          <cell r="H1236" t="str">
            <v>RB00000692</v>
          </cell>
          <cell r="I1236" t="str">
            <v>2230</v>
          </cell>
          <cell r="J1236">
            <v>11400</v>
          </cell>
          <cell r="K1236" t="str">
            <v>KG</v>
          </cell>
          <cell r="L1236">
            <v>34278.660000000003</v>
          </cell>
          <cell r="M1236" t="str">
            <v>EUR</v>
          </cell>
          <cell r="N1236">
            <v>2.2799999999999998</v>
          </cell>
          <cell r="P1236">
            <v>35257.919999999998</v>
          </cell>
          <cell r="Q1236">
            <v>2.2799999999999998</v>
          </cell>
          <cell r="R1236">
            <v>34276.379999999997</v>
          </cell>
          <cell r="S1236">
            <v>-979.26</v>
          </cell>
          <cell r="T1236">
            <v>35255.64</v>
          </cell>
        </row>
        <row r="1237">
          <cell r="B1237">
            <v>1120000</v>
          </cell>
          <cell r="C1237" t="str">
            <v>Fertige Erz</v>
          </cell>
          <cell r="D1237" t="str">
            <v>RHSM</v>
          </cell>
          <cell r="E1237" t="str">
            <v>56150203</v>
          </cell>
          <cell r="G1237" t="str">
            <v>RETINGAN R6   50X20K</v>
          </cell>
          <cell r="H1237" t="str">
            <v>RB00000692</v>
          </cell>
          <cell r="I1237" t="str">
            <v>2230</v>
          </cell>
          <cell r="J1237">
            <v>19000</v>
          </cell>
          <cell r="K1237" t="str">
            <v>KG</v>
          </cell>
          <cell r="L1237">
            <v>30770.5</v>
          </cell>
          <cell r="M1237" t="str">
            <v>EUR</v>
          </cell>
          <cell r="N1237">
            <v>35330.5</v>
          </cell>
          <cell r="P1237">
            <v>32915.599999999999</v>
          </cell>
          <cell r="Q1237">
            <v>32915.599999999999</v>
          </cell>
          <cell r="R1237">
            <v>-2145.1</v>
          </cell>
          <cell r="S1237">
            <v>-2145.1</v>
          </cell>
          <cell r="T1237">
            <v>0</v>
          </cell>
        </row>
        <row r="1238">
          <cell r="B1238">
            <v>1120000</v>
          </cell>
          <cell r="C1238" t="str">
            <v>Fertige Erz</v>
          </cell>
          <cell r="D1238" t="str">
            <v>RHSM</v>
          </cell>
          <cell r="E1238" t="str">
            <v>56150157</v>
          </cell>
          <cell r="G1238" t="str">
            <v>RETINGAN R6   25X20K</v>
          </cell>
          <cell r="H1238" t="str">
            <v>RB00000692</v>
          </cell>
          <cell r="I1238" t="str">
            <v>2230</v>
          </cell>
          <cell r="J1238">
            <v>500</v>
          </cell>
          <cell r="K1238" t="str">
            <v>KG</v>
          </cell>
          <cell r="L1238">
            <v>816.2</v>
          </cell>
          <cell r="M1238" t="str">
            <v>EUR</v>
          </cell>
          <cell r="N1238">
            <v>693</v>
          </cell>
          <cell r="P1238">
            <v>872.5</v>
          </cell>
          <cell r="Q1238">
            <v>693</v>
          </cell>
          <cell r="R1238">
            <v>123.2</v>
          </cell>
          <cell r="S1238">
            <v>-56.3</v>
          </cell>
          <cell r="T1238">
            <v>179.5</v>
          </cell>
        </row>
        <row r="1239">
          <cell r="B1239">
            <v>1120000</v>
          </cell>
          <cell r="C1239" t="str">
            <v>Fertige Erz</v>
          </cell>
          <cell r="D1239" t="str">
            <v>RHSM</v>
          </cell>
          <cell r="E1239" t="str">
            <v>56145234</v>
          </cell>
          <cell r="G1239" t="str">
            <v>TANIGAN HO   500KG</v>
          </cell>
          <cell r="H1239" t="str">
            <v>RB00000692</v>
          </cell>
          <cell r="I1239" t="str">
            <v>2230</v>
          </cell>
          <cell r="J1239">
            <v>10000</v>
          </cell>
          <cell r="K1239" t="str">
            <v>KG</v>
          </cell>
          <cell r="L1239">
            <v>9466</v>
          </cell>
          <cell r="M1239" t="str">
            <v>EUR</v>
          </cell>
          <cell r="N1239">
            <v>8944</v>
          </cell>
          <cell r="P1239">
            <v>9944</v>
          </cell>
          <cell r="Q1239">
            <v>8944</v>
          </cell>
          <cell r="R1239">
            <v>522</v>
          </cell>
          <cell r="S1239">
            <v>-478</v>
          </cell>
          <cell r="T1239">
            <v>1000</v>
          </cell>
        </row>
        <row r="1240">
          <cell r="B1240">
            <v>1120000</v>
          </cell>
          <cell r="C1240" t="str">
            <v>Fertige Erz</v>
          </cell>
          <cell r="D1240" t="str">
            <v>RHRD</v>
          </cell>
          <cell r="E1240" t="str">
            <v>56120681</v>
          </cell>
          <cell r="G1240" t="str">
            <v>PREVENTOL TP LXS 300</v>
          </cell>
          <cell r="H1240" t="str">
            <v>RB00000692</v>
          </cell>
          <cell r="I1240" t="str">
            <v>2230</v>
          </cell>
          <cell r="J1240">
            <v>978</v>
          </cell>
          <cell r="K1240" t="str">
            <v>KG</v>
          </cell>
          <cell r="L1240">
            <v>7148.69</v>
          </cell>
          <cell r="M1240" t="str">
            <v>EUR</v>
          </cell>
          <cell r="N1240">
            <v>7816.67</v>
          </cell>
          <cell r="P1240">
            <v>7816.67</v>
          </cell>
          <cell r="Q1240">
            <v>7816.67</v>
          </cell>
          <cell r="R1240">
            <v>-667.98</v>
          </cell>
          <cell r="S1240">
            <v>-667.98</v>
          </cell>
          <cell r="T1240">
            <v>0</v>
          </cell>
        </row>
        <row r="1241">
          <cell r="B1241">
            <v>1120000</v>
          </cell>
          <cell r="C1241" t="str">
            <v>Fertige Erz</v>
          </cell>
          <cell r="D1241" t="str">
            <v>RHSM</v>
          </cell>
          <cell r="E1241" t="str">
            <v>56095601</v>
          </cell>
          <cell r="G1241" t="str">
            <v>TANIGAN 3LN   50X20K</v>
          </cell>
          <cell r="H1241" t="str">
            <v>RB00000692</v>
          </cell>
          <cell r="I1241" t="str">
            <v>2230</v>
          </cell>
          <cell r="J1241">
            <v>63000</v>
          </cell>
          <cell r="K1241" t="str">
            <v>KG</v>
          </cell>
          <cell r="L1241">
            <v>69003.899999999994</v>
          </cell>
          <cell r="M1241" t="str">
            <v>EUR</v>
          </cell>
          <cell r="N1241">
            <v>80457.3</v>
          </cell>
          <cell r="P1241">
            <v>73067.399999999994</v>
          </cell>
          <cell r="Q1241">
            <v>73067.399999999994</v>
          </cell>
          <cell r="R1241">
            <v>-4063.5</v>
          </cell>
          <cell r="S1241">
            <v>-4063.5</v>
          </cell>
          <cell r="T1241">
            <v>0</v>
          </cell>
        </row>
        <row r="1242">
          <cell r="B1242">
            <v>1120000</v>
          </cell>
          <cell r="C1242" t="str">
            <v>Fertige Erz</v>
          </cell>
          <cell r="D1242" t="str">
            <v>RHSM</v>
          </cell>
          <cell r="E1242" t="str">
            <v>56095490</v>
          </cell>
          <cell r="G1242" t="str">
            <v>TANIGAN 3LN   25X20K</v>
          </cell>
          <cell r="H1242" t="str">
            <v>RB00000692</v>
          </cell>
          <cell r="I1242" t="str">
            <v>2230</v>
          </cell>
          <cell r="J1242">
            <v>15080</v>
          </cell>
          <cell r="K1242" t="str">
            <v>KG</v>
          </cell>
          <cell r="L1242">
            <v>16707.12</v>
          </cell>
          <cell r="M1242" t="str">
            <v>EUR</v>
          </cell>
          <cell r="N1242">
            <v>17611.93</v>
          </cell>
          <cell r="P1242">
            <v>17678.28</v>
          </cell>
          <cell r="Q1242">
            <v>17611.93</v>
          </cell>
          <cell r="R1242">
            <v>-904.81</v>
          </cell>
          <cell r="S1242">
            <v>-971.16</v>
          </cell>
          <cell r="T1242">
            <v>66.349999999999994</v>
          </cell>
        </row>
        <row r="1243">
          <cell r="B1243">
            <v>1120000</v>
          </cell>
          <cell r="C1243" t="str">
            <v>Fertige Erz</v>
          </cell>
          <cell r="D1243" t="str">
            <v>RHSM</v>
          </cell>
          <cell r="E1243" t="str">
            <v>56082631</v>
          </cell>
          <cell r="G1243" t="str">
            <v>TANIGAN AN   500KG</v>
          </cell>
          <cell r="H1243" t="str">
            <v>RB00000692</v>
          </cell>
          <cell r="I1243" t="str">
            <v>2230</v>
          </cell>
          <cell r="J1243">
            <v>50000</v>
          </cell>
          <cell r="K1243" t="str">
            <v>KG</v>
          </cell>
          <cell r="L1243">
            <v>42630</v>
          </cell>
          <cell r="M1243" t="str">
            <v>EUR</v>
          </cell>
          <cell r="N1243">
            <v>53535</v>
          </cell>
          <cell r="P1243">
            <v>43830</v>
          </cell>
          <cell r="Q1243">
            <v>43830</v>
          </cell>
          <cell r="R1243">
            <v>-1200</v>
          </cell>
          <cell r="S1243">
            <v>-1200</v>
          </cell>
          <cell r="T1243">
            <v>0</v>
          </cell>
        </row>
        <row r="1244">
          <cell r="B1244">
            <v>1120000</v>
          </cell>
          <cell r="C1244" t="str">
            <v>Fertige Erz</v>
          </cell>
          <cell r="D1244" t="str">
            <v>RHST</v>
          </cell>
          <cell r="E1244" t="str">
            <v>56037628</v>
          </cell>
          <cell r="G1244" t="str">
            <v>LEVOTAN C 01   ROTA</v>
          </cell>
          <cell r="H1244" t="str">
            <v>RB00000692</v>
          </cell>
          <cell r="I1244" t="str">
            <v>2230</v>
          </cell>
          <cell r="J1244">
            <v>43</v>
          </cell>
          <cell r="K1244" t="str">
            <v>KG</v>
          </cell>
          <cell r="L1244">
            <v>22.61</v>
          </cell>
          <cell r="M1244" t="str">
            <v>EUR</v>
          </cell>
          <cell r="N1244">
            <v>28.3</v>
          </cell>
          <cell r="P1244">
            <v>28.3</v>
          </cell>
          <cell r="Q1244">
            <v>28.3</v>
          </cell>
          <cell r="R1244">
            <v>-5.69</v>
          </cell>
          <cell r="S1244">
            <v>-5.69</v>
          </cell>
          <cell r="T1244">
            <v>0</v>
          </cell>
        </row>
        <row r="1245">
          <cell r="B1245">
            <v>1120000</v>
          </cell>
          <cell r="C1245" t="str">
            <v>Fertige Erz</v>
          </cell>
          <cell r="D1245" t="str">
            <v>RHST</v>
          </cell>
          <cell r="E1245" t="str">
            <v>56037598</v>
          </cell>
          <cell r="G1245" t="str">
            <v>LEVOTAN C 01   120KG</v>
          </cell>
          <cell r="H1245" t="str">
            <v>RB00000692</v>
          </cell>
          <cell r="I1245" t="str">
            <v>2230</v>
          </cell>
          <cell r="J1245">
            <v>19080</v>
          </cell>
          <cell r="K1245" t="str">
            <v>KG</v>
          </cell>
          <cell r="L1245">
            <v>12569.9</v>
          </cell>
          <cell r="M1245" t="str">
            <v>EUR</v>
          </cell>
          <cell r="N1245">
            <v>21613.82</v>
          </cell>
          <cell r="P1245">
            <v>15176.23</v>
          </cell>
          <cell r="Q1245">
            <v>15176.23</v>
          </cell>
          <cell r="R1245">
            <v>-2606.33</v>
          </cell>
          <cell r="S1245">
            <v>-2606.33</v>
          </cell>
          <cell r="T1245">
            <v>0</v>
          </cell>
        </row>
        <row r="1246">
          <cell r="B1246">
            <v>1120000</v>
          </cell>
          <cell r="C1246" t="str">
            <v>Fertige Erz</v>
          </cell>
          <cell r="D1246" t="str">
            <v>RHST</v>
          </cell>
          <cell r="E1246" t="str">
            <v>56037504</v>
          </cell>
          <cell r="G1246" t="str">
            <v>LEVOTAN C 01   1000K</v>
          </cell>
          <cell r="H1246" t="str">
            <v>RB00000692</v>
          </cell>
          <cell r="I1246" t="str">
            <v>2230</v>
          </cell>
          <cell r="J1246">
            <v>13000</v>
          </cell>
          <cell r="K1246" t="str">
            <v>KG</v>
          </cell>
          <cell r="L1246">
            <v>8320</v>
          </cell>
          <cell r="M1246" t="str">
            <v>EUR</v>
          </cell>
          <cell r="N1246">
            <v>16155.1</v>
          </cell>
          <cell r="P1246">
            <v>10041.200000000001</v>
          </cell>
          <cell r="Q1246">
            <v>10041.200000000001</v>
          </cell>
          <cell r="R1246">
            <v>-1721.2</v>
          </cell>
          <cell r="S1246">
            <v>-1721.2</v>
          </cell>
          <cell r="T1246">
            <v>0</v>
          </cell>
        </row>
        <row r="1247">
          <cell r="B1247">
            <v>1120000</v>
          </cell>
          <cell r="C1247" t="str">
            <v>Fertige Erz</v>
          </cell>
          <cell r="D1247" t="str">
            <v>RHSM</v>
          </cell>
          <cell r="E1247" t="str">
            <v>56033142</v>
          </cell>
          <cell r="G1247" t="str">
            <v>LEVOTAN C 01</v>
          </cell>
          <cell r="H1247" t="str">
            <v>RB00000692</v>
          </cell>
          <cell r="I1247" t="str">
            <v>2230</v>
          </cell>
          <cell r="J1247">
            <v>36360</v>
          </cell>
          <cell r="K1247" t="str">
            <v>KG</v>
          </cell>
          <cell r="L1247">
            <v>19114.46</v>
          </cell>
          <cell r="M1247" t="str">
            <v>EUR</v>
          </cell>
          <cell r="N1247">
            <v>23932.15</v>
          </cell>
          <cell r="P1247">
            <v>23932.15</v>
          </cell>
          <cell r="Q1247">
            <v>23932.15</v>
          </cell>
          <cell r="R1247">
            <v>-4817.6899999999996</v>
          </cell>
          <cell r="S1247">
            <v>-4817.6899999999996</v>
          </cell>
          <cell r="T1247">
            <v>0</v>
          </cell>
        </row>
        <row r="1248">
          <cell r="B1248">
            <v>1120000</v>
          </cell>
          <cell r="C1248" t="str">
            <v>Fertige Erz</v>
          </cell>
          <cell r="D1248" t="str">
            <v>RHST</v>
          </cell>
          <cell r="E1248" t="str">
            <v>56027568</v>
          </cell>
          <cell r="G1248" t="str">
            <v>AQUADERM FINISH HAT</v>
          </cell>
          <cell r="H1248" t="str">
            <v>RB00000692</v>
          </cell>
          <cell r="I1248" t="str">
            <v>2230</v>
          </cell>
          <cell r="J1248">
            <v>2000</v>
          </cell>
          <cell r="K1248" t="str">
            <v>KG</v>
          </cell>
          <cell r="L1248">
            <v>7128.6</v>
          </cell>
          <cell r="M1248" t="str">
            <v>EUR</v>
          </cell>
          <cell r="N1248">
            <v>7104.4</v>
          </cell>
          <cell r="P1248">
            <v>6790.4</v>
          </cell>
          <cell r="Q1248">
            <v>6790.4</v>
          </cell>
          <cell r="R1248">
            <v>338.2</v>
          </cell>
          <cell r="S1248">
            <v>338.2</v>
          </cell>
          <cell r="T1248">
            <v>0</v>
          </cell>
        </row>
        <row r="1249">
          <cell r="B1249">
            <v>1120000</v>
          </cell>
          <cell r="C1249" t="str">
            <v>Fertige Erz</v>
          </cell>
          <cell r="D1249" t="str">
            <v>RHSM</v>
          </cell>
          <cell r="E1249" t="str">
            <v>56017503</v>
          </cell>
          <cell r="G1249" t="str">
            <v>TANIGAN RFS   50X20K</v>
          </cell>
          <cell r="H1249" t="str">
            <v>RB00000692</v>
          </cell>
          <cell r="I1249" t="str">
            <v>2230</v>
          </cell>
          <cell r="J1249">
            <v>64000</v>
          </cell>
          <cell r="K1249" t="str">
            <v>KG</v>
          </cell>
          <cell r="L1249">
            <v>45792</v>
          </cell>
          <cell r="M1249" t="str">
            <v>EUR</v>
          </cell>
          <cell r="N1249">
            <v>64217.599999999999</v>
          </cell>
          <cell r="P1249">
            <v>48723.199999999997</v>
          </cell>
          <cell r="Q1249">
            <v>48723.199999999997</v>
          </cell>
          <cell r="R1249">
            <v>-2931.2</v>
          </cell>
          <cell r="S1249">
            <v>-2931.2</v>
          </cell>
          <cell r="T1249">
            <v>0</v>
          </cell>
        </row>
        <row r="1250">
          <cell r="B1250">
            <v>1120000</v>
          </cell>
          <cell r="C1250" t="str">
            <v>Fertige Erz</v>
          </cell>
          <cell r="D1250" t="str">
            <v>RHSM</v>
          </cell>
          <cell r="E1250" t="str">
            <v>56017449</v>
          </cell>
          <cell r="G1250" t="str">
            <v>TANIGAN RFS   25X20K</v>
          </cell>
          <cell r="H1250" t="str">
            <v>RB00000692</v>
          </cell>
          <cell r="I1250" t="str">
            <v>2230</v>
          </cell>
          <cell r="J1250">
            <v>5600</v>
          </cell>
          <cell r="K1250" t="str">
            <v>KG</v>
          </cell>
          <cell r="L1250">
            <v>4079.03</v>
          </cell>
          <cell r="M1250" t="str">
            <v>EUR</v>
          </cell>
          <cell r="N1250">
            <v>6496.56</v>
          </cell>
          <cell r="P1250">
            <v>4333.84</v>
          </cell>
          <cell r="Q1250">
            <v>4333.84</v>
          </cell>
          <cell r="R1250">
            <v>-254.81</v>
          </cell>
          <cell r="S1250">
            <v>-254.81</v>
          </cell>
          <cell r="T1250">
            <v>0</v>
          </cell>
        </row>
        <row r="1251">
          <cell r="B1251">
            <v>1120000</v>
          </cell>
          <cell r="C1251" t="str">
            <v>Fertige Erz</v>
          </cell>
          <cell r="D1251" t="str">
            <v>RHRD</v>
          </cell>
          <cell r="E1251" t="str">
            <v>06527760</v>
          </cell>
          <cell r="G1251" t="str">
            <v>PREVENTOL TP LXS 300</v>
          </cell>
          <cell r="H1251" t="str">
            <v>RB00000692</v>
          </cell>
          <cell r="I1251" t="str">
            <v>2230</v>
          </cell>
          <cell r="J1251">
            <v>433</v>
          </cell>
          <cell r="K1251" t="str">
            <v>KG</v>
          </cell>
          <cell r="L1251">
            <v>1431.97</v>
          </cell>
          <cell r="M1251" t="str">
            <v>EUR</v>
          </cell>
          <cell r="N1251">
            <v>1573.74</v>
          </cell>
          <cell r="P1251">
            <v>1573.74</v>
          </cell>
          <cell r="Q1251">
            <v>1573.74</v>
          </cell>
          <cell r="R1251">
            <v>-141.77000000000001</v>
          </cell>
          <cell r="S1251">
            <v>-141.77000000000001</v>
          </cell>
          <cell r="T1251">
            <v>0</v>
          </cell>
        </row>
        <row r="1252">
          <cell r="B1252">
            <v>1120000</v>
          </cell>
          <cell r="C1252" t="str">
            <v>Fertige Erz</v>
          </cell>
          <cell r="D1252" t="str">
            <v>RHSM</v>
          </cell>
          <cell r="E1252" t="str">
            <v>05263913</v>
          </cell>
          <cell r="G1252" t="str">
            <v>TANIGAN OS-N LIQ.</v>
          </cell>
          <cell r="H1252" t="str">
            <v>RB00000692</v>
          </cell>
          <cell r="I1252" t="str">
            <v>2230</v>
          </cell>
          <cell r="J1252">
            <v>57320</v>
          </cell>
          <cell r="K1252" t="str">
            <v>KG</v>
          </cell>
          <cell r="L1252">
            <v>19603.439999999999</v>
          </cell>
          <cell r="M1252" t="str">
            <v>EUR</v>
          </cell>
          <cell r="N1252">
            <v>20961.919999999998</v>
          </cell>
          <cell r="P1252">
            <v>20961.919999999998</v>
          </cell>
          <cell r="Q1252">
            <v>20961.919999999998</v>
          </cell>
          <cell r="R1252">
            <v>-1358.48</v>
          </cell>
          <cell r="S1252">
            <v>-1358.48</v>
          </cell>
          <cell r="T1252">
            <v>0</v>
          </cell>
        </row>
        <row r="1253">
          <cell r="B1253">
            <v>1120000</v>
          </cell>
          <cell r="C1253" t="str">
            <v>Fertige Erz</v>
          </cell>
          <cell r="D1253" t="str">
            <v>RHSM</v>
          </cell>
          <cell r="E1253" t="str">
            <v>04326725</v>
          </cell>
          <cell r="G1253" t="str">
            <v>AVOLAN IS LIQ.</v>
          </cell>
          <cell r="H1253" t="str">
            <v>RB00000692</v>
          </cell>
          <cell r="I1253" t="str">
            <v>2230</v>
          </cell>
          <cell r="J1253">
            <v>10440</v>
          </cell>
          <cell r="K1253" t="str">
            <v>KG</v>
          </cell>
          <cell r="L1253">
            <v>3402.39</v>
          </cell>
          <cell r="M1253" t="str">
            <v>EUR</v>
          </cell>
          <cell r="N1253">
            <v>3600.76</v>
          </cell>
          <cell r="P1253">
            <v>3600.76</v>
          </cell>
          <cell r="Q1253">
            <v>3600.76</v>
          </cell>
          <cell r="R1253">
            <v>-198.37</v>
          </cell>
          <cell r="S1253">
            <v>-198.37</v>
          </cell>
          <cell r="T1253">
            <v>0</v>
          </cell>
        </row>
        <row r="1254">
          <cell r="B1254">
            <v>1120000</v>
          </cell>
          <cell r="C1254" t="str">
            <v>Fertige Erz</v>
          </cell>
          <cell r="D1254" t="str">
            <v>RHSM</v>
          </cell>
          <cell r="E1254" t="str">
            <v>04230519</v>
          </cell>
          <cell r="G1254" t="str">
            <v>TANIGAN HO LIQ.   12</v>
          </cell>
          <cell r="H1254" t="str">
            <v>RB00000692</v>
          </cell>
          <cell r="I1254" t="str">
            <v>2230</v>
          </cell>
          <cell r="J1254">
            <v>4290</v>
          </cell>
          <cell r="K1254" t="str">
            <v>KG</v>
          </cell>
          <cell r="L1254">
            <v>2046.75</v>
          </cell>
          <cell r="M1254" t="str">
            <v>EUR</v>
          </cell>
          <cell r="N1254">
            <v>2724.15</v>
          </cell>
          <cell r="P1254">
            <v>2164.3000000000002</v>
          </cell>
          <cell r="Q1254">
            <v>2164.3000000000002</v>
          </cell>
          <cell r="R1254">
            <v>-117.55</v>
          </cell>
          <cell r="S1254">
            <v>-117.55</v>
          </cell>
          <cell r="T1254">
            <v>0</v>
          </cell>
        </row>
        <row r="1255">
          <cell r="B1255">
            <v>1120000</v>
          </cell>
          <cell r="C1255" t="str">
            <v>Fertige Erz</v>
          </cell>
          <cell r="D1255" t="str">
            <v>RHSM</v>
          </cell>
          <cell r="E1255" t="str">
            <v>04230055</v>
          </cell>
          <cell r="G1255" t="str">
            <v>TANIGAN HO   50X20KG</v>
          </cell>
          <cell r="H1255" t="str">
            <v>RB00000692</v>
          </cell>
          <cell r="I1255" t="str">
            <v>2230</v>
          </cell>
          <cell r="J1255">
            <v>42000</v>
          </cell>
          <cell r="K1255" t="str">
            <v>KG</v>
          </cell>
          <cell r="L1255">
            <v>40118.410000000003</v>
          </cell>
          <cell r="M1255" t="str">
            <v>EUR</v>
          </cell>
          <cell r="N1255">
            <v>31399.200000000001</v>
          </cell>
          <cell r="P1255">
            <v>42201.599999999999</v>
          </cell>
          <cell r="Q1255">
            <v>31399.200000000001</v>
          </cell>
          <cell r="R1255">
            <v>8719.2099999999991</v>
          </cell>
          <cell r="S1255">
            <v>-2083.19</v>
          </cell>
          <cell r="T1255">
            <v>10802.4</v>
          </cell>
        </row>
        <row r="1256">
          <cell r="B1256">
            <v>1120000</v>
          </cell>
          <cell r="C1256" t="str">
            <v>Fertige Erz</v>
          </cell>
          <cell r="D1256" t="str">
            <v>RHSM</v>
          </cell>
          <cell r="E1256" t="str">
            <v>04230047</v>
          </cell>
          <cell r="G1256" t="str">
            <v>TANIGAN HO   25X20KG</v>
          </cell>
          <cell r="H1256" t="str">
            <v>RB00000692</v>
          </cell>
          <cell r="I1256" t="str">
            <v>2230</v>
          </cell>
          <cell r="J1256">
            <v>18100</v>
          </cell>
          <cell r="K1256" t="str">
            <v>KG</v>
          </cell>
          <cell r="L1256">
            <v>17518.990000000002</v>
          </cell>
          <cell r="M1256" t="str">
            <v>EUR</v>
          </cell>
          <cell r="N1256">
            <v>11334.22</v>
          </cell>
          <cell r="P1256">
            <v>18413.13</v>
          </cell>
          <cell r="Q1256">
            <v>11334.22</v>
          </cell>
          <cell r="R1256">
            <v>6184.77</v>
          </cell>
          <cell r="S1256">
            <v>-894.14</v>
          </cell>
          <cell r="T1256">
            <v>7078.91</v>
          </cell>
        </row>
        <row r="1257">
          <cell r="B1257">
            <v>1120000</v>
          </cell>
          <cell r="C1257" t="str">
            <v>Fertige Erz</v>
          </cell>
          <cell r="D1257" t="str">
            <v>RHSM</v>
          </cell>
          <cell r="E1257" t="str">
            <v>04191009</v>
          </cell>
          <cell r="G1257" t="str">
            <v>AQUADERM XL DI   10K</v>
          </cell>
          <cell r="H1257" t="str">
            <v>RB00000692</v>
          </cell>
          <cell r="I1257" t="str">
            <v>2230</v>
          </cell>
          <cell r="J1257">
            <v>5050</v>
          </cell>
          <cell r="K1257" t="str">
            <v>KG</v>
          </cell>
          <cell r="L1257">
            <v>27108.400000000001</v>
          </cell>
          <cell r="M1257" t="str">
            <v>EUR</v>
          </cell>
          <cell r="N1257">
            <v>30632.29</v>
          </cell>
          <cell r="P1257">
            <v>30846.92</v>
          </cell>
          <cell r="Q1257">
            <v>30632.29</v>
          </cell>
          <cell r="R1257">
            <v>-3523.89</v>
          </cell>
          <cell r="S1257">
            <v>-3738.52</v>
          </cell>
          <cell r="T1257">
            <v>214.63</v>
          </cell>
        </row>
        <row r="1258">
          <cell r="B1258">
            <v>1120000</v>
          </cell>
          <cell r="C1258" t="str">
            <v>Fertige Erz</v>
          </cell>
          <cell r="D1258" t="str">
            <v>RHSM</v>
          </cell>
          <cell r="E1258" t="str">
            <v>04190991</v>
          </cell>
          <cell r="G1258" t="str">
            <v>AQUADERM XL DI   200</v>
          </cell>
          <cell r="H1258" t="str">
            <v>RB00000692</v>
          </cell>
          <cell r="I1258" t="str">
            <v>2230</v>
          </cell>
          <cell r="J1258">
            <v>13000</v>
          </cell>
          <cell r="K1258" t="str">
            <v>KG</v>
          </cell>
          <cell r="L1258">
            <v>61152</v>
          </cell>
          <cell r="M1258" t="str">
            <v>EUR</v>
          </cell>
          <cell r="N1258">
            <v>102125.4</v>
          </cell>
          <cell r="P1258">
            <v>63363.3</v>
          </cell>
          <cell r="Q1258">
            <v>63363.3</v>
          </cell>
          <cell r="R1258">
            <v>-2211.3000000000002</v>
          </cell>
          <cell r="S1258">
            <v>-2211.3000000000002</v>
          </cell>
          <cell r="T1258">
            <v>0</v>
          </cell>
        </row>
        <row r="1259">
          <cell r="B1259">
            <v>1120000</v>
          </cell>
          <cell r="C1259" t="str">
            <v>Fertige Erz</v>
          </cell>
          <cell r="D1259" t="str">
            <v>RHSM</v>
          </cell>
          <cell r="E1259" t="str">
            <v>04097696</v>
          </cell>
          <cell r="G1259" t="str">
            <v>TANIGAN RFS LIQ.</v>
          </cell>
          <cell r="H1259" t="str">
            <v>RB00000692</v>
          </cell>
          <cell r="I1259" t="str">
            <v>2230</v>
          </cell>
          <cell r="J1259">
            <v>40166</v>
          </cell>
          <cell r="K1259" t="str">
            <v>KG</v>
          </cell>
          <cell r="L1259">
            <v>12784.84</v>
          </cell>
          <cell r="M1259" t="str">
            <v>EUR</v>
          </cell>
          <cell r="N1259">
            <v>13491.76</v>
          </cell>
          <cell r="P1259">
            <v>13491.76</v>
          </cell>
          <cell r="Q1259">
            <v>13491.76</v>
          </cell>
          <cell r="R1259">
            <v>-706.92</v>
          </cell>
          <cell r="S1259">
            <v>-706.92</v>
          </cell>
          <cell r="T1259">
            <v>0</v>
          </cell>
        </row>
        <row r="1260">
          <cell r="B1260">
            <v>1120000</v>
          </cell>
          <cell r="C1260" t="str">
            <v>Fertige Erz</v>
          </cell>
          <cell r="D1260" t="str">
            <v>RHSM</v>
          </cell>
          <cell r="E1260" t="str">
            <v>04092783</v>
          </cell>
          <cell r="G1260" t="str">
            <v>TANIGAN PAK-N LIQ.</v>
          </cell>
          <cell r="H1260" t="str">
            <v>RB00000692</v>
          </cell>
          <cell r="I1260" t="str">
            <v>2230</v>
          </cell>
          <cell r="J1260">
            <v>14106</v>
          </cell>
          <cell r="K1260" t="str">
            <v>KG</v>
          </cell>
          <cell r="L1260">
            <v>4433.5200000000004</v>
          </cell>
          <cell r="M1260" t="str">
            <v>EUR</v>
          </cell>
          <cell r="N1260">
            <v>4750.8999999999996</v>
          </cell>
          <cell r="P1260">
            <v>4750.8999999999996</v>
          </cell>
          <cell r="Q1260">
            <v>4750.8999999999996</v>
          </cell>
          <cell r="R1260">
            <v>-317.38</v>
          </cell>
          <cell r="S1260">
            <v>-317.38</v>
          </cell>
          <cell r="T1260">
            <v>0</v>
          </cell>
        </row>
        <row r="1261">
          <cell r="B1261">
            <v>1120000</v>
          </cell>
          <cell r="C1261" t="str">
            <v>Fertige Erz</v>
          </cell>
          <cell r="D1261" t="str">
            <v>RHSM</v>
          </cell>
          <cell r="E1261" t="str">
            <v>04022114</v>
          </cell>
          <cell r="G1261" t="str">
            <v>TANIGAN 3LN LIQ.</v>
          </cell>
          <cell r="H1261" t="str">
            <v>RB00000692</v>
          </cell>
          <cell r="I1261" t="str">
            <v>2230</v>
          </cell>
          <cell r="J1261">
            <v>25980</v>
          </cell>
          <cell r="K1261" t="str">
            <v>KG</v>
          </cell>
          <cell r="L1261">
            <v>9952.94</v>
          </cell>
          <cell r="M1261" t="str">
            <v>EUR</v>
          </cell>
          <cell r="N1261">
            <v>10781.7</v>
          </cell>
          <cell r="P1261">
            <v>10781.7</v>
          </cell>
          <cell r="Q1261">
            <v>10781.7</v>
          </cell>
          <cell r="R1261">
            <v>-828.76</v>
          </cell>
          <cell r="S1261">
            <v>-828.76</v>
          </cell>
          <cell r="T1261">
            <v>0</v>
          </cell>
        </row>
        <row r="1262">
          <cell r="B1262">
            <v>1120000</v>
          </cell>
          <cell r="C1262" t="str">
            <v>Fertige Erz</v>
          </cell>
          <cell r="D1262" t="str">
            <v>RHRD</v>
          </cell>
          <cell r="E1262" t="str">
            <v>03967429</v>
          </cell>
          <cell r="G1262" t="str">
            <v>PREVENTOL TP LXS 300</v>
          </cell>
          <cell r="H1262" t="str">
            <v>RB00000692</v>
          </cell>
          <cell r="I1262" t="str">
            <v>2230</v>
          </cell>
          <cell r="J1262">
            <v>3660</v>
          </cell>
          <cell r="K1262" t="str">
            <v>KG</v>
          </cell>
          <cell r="L1262">
            <v>12816.23</v>
          </cell>
          <cell r="M1262" t="str">
            <v>EUR</v>
          </cell>
          <cell r="N1262">
            <v>16483.18</v>
          </cell>
          <cell r="P1262">
            <v>14011.94</v>
          </cell>
          <cell r="Q1262">
            <v>14011.94</v>
          </cell>
          <cell r="R1262">
            <v>-1195.71</v>
          </cell>
          <cell r="S1262">
            <v>-1195.71</v>
          </cell>
          <cell r="T1262">
            <v>0</v>
          </cell>
        </row>
        <row r="1263">
          <cell r="B1263">
            <v>1120000</v>
          </cell>
          <cell r="C1263" t="str">
            <v>Fertige Erz</v>
          </cell>
          <cell r="D1263" t="str">
            <v>RHRD</v>
          </cell>
          <cell r="E1263" t="str">
            <v>03967410</v>
          </cell>
          <cell r="G1263" t="str">
            <v>PREVENTOL TP LXS 300</v>
          </cell>
          <cell r="H1263" t="str">
            <v>RB00000692</v>
          </cell>
          <cell r="I1263" t="str">
            <v>2230</v>
          </cell>
          <cell r="J1263">
            <v>12000</v>
          </cell>
          <cell r="K1263" t="str">
            <v>KG</v>
          </cell>
          <cell r="L1263">
            <v>41072.400000000001</v>
          </cell>
          <cell r="M1263" t="str">
            <v>EUR</v>
          </cell>
          <cell r="N1263">
            <v>54123.6</v>
          </cell>
          <cell r="P1263">
            <v>44988</v>
          </cell>
          <cell r="Q1263">
            <v>44988</v>
          </cell>
          <cell r="R1263">
            <v>-3915.6</v>
          </cell>
          <cell r="S1263">
            <v>-3915.6</v>
          </cell>
          <cell r="T1263">
            <v>0</v>
          </cell>
        </row>
        <row r="1264">
          <cell r="B1264">
            <v>1120000</v>
          </cell>
          <cell r="C1264" t="str">
            <v>Fertige Erz</v>
          </cell>
          <cell r="D1264" t="str">
            <v>RHSM</v>
          </cell>
          <cell r="E1264" t="str">
            <v>03937880</v>
          </cell>
          <cell r="G1264" t="str">
            <v>TANIGAN LF-N   500KG</v>
          </cell>
          <cell r="H1264" t="str">
            <v>RB00000692</v>
          </cell>
          <cell r="I1264" t="str">
            <v>2230</v>
          </cell>
          <cell r="J1264">
            <v>10000</v>
          </cell>
          <cell r="K1264" t="str">
            <v>KG</v>
          </cell>
          <cell r="L1264">
            <v>7227</v>
          </cell>
          <cell r="M1264" t="str">
            <v>EUR</v>
          </cell>
          <cell r="N1264">
            <v>9360</v>
          </cell>
          <cell r="P1264">
            <v>7591</v>
          </cell>
          <cell r="Q1264">
            <v>7591</v>
          </cell>
          <cell r="R1264">
            <v>-364</v>
          </cell>
          <cell r="S1264">
            <v>-364</v>
          </cell>
          <cell r="T1264">
            <v>0</v>
          </cell>
        </row>
        <row r="1265">
          <cell r="B1265">
            <v>1120000</v>
          </cell>
          <cell r="C1265" t="str">
            <v>Fertige Erz</v>
          </cell>
          <cell r="D1265" t="str">
            <v>RHST</v>
          </cell>
          <cell r="E1265" t="str">
            <v>03912292</v>
          </cell>
          <cell r="G1265" t="str">
            <v>BAYDERM CARAMEL CO</v>
          </cell>
          <cell r="H1265" t="str">
            <v>RB00000692</v>
          </cell>
          <cell r="I1265" t="str">
            <v>2230</v>
          </cell>
          <cell r="J1265">
            <v>720</v>
          </cell>
          <cell r="K1265" t="str">
            <v>KG</v>
          </cell>
          <cell r="L1265">
            <v>2684.3</v>
          </cell>
          <cell r="M1265" t="str">
            <v>EUR</v>
          </cell>
          <cell r="N1265">
            <v>3166.99</v>
          </cell>
          <cell r="P1265">
            <v>2638.66</v>
          </cell>
          <cell r="Q1265">
            <v>2638.66</v>
          </cell>
          <cell r="R1265">
            <v>45.64</v>
          </cell>
          <cell r="S1265">
            <v>45.64</v>
          </cell>
          <cell r="T1265">
            <v>0</v>
          </cell>
        </row>
        <row r="1266">
          <cell r="B1266">
            <v>1120000</v>
          </cell>
          <cell r="C1266" t="str">
            <v>Fertige Erz</v>
          </cell>
          <cell r="D1266" t="str">
            <v>RHSM</v>
          </cell>
          <cell r="E1266" t="str">
            <v>03910192</v>
          </cell>
          <cell r="G1266" t="str">
            <v>BAYGEN FINISH AL   6</v>
          </cell>
          <cell r="H1266" t="str">
            <v>RB00000692</v>
          </cell>
          <cell r="I1266" t="str">
            <v>2230</v>
          </cell>
          <cell r="J1266">
            <v>1440</v>
          </cell>
          <cell r="K1266" t="str">
            <v>KG</v>
          </cell>
          <cell r="L1266">
            <v>3439.74</v>
          </cell>
          <cell r="M1266" t="str">
            <v>EUR</v>
          </cell>
          <cell r="N1266">
            <v>1379.23</v>
          </cell>
          <cell r="P1266">
            <v>3488.54</v>
          </cell>
          <cell r="Q1266">
            <v>1379.23</v>
          </cell>
          <cell r="R1266">
            <v>2060.5100000000002</v>
          </cell>
          <cell r="S1266">
            <v>-48.8</v>
          </cell>
          <cell r="T1266">
            <v>2109.31</v>
          </cell>
        </row>
        <row r="1267">
          <cell r="B1267">
            <v>1120000</v>
          </cell>
          <cell r="C1267" t="str">
            <v>Fertige Erz</v>
          </cell>
          <cell r="D1267" t="str">
            <v>RHST</v>
          </cell>
          <cell r="E1267" t="str">
            <v>03907019</v>
          </cell>
          <cell r="G1267" t="str">
            <v>BAYDERM YELLOW BO</v>
          </cell>
          <cell r="H1267" t="str">
            <v>RB00000692</v>
          </cell>
          <cell r="I1267" t="str">
            <v>2230</v>
          </cell>
          <cell r="J1267">
            <v>2325</v>
          </cell>
          <cell r="K1267" t="str">
            <v>KG</v>
          </cell>
          <cell r="L1267">
            <v>11497.13</v>
          </cell>
          <cell r="M1267" t="str">
            <v>EUR</v>
          </cell>
          <cell r="N1267">
            <v>18876.669999999998</v>
          </cell>
          <cell r="P1267">
            <v>10920.99</v>
          </cell>
          <cell r="Q1267">
            <v>10920.99</v>
          </cell>
          <cell r="R1267">
            <v>576.14</v>
          </cell>
          <cell r="S1267">
            <v>576.14</v>
          </cell>
          <cell r="T1267">
            <v>0</v>
          </cell>
        </row>
        <row r="1268">
          <cell r="B1268">
            <v>1120000</v>
          </cell>
          <cell r="C1268" t="str">
            <v>Fertige Erz</v>
          </cell>
          <cell r="D1268" t="str">
            <v>RHSM</v>
          </cell>
          <cell r="E1268" t="str">
            <v>03887484</v>
          </cell>
          <cell r="G1268" t="str">
            <v>BAYKANOL SL   50X20K</v>
          </cell>
          <cell r="H1268" t="str">
            <v>RB00000692</v>
          </cell>
          <cell r="I1268" t="str">
            <v>2230</v>
          </cell>
          <cell r="J1268">
            <v>59000</v>
          </cell>
          <cell r="K1268" t="str">
            <v>KG</v>
          </cell>
          <cell r="L1268">
            <v>41860.5</v>
          </cell>
          <cell r="M1268" t="str">
            <v>EUR</v>
          </cell>
          <cell r="N1268">
            <v>82859.600000000006</v>
          </cell>
          <cell r="P1268">
            <v>43701.3</v>
          </cell>
          <cell r="Q1268">
            <v>43701.3</v>
          </cell>
          <cell r="R1268">
            <v>-1840.8</v>
          </cell>
          <cell r="S1268">
            <v>-1840.8</v>
          </cell>
          <cell r="T1268">
            <v>0</v>
          </cell>
        </row>
        <row r="1269">
          <cell r="B1269">
            <v>1120000</v>
          </cell>
          <cell r="C1269" t="str">
            <v>Fertige Erz</v>
          </cell>
          <cell r="D1269" t="str">
            <v>RHSM</v>
          </cell>
          <cell r="E1269" t="str">
            <v>03887476</v>
          </cell>
          <cell r="G1269" t="str">
            <v>BAYKANOL SL   25X20K</v>
          </cell>
          <cell r="H1269" t="str">
            <v>RB00000692</v>
          </cell>
          <cell r="I1269" t="str">
            <v>2230</v>
          </cell>
          <cell r="J1269">
            <v>2060</v>
          </cell>
          <cell r="K1269" t="str">
            <v>KG</v>
          </cell>
          <cell r="L1269">
            <v>1487.75</v>
          </cell>
          <cell r="M1269" t="str">
            <v>EUR</v>
          </cell>
          <cell r="N1269">
            <v>2406.9</v>
          </cell>
          <cell r="P1269">
            <v>1551.59</v>
          </cell>
          <cell r="Q1269">
            <v>1551.59</v>
          </cell>
          <cell r="R1269">
            <v>-63.84</v>
          </cell>
          <cell r="S1269">
            <v>-63.84</v>
          </cell>
          <cell r="T1269">
            <v>0</v>
          </cell>
        </row>
        <row r="1270">
          <cell r="B1270">
            <v>1120000</v>
          </cell>
          <cell r="C1270" t="str">
            <v>Fertige Erz</v>
          </cell>
          <cell r="D1270" t="str">
            <v>RHST</v>
          </cell>
          <cell r="E1270" t="str">
            <v>03876024</v>
          </cell>
          <cell r="G1270" t="str">
            <v>BAYDERM LEMON BO   2</v>
          </cell>
          <cell r="H1270" t="str">
            <v>RB00000692</v>
          </cell>
          <cell r="I1270" t="str">
            <v>2230</v>
          </cell>
          <cell r="J1270">
            <v>800</v>
          </cell>
          <cell r="K1270" t="str">
            <v>KG</v>
          </cell>
          <cell r="L1270">
            <v>8838.16</v>
          </cell>
          <cell r="M1270" t="str">
            <v>EUR</v>
          </cell>
          <cell r="N1270">
            <v>11840.88</v>
          </cell>
          <cell r="P1270">
            <v>9350.4</v>
          </cell>
          <cell r="Q1270">
            <v>9350.4</v>
          </cell>
          <cell r="R1270">
            <v>-512.24</v>
          </cell>
          <cell r="S1270">
            <v>-512.24</v>
          </cell>
          <cell r="T1270">
            <v>0</v>
          </cell>
        </row>
        <row r="1271">
          <cell r="B1271">
            <v>1120000</v>
          </cell>
          <cell r="C1271" t="str">
            <v>Fertige Erz</v>
          </cell>
          <cell r="D1271" t="str">
            <v>RHST</v>
          </cell>
          <cell r="E1271" t="str">
            <v>03851269</v>
          </cell>
          <cell r="G1271" t="str">
            <v>BAYDERM SAPPHIRE BO</v>
          </cell>
          <cell r="H1271" t="str">
            <v>RB00000692</v>
          </cell>
          <cell r="I1271" t="str">
            <v>2230</v>
          </cell>
          <cell r="J1271">
            <v>425</v>
          </cell>
          <cell r="K1271" t="str">
            <v>KG</v>
          </cell>
          <cell r="L1271">
            <v>5573.87</v>
          </cell>
          <cell r="M1271" t="str">
            <v>EUR</v>
          </cell>
          <cell r="N1271">
            <v>6299.44</v>
          </cell>
          <cell r="P1271">
            <v>6058.5</v>
          </cell>
          <cell r="Q1271">
            <v>6058.5</v>
          </cell>
          <cell r="R1271">
            <v>-484.63</v>
          </cell>
          <cell r="S1271">
            <v>-484.63</v>
          </cell>
          <cell r="T1271">
            <v>0</v>
          </cell>
        </row>
        <row r="1272">
          <cell r="B1272">
            <v>1120000</v>
          </cell>
          <cell r="C1272" t="str">
            <v>Fertige Erz</v>
          </cell>
          <cell r="D1272" t="str">
            <v>RHST</v>
          </cell>
          <cell r="E1272" t="str">
            <v>03851188</v>
          </cell>
          <cell r="G1272" t="str">
            <v>BAYDERM DARK BROWN C</v>
          </cell>
          <cell r="H1272" t="str">
            <v>RB00000692</v>
          </cell>
          <cell r="I1272" t="str">
            <v>2230</v>
          </cell>
          <cell r="J1272">
            <v>360</v>
          </cell>
          <cell r="K1272" t="str">
            <v>KG</v>
          </cell>
          <cell r="L1272">
            <v>1108.08</v>
          </cell>
          <cell r="M1272" t="str">
            <v>EUR</v>
          </cell>
          <cell r="N1272">
            <v>1960.38</v>
          </cell>
          <cell r="P1272">
            <v>1153.58</v>
          </cell>
          <cell r="Q1272">
            <v>1153.58</v>
          </cell>
          <cell r="R1272">
            <v>-45.5</v>
          </cell>
          <cell r="S1272">
            <v>-45.5</v>
          </cell>
          <cell r="T1272">
            <v>0</v>
          </cell>
        </row>
        <row r="1273">
          <cell r="B1273">
            <v>1120000</v>
          </cell>
          <cell r="C1273" t="str">
            <v>Fertige Erz</v>
          </cell>
          <cell r="D1273" t="str">
            <v>RHST</v>
          </cell>
          <cell r="E1273" t="str">
            <v>03851072</v>
          </cell>
          <cell r="G1273" t="str">
            <v>BAYDERM BROWN CO   4</v>
          </cell>
          <cell r="H1273" t="str">
            <v>RB00000692</v>
          </cell>
          <cell r="I1273" t="str">
            <v>2230</v>
          </cell>
          <cell r="J1273">
            <v>1760</v>
          </cell>
          <cell r="K1273" t="str">
            <v>KG</v>
          </cell>
          <cell r="L1273">
            <v>5356.56</v>
          </cell>
          <cell r="M1273" t="str">
            <v>EUR</v>
          </cell>
          <cell r="N1273">
            <v>5872.06</v>
          </cell>
          <cell r="P1273">
            <v>5437.7</v>
          </cell>
          <cell r="Q1273">
            <v>5437.7</v>
          </cell>
          <cell r="R1273">
            <v>-81.14</v>
          </cell>
          <cell r="S1273">
            <v>-81.14</v>
          </cell>
          <cell r="T1273">
            <v>0</v>
          </cell>
        </row>
        <row r="1274">
          <cell r="B1274">
            <v>1120000</v>
          </cell>
          <cell r="C1274" t="str">
            <v>Fertige Erz</v>
          </cell>
          <cell r="D1274" t="str">
            <v>RHST</v>
          </cell>
          <cell r="E1274" t="str">
            <v>03839331</v>
          </cell>
          <cell r="G1274" t="str">
            <v>BAYDERM RED VIOLET B</v>
          </cell>
          <cell r="H1274" t="str">
            <v>RB00000692</v>
          </cell>
          <cell r="I1274" t="str">
            <v>2230</v>
          </cell>
          <cell r="J1274">
            <v>900</v>
          </cell>
          <cell r="K1274" t="str">
            <v>KG</v>
          </cell>
          <cell r="L1274">
            <v>9288</v>
          </cell>
          <cell r="M1274" t="str">
            <v>EUR</v>
          </cell>
          <cell r="N1274">
            <v>12606.66</v>
          </cell>
          <cell r="P1274">
            <v>9945.09</v>
          </cell>
          <cell r="Q1274">
            <v>9945.09</v>
          </cell>
          <cell r="R1274">
            <v>-657.09</v>
          </cell>
          <cell r="S1274">
            <v>-657.09</v>
          </cell>
          <cell r="T1274">
            <v>0</v>
          </cell>
        </row>
        <row r="1275">
          <cell r="B1275">
            <v>1120000</v>
          </cell>
          <cell r="C1275" t="str">
            <v>Fertige Erz</v>
          </cell>
          <cell r="D1275" t="str">
            <v>RHST</v>
          </cell>
          <cell r="E1275" t="str">
            <v>03833538</v>
          </cell>
          <cell r="G1275" t="str">
            <v>BAYDERM FINISH 85 UD</v>
          </cell>
          <cell r="H1275" t="str">
            <v>RB00000692</v>
          </cell>
          <cell r="I1275" t="str">
            <v>2230</v>
          </cell>
          <cell r="J1275">
            <v>4320</v>
          </cell>
          <cell r="K1275" t="str">
            <v>KG</v>
          </cell>
          <cell r="L1275">
            <v>13492.22</v>
          </cell>
          <cell r="M1275" t="str">
            <v>EUR</v>
          </cell>
          <cell r="N1275">
            <v>15076.37</v>
          </cell>
          <cell r="P1275">
            <v>13509.5</v>
          </cell>
          <cell r="Q1275">
            <v>13509.5</v>
          </cell>
          <cell r="R1275">
            <v>-17.28</v>
          </cell>
          <cell r="S1275">
            <v>-17.28</v>
          </cell>
          <cell r="T1275">
            <v>0</v>
          </cell>
        </row>
        <row r="1276">
          <cell r="B1276">
            <v>1120000</v>
          </cell>
          <cell r="C1276" t="str">
            <v>Fertige Erz</v>
          </cell>
          <cell r="D1276" t="str">
            <v>RHKF</v>
          </cell>
          <cell r="E1276" t="str">
            <v>03829808</v>
          </cell>
          <cell r="G1276" t="str">
            <v>BAYDERM BOTTOM DLV-N</v>
          </cell>
          <cell r="H1276" t="str">
            <v>RB00000692</v>
          </cell>
          <cell r="I1276" t="str">
            <v>2230</v>
          </cell>
          <cell r="J1276">
            <v>50</v>
          </cell>
          <cell r="K1276" t="str">
            <v>KG</v>
          </cell>
          <cell r="L1276">
            <v>140.30000000000001</v>
          </cell>
          <cell r="M1276" t="str">
            <v>EUR</v>
          </cell>
          <cell r="N1276">
            <v>178.49</v>
          </cell>
          <cell r="P1276">
            <v>135.36000000000001</v>
          </cell>
          <cell r="Q1276">
            <v>135.36000000000001</v>
          </cell>
          <cell r="R1276">
            <v>4.9400000000000004</v>
          </cell>
          <cell r="S1276">
            <v>4.9400000000000004</v>
          </cell>
          <cell r="T1276">
            <v>0</v>
          </cell>
        </row>
        <row r="1277">
          <cell r="B1277">
            <v>1120000</v>
          </cell>
          <cell r="C1277" t="str">
            <v>Fertige Erz</v>
          </cell>
          <cell r="D1277" t="str">
            <v>RHST</v>
          </cell>
          <cell r="E1277" t="str">
            <v>03829808</v>
          </cell>
          <cell r="G1277" t="str">
            <v>BAYDERM BOTTOM DLV-N</v>
          </cell>
          <cell r="H1277" t="str">
            <v>RB00000692</v>
          </cell>
          <cell r="I1277" t="str">
            <v>2230</v>
          </cell>
          <cell r="J1277">
            <v>14400</v>
          </cell>
          <cell r="K1277" t="str">
            <v>KG</v>
          </cell>
          <cell r="L1277">
            <v>40406.400000000001</v>
          </cell>
          <cell r="M1277" t="str">
            <v>EUR</v>
          </cell>
          <cell r="N1277">
            <v>51405.120000000003</v>
          </cell>
          <cell r="P1277">
            <v>38983.68</v>
          </cell>
          <cell r="Q1277">
            <v>38983.68</v>
          </cell>
          <cell r="R1277">
            <v>1422.72</v>
          </cell>
          <cell r="S1277">
            <v>1422.72</v>
          </cell>
          <cell r="T1277">
            <v>0</v>
          </cell>
        </row>
        <row r="1278">
          <cell r="B1278">
            <v>1120000</v>
          </cell>
          <cell r="C1278" t="str">
            <v>Fertige Erz</v>
          </cell>
          <cell r="D1278" t="str">
            <v>RHST</v>
          </cell>
          <cell r="E1278" t="str">
            <v>03829794</v>
          </cell>
          <cell r="G1278" t="str">
            <v>BAYDERM BOTTOM DLV-N</v>
          </cell>
          <cell r="H1278" t="str">
            <v>RB00000692</v>
          </cell>
          <cell r="I1278" t="str">
            <v>2230</v>
          </cell>
          <cell r="J1278">
            <v>69120</v>
          </cell>
          <cell r="K1278" t="str">
            <v>KG</v>
          </cell>
          <cell r="L1278">
            <v>192644.35</v>
          </cell>
          <cell r="M1278" t="str">
            <v>EUR</v>
          </cell>
          <cell r="N1278">
            <v>185110.27</v>
          </cell>
          <cell r="P1278">
            <v>185531.9</v>
          </cell>
          <cell r="Q1278">
            <v>185110.27</v>
          </cell>
          <cell r="R1278">
            <v>7534.08</v>
          </cell>
          <cell r="S1278">
            <v>7112.45</v>
          </cell>
          <cell r="T1278">
            <v>421.63</v>
          </cell>
        </row>
        <row r="1279">
          <cell r="B1279">
            <v>1120000</v>
          </cell>
          <cell r="C1279" t="str">
            <v>Fertige Erz</v>
          </cell>
          <cell r="D1279" t="str">
            <v>RHSM</v>
          </cell>
          <cell r="E1279" t="str">
            <v>03817591</v>
          </cell>
          <cell r="G1279" t="str">
            <v>AQUADERM XL 70   25K</v>
          </cell>
          <cell r="H1279" t="str">
            <v>RB00000692</v>
          </cell>
          <cell r="I1279" t="str">
            <v>2230</v>
          </cell>
          <cell r="J1279">
            <v>2375</v>
          </cell>
          <cell r="K1279" t="str">
            <v>KG</v>
          </cell>
          <cell r="L1279">
            <v>15633.91</v>
          </cell>
          <cell r="M1279" t="str">
            <v>EUR</v>
          </cell>
          <cell r="N1279">
            <v>23388.53</v>
          </cell>
          <cell r="P1279">
            <v>15783.54</v>
          </cell>
          <cell r="Q1279">
            <v>15783.54</v>
          </cell>
          <cell r="R1279">
            <v>-149.63</v>
          </cell>
          <cell r="S1279">
            <v>-149.63</v>
          </cell>
          <cell r="T1279">
            <v>0</v>
          </cell>
        </row>
        <row r="1280">
          <cell r="B1280">
            <v>1120000</v>
          </cell>
          <cell r="C1280" t="str">
            <v>Fertige Erz</v>
          </cell>
          <cell r="D1280" t="str">
            <v>RHSM</v>
          </cell>
          <cell r="E1280" t="str">
            <v>03817559</v>
          </cell>
          <cell r="G1280" t="str">
            <v>AQUADERM XL 70   10K</v>
          </cell>
          <cell r="H1280" t="str">
            <v>RB00000692</v>
          </cell>
          <cell r="I1280" t="str">
            <v>2230</v>
          </cell>
          <cell r="J1280">
            <v>5130</v>
          </cell>
          <cell r="K1280" t="str">
            <v>KG</v>
          </cell>
          <cell r="L1280">
            <v>35591.94</v>
          </cell>
          <cell r="M1280" t="str">
            <v>EUR</v>
          </cell>
          <cell r="N1280">
            <v>45125.53</v>
          </cell>
          <cell r="P1280">
            <v>37491.58</v>
          </cell>
          <cell r="Q1280">
            <v>37491.58</v>
          </cell>
          <cell r="R1280">
            <v>-1899.64</v>
          </cell>
          <cell r="S1280">
            <v>-1899.64</v>
          </cell>
          <cell r="T1280">
            <v>0</v>
          </cell>
        </row>
        <row r="1281">
          <cell r="B1281">
            <v>1120000</v>
          </cell>
          <cell r="C1281" t="str">
            <v>Fertige Erz</v>
          </cell>
          <cell r="D1281" t="str">
            <v>RHST</v>
          </cell>
          <cell r="E1281" t="str">
            <v>03784332</v>
          </cell>
          <cell r="G1281" t="str">
            <v>BAYDERM WHITE CGO</v>
          </cell>
          <cell r="H1281" t="str">
            <v>RB00000692</v>
          </cell>
          <cell r="I1281" t="str">
            <v>2230</v>
          </cell>
          <cell r="J1281">
            <v>3450</v>
          </cell>
          <cell r="K1281" t="str">
            <v>KG</v>
          </cell>
          <cell r="L1281">
            <v>13173.14</v>
          </cell>
          <cell r="M1281" t="str">
            <v>EUR</v>
          </cell>
          <cell r="N1281">
            <v>19569.09</v>
          </cell>
          <cell r="P1281">
            <v>12815.03</v>
          </cell>
          <cell r="Q1281">
            <v>12815.03</v>
          </cell>
          <cell r="R1281">
            <v>358.11</v>
          </cell>
          <cell r="S1281">
            <v>358.11</v>
          </cell>
          <cell r="T1281">
            <v>0</v>
          </cell>
        </row>
        <row r="1282">
          <cell r="B1282">
            <v>1120000</v>
          </cell>
          <cell r="C1282" t="str">
            <v>Fertige Erz</v>
          </cell>
          <cell r="D1282" t="str">
            <v>RHST</v>
          </cell>
          <cell r="E1282" t="str">
            <v>03784189</v>
          </cell>
          <cell r="G1282" t="str">
            <v>BAYDERM WHITE CBO</v>
          </cell>
          <cell r="H1282" t="str">
            <v>RB00000692</v>
          </cell>
          <cell r="I1282" t="str">
            <v>2230</v>
          </cell>
          <cell r="J1282">
            <v>5250</v>
          </cell>
          <cell r="K1282" t="str">
            <v>KG</v>
          </cell>
          <cell r="L1282">
            <v>20036.099999999999</v>
          </cell>
          <cell r="M1282" t="str">
            <v>EUR</v>
          </cell>
          <cell r="N1282">
            <v>18613.88</v>
          </cell>
          <cell r="P1282">
            <v>19443.900000000001</v>
          </cell>
          <cell r="Q1282">
            <v>18613.88</v>
          </cell>
          <cell r="R1282">
            <v>1422.22</v>
          </cell>
          <cell r="S1282">
            <v>592.20000000000005</v>
          </cell>
          <cell r="T1282">
            <v>830.02</v>
          </cell>
        </row>
        <row r="1283">
          <cell r="B1283">
            <v>1120000</v>
          </cell>
          <cell r="C1283" t="str">
            <v>Fertige Erz</v>
          </cell>
          <cell r="D1283" t="str">
            <v>RHST</v>
          </cell>
          <cell r="E1283" t="str">
            <v>03784073</v>
          </cell>
          <cell r="G1283" t="str">
            <v>BAYDERM WHITE CRO</v>
          </cell>
          <cell r="H1283" t="str">
            <v>RB00000692</v>
          </cell>
          <cell r="I1283" t="str">
            <v>2230</v>
          </cell>
          <cell r="J1283">
            <v>4650</v>
          </cell>
          <cell r="K1283" t="str">
            <v>KG</v>
          </cell>
          <cell r="L1283">
            <v>17801.59</v>
          </cell>
          <cell r="M1283" t="str">
            <v>EUR</v>
          </cell>
          <cell r="N1283">
            <v>17182.22</v>
          </cell>
          <cell r="P1283">
            <v>17286.38</v>
          </cell>
          <cell r="Q1283">
            <v>17182.22</v>
          </cell>
          <cell r="R1283">
            <v>619.37</v>
          </cell>
          <cell r="S1283">
            <v>515.21</v>
          </cell>
          <cell r="T1283">
            <v>104.16</v>
          </cell>
        </row>
        <row r="1284">
          <cell r="B1284">
            <v>1120000</v>
          </cell>
          <cell r="C1284" t="str">
            <v>Fertige Erz</v>
          </cell>
          <cell r="D1284" t="str">
            <v>RHST</v>
          </cell>
          <cell r="E1284" t="str">
            <v>03784030</v>
          </cell>
          <cell r="G1284" t="str">
            <v>BAYDERM TURQUOISE BO</v>
          </cell>
          <cell r="H1284" t="str">
            <v>RB00000692</v>
          </cell>
          <cell r="I1284" t="str">
            <v>2230</v>
          </cell>
          <cell r="J1284">
            <v>1050</v>
          </cell>
          <cell r="K1284" t="str">
            <v>KG</v>
          </cell>
          <cell r="L1284">
            <v>5495.7</v>
          </cell>
          <cell r="M1284" t="str">
            <v>EUR</v>
          </cell>
          <cell r="N1284">
            <v>8894.02</v>
          </cell>
          <cell r="P1284">
            <v>5461.05</v>
          </cell>
          <cell r="Q1284">
            <v>5461.05</v>
          </cell>
          <cell r="R1284">
            <v>34.65</v>
          </cell>
          <cell r="S1284">
            <v>34.65</v>
          </cell>
          <cell r="T1284">
            <v>0</v>
          </cell>
        </row>
        <row r="1285">
          <cell r="B1285">
            <v>1120000</v>
          </cell>
          <cell r="C1285" t="str">
            <v>Fertige Erz</v>
          </cell>
          <cell r="D1285" t="str">
            <v>RHST</v>
          </cell>
          <cell r="E1285" t="str">
            <v>03783573</v>
          </cell>
          <cell r="G1285" t="str">
            <v>BAYDERM RED BO   25K</v>
          </cell>
          <cell r="H1285" t="str">
            <v>RB00000692</v>
          </cell>
          <cell r="I1285" t="str">
            <v>2230</v>
          </cell>
          <cell r="J1285">
            <v>350</v>
          </cell>
          <cell r="K1285" t="str">
            <v>KG</v>
          </cell>
          <cell r="L1285">
            <v>3141.95</v>
          </cell>
          <cell r="M1285" t="str">
            <v>EUR</v>
          </cell>
          <cell r="N1285">
            <v>4381.51</v>
          </cell>
          <cell r="P1285">
            <v>3169.43</v>
          </cell>
          <cell r="Q1285">
            <v>3169.43</v>
          </cell>
          <cell r="R1285">
            <v>-27.48</v>
          </cell>
          <cell r="S1285">
            <v>-27.48</v>
          </cell>
          <cell r="T1285">
            <v>0</v>
          </cell>
        </row>
        <row r="1286">
          <cell r="B1286">
            <v>1120000</v>
          </cell>
          <cell r="C1286" t="str">
            <v>Fertige Erz</v>
          </cell>
          <cell r="D1286" t="str">
            <v>RHST</v>
          </cell>
          <cell r="E1286" t="str">
            <v>03774426</v>
          </cell>
          <cell r="G1286" t="str">
            <v>BAYDERM BLACK CO   3</v>
          </cell>
          <cell r="H1286" t="str">
            <v>RB00000692</v>
          </cell>
          <cell r="I1286" t="str">
            <v>2230</v>
          </cell>
          <cell r="J1286">
            <v>3990</v>
          </cell>
          <cell r="K1286" t="str">
            <v>KG</v>
          </cell>
          <cell r="L1286">
            <v>15493.57</v>
          </cell>
          <cell r="M1286" t="str">
            <v>EUR</v>
          </cell>
          <cell r="N1286">
            <v>21175.33</v>
          </cell>
          <cell r="P1286">
            <v>15361.1</v>
          </cell>
          <cell r="Q1286">
            <v>15361.1</v>
          </cell>
          <cell r="R1286">
            <v>132.47</v>
          </cell>
          <cell r="S1286">
            <v>132.47</v>
          </cell>
          <cell r="T1286">
            <v>0</v>
          </cell>
        </row>
        <row r="1287">
          <cell r="B1287">
            <v>1120000</v>
          </cell>
          <cell r="C1287" t="str">
            <v>Fertige Erz</v>
          </cell>
          <cell r="D1287" t="str">
            <v>RHSM</v>
          </cell>
          <cell r="E1287" t="str">
            <v>03753437</v>
          </cell>
          <cell r="G1287" t="str">
            <v>TANIGAN CK   50X20KG</v>
          </cell>
          <cell r="H1287" t="str">
            <v>RB00000692</v>
          </cell>
          <cell r="I1287" t="str">
            <v>2230</v>
          </cell>
          <cell r="J1287">
            <v>10000</v>
          </cell>
          <cell r="K1287" t="str">
            <v>KG</v>
          </cell>
          <cell r="L1287">
            <v>8021</v>
          </cell>
          <cell r="M1287" t="str">
            <v>EUR</v>
          </cell>
          <cell r="N1287">
            <v>6846</v>
          </cell>
          <cell r="P1287">
            <v>7556</v>
          </cell>
          <cell r="Q1287">
            <v>6846</v>
          </cell>
          <cell r="R1287">
            <v>1175</v>
          </cell>
          <cell r="S1287">
            <v>465</v>
          </cell>
          <cell r="T1287">
            <v>710</v>
          </cell>
        </row>
        <row r="1288">
          <cell r="B1288">
            <v>1120000</v>
          </cell>
          <cell r="C1288" t="str">
            <v>Fertige Erz</v>
          </cell>
          <cell r="D1288" t="str">
            <v>RHSM</v>
          </cell>
          <cell r="E1288" t="str">
            <v>03753402</v>
          </cell>
          <cell r="G1288" t="str">
            <v>TANIGAN CK   25X20KG</v>
          </cell>
          <cell r="H1288" t="str">
            <v>RB00000692</v>
          </cell>
          <cell r="I1288" t="str">
            <v>2230</v>
          </cell>
          <cell r="J1288">
            <v>880</v>
          </cell>
          <cell r="K1288" t="str">
            <v>KG</v>
          </cell>
          <cell r="L1288">
            <v>717.02</v>
          </cell>
          <cell r="M1288" t="str">
            <v>EUR</v>
          </cell>
          <cell r="N1288">
            <v>625.24</v>
          </cell>
          <cell r="P1288">
            <v>675.93</v>
          </cell>
          <cell r="Q1288">
            <v>625.24</v>
          </cell>
          <cell r="R1288">
            <v>91.78</v>
          </cell>
          <cell r="S1288">
            <v>41.09</v>
          </cell>
          <cell r="T1288">
            <v>50.69</v>
          </cell>
        </row>
        <row r="1289">
          <cell r="B1289">
            <v>1120000</v>
          </cell>
          <cell r="C1289" t="str">
            <v>Fertige Erz</v>
          </cell>
          <cell r="D1289" t="str">
            <v>RHSM</v>
          </cell>
          <cell r="E1289" t="str">
            <v>03722167</v>
          </cell>
          <cell r="G1289" t="str">
            <v>EUDERM BLACK B-N   1</v>
          </cell>
          <cell r="H1289" t="str">
            <v>RB00000692</v>
          </cell>
          <cell r="I1289" t="str">
            <v>2230</v>
          </cell>
          <cell r="J1289">
            <v>6000</v>
          </cell>
          <cell r="K1289" t="str">
            <v>KG</v>
          </cell>
          <cell r="L1289">
            <v>8312.4</v>
          </cell>
          <cell r="M1289" t="str">
            <v>EUR</v>
          </cell>
          <cell r="N1289">
            <v>15303</v>
          </cell>
          <cell r="P1289">
            <v>9328.2000000000007</v>
          </cell>
          <cell r="Q1289">
            <v>9328.2000000000007</v>
          </cell>
          <cell r="R1289">
            <v>-1015.8</v>
          </cell>
          <cell r="S1289">
            <v>-1015.8</v>
          </cell>
          <cell r="T1289">
            <v>0</v>
          </cell>
        </row>
        <row r="1290">
          <cell r="B1290">
            <v>1120000</v>
          </cell>
          <cell r="C1290" t="str">
            <v>Fertige Erz</v>
          </cell>
          <cell r="D1290" t="str">
            <v>RHSM</v>
          </cell>
          <cell r="E1290" t="str">
            <v>03702484</v>
          </cell>
          <cell r="G1290" t="str">
            <v>AVOLAN IS-G   400KG</v>
          </cell>
          <cell r="H1290" t="str">
            <v>RB00000692</v>
          </cell>
          <cell r="I1290" t="str">
            <v>2230</v>
          </cell>
          <cell r="J1290">
            <v>2400</v>
          </cell>
          <cell r="K1290" t="str">
            <v>KG</v>
          </cell>
          <cell r="L1290">
            <v>1879.44</v>
          </cell>
          <cell r="M1290" t="str">
            <v>EUR</v>
          </cell>
          <cell r="N1290">
            <v>1653.84</v>
          </cell>
          <cell r="P1290">
            <v>1938.24</v>
          </cell>
          <cell r="Q1290">
            <v>1653.84</v>
          </cell>
          <cell r="R1290">
            <v>225.6</v>
          </cell>
          <cell r="S1290">
            <v>-58.8</v>
          </cell>
          <cell r="T1290">
            <v>284.39999999999998</v>
          </cell>
        </row>
        <row r="1291">
          <cell r="B1291">
            <v>1120000</v>
          </cell>
          <cell r="C1291" t="str">
            <v>Fertige Erz</v>
          </cell>
          <cell r="D1291" t="str">
            <v>RHST</v>
          </cell>
          <cell r="E1291" t="str">
            <v>03689224</v>
          </cell>
          <cell r="G1291" t="str">
            <v>BAYDERM SCHWARZ BO</v>
          </cell>
          <cell r="H1291" t="str">
            <v>RB00000692</v>
          </cell>
          <cell r="I1291" t="str">
            <v>2230</v>
          </cell>
          <cell r="J1291">
            <v>8140</v>
          </cell>
          <cell r="K1291" t="str">
            <v>KG</v>
          </cell>
          <cell r="L1291">
            <v>36783.019999999997</v>
          </cell>
          <cell r="M1291" t="str">
            <v>EUR</v>
          </cell>
          <cell r="N1291">
            <v>45431.78</v>
          </cell>
          <cell r="P1291">
            <v>36014.620000000003</v>
          </cell>
          <cell r="Q1291">
            <v>36014.620000000003</v>
          </cell>
          <cell r="R1291">
            <v>768.4</v>
          </cell>
          <cell r="S1291">
            <v>768.4</v>
          </cell>
          <cell r="T1291">
            <v>0</v>
          </cell>
        </row>
        <row r="1292">
          <cell r="B1292">
            <v>1120000</v>
          </cell>
          <cell r="C1292" t="str">
            <v>Fertige Erz</v>
          </cell>
          <cell r="D1292" t="str">
            <v>RHSM</v>
          </cell>
          <cell r="E1292" t="str">
            <v>03664299</v>
          </cell>
          <cell r="G1292" t="str">
            <v>RETINGAN R7   25X18K</v>
          </cell>
          <cell r="H1292" t="str">
            <v>RB00000692</v>
          </cell>
          <cell r="I1292" t="str">
            <v>2230</v>
          </cell>
          <cell r="J1292">
            <v>96600</v>
          </cell>
          <cell r="K1292" t="str">
            <v>KG</v>
          </cell>
          <cell r="L1292">
            <v>85858.08</v>
          </cell>
          <cell r="M1292" t="str">
            <v>EUR</v>
          </cell>
          <cell r="N1292">
            <v>80883.179999999993</v>
          </cell>
          <cell r="P1292">
            <v>90707.4</v>
          </cell>
          <cell r="Q1292">
            <v>80883.179999999993</v>
          </cell>
          <cell r="R1292">
            <v>4974.8999999999996</v>
          </cell>
          <cell r="S1292">
            <v>-4849.32</v>
          </cell>
          <cell r="T1292">
            <v>9824.2199999999993</v>
          </cell>
        </row>
        <row r="1293">
          <cell r="B1293">
            <v>1120000</v>
          </cell>
          <cell r="C1293" t="str">
            <v>Fertige Erz</v>
          </cell>
          <cell r="D1293" t="str">
            <v>RHSM</v>
          </cell>
          <cell r="E1293" t="str">
            <v>03664280</v>
          </cell>
          <cell r="G1293" t="str">
            <v>RETINGAN R7   50X18K</v>
          </cell>
          <cell r="H1293" t="str">
            <v>RB00000692</v>
          </cell>
          <cell r="I1293" t="str">
            <v>2230</v>
          </cell>
          <cell r="J1293">
            <v>216000</v>
          </cell>
          <cell r="K1293" t="str">
            <v>KG</v>
          </cell>
          <cell r="L1293">
            <v>188892</v>
          </cell>
          <cell r="M1293" t="str">
            <v>EUR</v>
          </cell>
          <cell r="N1293">
            <v>181483.2</v>
          </cell>
          <cell r="P1293">
            <v>199800</v>
          </cell>
          <cell r="Q1293">
            <v>181483.2</v>
          </cell>
          <cell r="R1293">
            <v>7408.8</v>
          </cell>
          <cell r="S1293">
            <v>-10908</v>
          </cell>
          <cell r="T1293">
            <v>18316.8</v>
          </cell>
        </row>
        <row r="1294">
          <cell r="B1294">
            <v>1120000</v>
          </cell>
          <cell r="C1294" t="str">
            <v>Fertige Erz</v>
          </cell>
          <cell r="D1294" t="str">
            <v>RHSM</v>
          </cell>
          <cell r="E1294" t="str">
            <v>03594908</v>
          </cell>
          <cell r="G1294" t="str">
            <v>AVOLAN IS-G   40X25K</v>
          </cell>
          <cell r="H1294" t="str">
            <v>RB00000692</v>
          </cell>
          <cell r="I1294" t="str">
            <v>2230</v>
          </cell>
          <cell r="J1294">
            <v>11000</v>
          </cell>
          <cell r="K1294" t="str">
            <v>KG</v>
          </cell>
          <cell r="L1294">
            <v>8488.7000000000007</v>
          </cell>
          <cell r="M1294" t="str">
            <v>EUR</v>
          </cell>
          <cell r="N1294">
            <v>7685.7</v>
          </cell>
          <cell r="P1294">
            <v>8750.5</v>
          </cell>
          <cell r="Q1294">
            <v>7685.7</v>
          </cell>
          <cell r="R1294">
            <v>803</v>
          </cell>
          <cell r="S1294">
            <v>-261.8</v>
          </cell>
          <cell r="T1294">
            <v>1064.8</v>
          </cell>
        </row>
        <row r="1295">
          <cell r="B1295">
            <v>1120000</v>
          </cell>
          <cell r="C1295" t="str">
            <v>Fertige Erz</v>
          </cell>
          <cell r="D1295" t="str">
            <v>RHSM</v>
          </cell>
          <cell r="E1295" t="str">
            <v>03594894</v>
          </cell>
          <cell r="G1295" t="str">
            <v>AVOLAN IS-G   20X25K</v>
          </cell>
          <cell r="H1295" t="str">
            <v>RB00000692</v>
          </cell>
          <cell r="I1295" t="str">
            <v>2230</v>
          </cell>
          <cell r="J1295">
            <v>975</v>
          </cell>
          <cell r="K1295" t="str">
            <v>KG</v>
          </cell>
          <cell r="L1295">
            <v>764.11</v>
          </cell>
          <cell r="M1295" t="str">
            <v>EUR</v>
          </cell>
          <cell r="N1295">
            <v>705.12</v>
          </cell>
          <cell r="P1295">
            <v>787.02</v>
          </cell>
          <cell r="Q1295">
            <v>705.12</v>
          </cell>
          <cell r="R1295">
            <v>58.99</v>
          </cell>
          <cell r="S1295">
            <v>-22.91</v>
          </cell>
          <cell r="T1295">
            <v>81.900000000000006</v>
          </cell>
        </row>
        <row r="1296">
          <cell r="B1296">
            <v>1120000</v>
          </cell>
          <cell r="C1296" t="str">
            <v>Fertige Erz</v>
          </cell>
          <cell r="D1296" t="str">
            <v>RHSM</v>
          </cell>
          <cell r="E1296" t="str">
            <v>03553977</v>
          </cell>
          <cell r="G1296" t="str">
            <v>EUDERM BROWN C-N   4</v>
          </cell>
          <cell r="H1296" t="str">
            <v>RB00000692</v>
          </cell>
          <cell r="I1296" t="str">
            <v>2230</v>
          </cell>
          <cell r="J1296">
            <v>18040</v>
          </cell>
          <cell r="K1296" t="str">
            <v>KG</v>
          </cell>
          <cell r="L1296">
            <v>28411.200000000001</v>
          </cell>
          <cell r="M1296" t="str">
            <v>EUR</v>
          </cell>
          <cell r="N1296">
            <v>36747.480000000003</v>
          </cell>
          <cell r="P1296">
            <v>33686.089999999997</v>
          </cell>
          <cell r="Q1296">
            <v>33686.089999999997</v>
          </cell>
          <cell r="R1296">
            <v>-5274.89</v>
          </cell>
          <cell r="S1296">
            <v>-5274.89</v>
          </cell>
          <cell r="T1296">
            <v>0</v>
          </cell>
        </row>
        <row r="1297">
          <cell r="B1297">
            <v>1120000</v>
          </cell>
          <cell r="C1297" t="str">
            <v>Fertige Erz</v>
          </cell>
          <cell r="D1297" t="str">
            <v>RHZS</v>
          </cell>
          <cell r="E1297" t="str">
            <v>03553977</v>
          </cell>
          <cell r="G1297" t="str">
            <v>EUDERM BROWN C-N   4</v>
          </cell>
          <cell r="H1297" t="str">
            <v>RB00000692</v>
          </cell>
          <cell r="I1297" t="str">
            <v>2230</v>
          </cell>
          <cell r="J1297">
            <v>29.5</v>
          </cell>
          <cell r="K1297" t="str">
            <v>KG</v>
          </cell>
          <cell r="L1297">
            <v>46.46</v>
          </cell>
          <cell r="M1297" t="str">
            <v>EUR</v>
          </cell>
          <cell r="N1297">
            <v>60.09</v>
          </cell>
          <cell r="P1297">
            <v>55.09</v>
          </cell>
          <cell r="Q1297">
            <v>55.09</v>
          </cell>
          <cell r="R1297">
            <v>-8.6300000000000008</v>
          </cell>
          <cell r="S1297">
            <v>-8.6300000000000008</v>
          </cell>
          <cell r="T1297">
            <v>0</v>
          </cell>
        </row>
        <row r="1298">
          <cell r="B1298">
            <v>1120000</v>
          </cell>
          <cell r="C1298" t="str">
            <v>Fertige Erz</v>
          </cell>
          <cell r="D1298" t="str">
            <v>RHST</v>
          </cell>
          <cell r="E1298" t="str">
            <v>03553594</v>
          </cell>
          <cell r="G1298" t="str">
            <v>BAYDERM FINISH 95 UD</v>
          </cell>
          <cell r="H1298" t="str">
            <v>RB00000692</v>
          </cell>
          <cell r="I1298" t="str">
            <v>2230</v>
          </cell>
          <cell r="J1298">
            <v>120</v>
          </cell>
          <cell r="K1298" t="str">
            <v>KG</v>
          </cell>
          <cell r="L1298">
            <v>471.98</v>
          </cell>
          <cell r="M1298" t="str">
            <v>EUR</v>
          </cell>
          <cell r="N1298">
            <v>569.91999999999996</v>
          </cell>
          <cell r="P1298">
            <v>484.46</v>
          </cell>
          <cell r="Q1298">
            <v>484.46</v>
          </cell>
          <cell r="R1298">
            <v>-12.48</v>
          </cell>
          <cell r="S1298">
            <v>-12.48</v>
          </cell>
          <cell r="T1298">
            <v>0</v>
          </cell>
        </row>
        <row r="1299">
          <cell r="B1299">
            <v>1120000</v>
          </cell>
          <cell r="C1299" t="str">
            <v>Fertige Erz</v>
          </cell>
          <cell r="D1299" t="str">
            <v>RHST</v>
          </cell>
          <cell r="E1299" t="str">
            <v>03553357</v>
          </cell>
          <cell r="G1299" t="str">
            <v>BAYDERM FINISH 95 UD</v>
          </cell>
          <cell r="H1299" t="str">
            <v>RB00000692</v>
          </cell>
          <cell r="I1299" t="str">
            <v>2230</v>
          </cell>
          <cell r="J1299">
            <v>1000</v>
          </cell>
          <cell r="K1299" t="str">
            <v>KG</v>
          </cell>
          <cell r="L1299">
            <v>3914.3</v>
          </cell>
          <cell r="M1299" t="str">
            <v>EUR</v>
          </cell>
          <cell r="N1299">
            <v>2610.6999999999998</v>
          </cell>
          <cell r="P1299">
            <v>4014.2</v>
          </cell>
          <cell r="Q1299">
            <v>2610.6999999999998</v>
          </cell>
          <cell r="R1299">
            <v>1303.5999999999999</v>
          </cell>
          <cell r="S1299">
            <v>-99.9</v>
          </cell>
          <cell r="T1299">
            <v>1403.5</v>
          </cell>
        </row>
        <row r="1300">
          <cell r="B1300">
            <v>1120000</v>
          </cell>
          <cell r="C1300" t="str">
            <v>Fertige Erz</v>
          </cell>
          <cell r="D1300" t="str">
            <v>RHSM</v>
          </cell>
          <cell r="E1300" t="str">
            <v>03449096</v>
          </cell>
          <cell r="G1300" t="str">
            <v>NATRIUMPHTHALATLAUGE</v>
          </cell>
          <cell r="H1300" t="str">
            <v>RB00000692</v>
          </cell>
          <cell r="I1300" t="str">
            <v>2230</v>
          </cell>
          <cell r="J1300">
            <v>245210</v>
          </cell>
          <cell r="K1300" t="str">
            <v>KG</v>
          </cell>
          <cell r="L1300">
            <v>49.05</v>
          </cell>
          <cell r="M1300" t="str">
            <v>EUR</v>
          </cell>
          <cell r="N1300">
            <v>49.05</v>
          </cell>
          <cell r="P1300">
            <v>49.05</v>
          </cell>
          <cell r="Q1300">
            <v>49.05</v>
          </cell>
          <cell r="R1300">
            <v>0</v>
          </cell>
          <cell r="S1300">
            <v>0</v>
          </cell>
          <cell r="T1300">
            <v>0</v>
          </cell>
        </row>
        <row r="1301">
          <cell r="B1301">
            <v>1120000</v>
          </cell>
          <cell r="C1301" t="str">
            <v>Fertige Erz</v>
          </cell>
          <cell r="D1301" t="str">
            <v>RHSM</v>
          </cell>
          <cell r="E1301" t="str">
            <v>03423402</v>
          </cell>
          <cell r="G1301" t="str">
            <v>EUDERM RED VIOLET B-</v>
          </cell>
          <cell r="H1301" t="str">
            <v>RB00000692</v>
          </cell>
          <cell r="I1301" t="str">
            <v>2230</v>
          </cell>
          <cell r="J1301">
            <v>4410</v>
          </cell>
          <cell r="K1301" t="str">
            <v>KG</v>
          </cell>
          <cell r="L1301">
            <v>33583.93</v>
          </cell>
          <cell r="M1301" t="str">
            <v>EUR</v>
          </cell>
          <cell r="N1301">
            <v>47702.09</v>
          </cell>
          <cell r="P1301">
            <v>34375.51</v>
          </cell>
          <cell r="Q1301">
            <v>34375.51</v>
          </cell>
          <cell r="R1301">
            <v>-791.58</v>
          </cell>
          <cell r="S1301">
            <v>-791.58</v>
          </cell>
          <cell r="T1301">
            <v>0</v>
          </cell>
        </row>
        <row r="1302">
          <cell r="B1302">
            <v>1120000</v>
          </cell>
          <cell r="C1302" t="str">
            <v>Fertige Erz</v>
          </cell>
          <cell r="D1302" t="str">
            <v>RHSM</v>
          </cell>
          <cell r="E1302" t="str">
            <v>03387597</v>
          </cell>
          <cell r="G1302" t="str">
            <v>AQUADERM XL 80   50K</v>
          </cell>
          <cell r="H1302" t="str">
            <v>RB00000692</v>
          </cell>
          <cell r="I1302" t="str">
            <v>2230</v>
          </cell>
          <cell r="J1302">
            <v>8000</v>
          </cell>
          <cell r="K1302" t="str">
            <v>KG</v>
          </cell>
          <cell r="L1302">
            <v>38616</v>
          </cell>
          <cell r="M1302" t="str">
            <v>EUR</v>
          </cell>
          <cell r="N1302">
            <v>46415.199999999997</v>
          </cell>
          <cell r="P1302">
            <v>39176</v>
          </cell>
          <cell r="Q1302">
            <v>39176</v>
          </cell>
          <cell r="R1302">
            <v>-560</v>
          </cell>
          <cell r="S1302">
            <v>-560</v>
          </cell>
          <cell r="T1302">
            <v>0</v>
          </cell>
        </row>
        <row r="1303">
          <cell r="B1303">
            <v>1120000</v>
          </cell>
          <cell r="C1303" t="str">
            <v>Fertige Erz</v>
          </cell>
          <cell r="D1303" t="str">
            <v>RHSM</v>
          </cell>
          <cell r="E1303" t="str">
            <v>03378997</v>
          </cell>
          <cell r="G1303" t="str">
            <v>EUDERM BLACK B-N   6</v>
          </cell>
          <cell r="H1303" t="str">
            <v>RB00000692</v>
          </cell>
          <cell r="I1303" t="str">
            <v>2230</v>
          </cell>
          <cell r="J1303">
            <v>20280</v>
          </cell>
          <cell r="K1303" t="str">
            <v>KG</v>
          </cell>
          <cell r="L1303">
            <v>30466.63</v>
          </cell>
          <cell r="M1303" t="str">
            <v>EUR</v>
          </cell>
          <cell r="N1303">
            <v>48298.85</v>
          </cell>
          <cell r="P1303">
            <v>33889.910000000003</v>
          </cell>
          <cell r="Q1303">
            <v>33889.910000000003</v>
          </cell>
          <cell r="R1303">
            <v>-3423.28</v>
          </cell>
          <cell r="S1303">
            <v>-3423.28</v>
          </cell>
          <cell r="T1303">
            <v>0</v>
          </cell>
        </row>
        <row r="1304">
          <cell r="B1304">
            <v>1120000</v>
          </cell>
          <cell r="C1304" t="str">
            <v>Fertige Erz</v>
          </cell>
          <cell r="D1304" t="str">
            <v>RHZS</v>
          </cell>
          <cell r="E1304" t="str">
            <v>03378997</v>
          </cell>
          <cell r="G1304" t="str">
            <v>EUDERM BLACK B-N   6</v>
          </cell>
          <cell r="H1304" t="str">
            <v>RB00000692</v>
          </cell>
          <cell r="I1304" t="str">
            <v>2230</v>
          </cell>
          <cell r="J1304">
            <v>47.5</v>
          </cell>
          <cell r="K1304" t="str">
            <v>KG</v>
          </cell>
          <cell r="L1304">
            <v>71.36</v>
          </cell>
          <cell r="M1304" t="str">
            <v>EUR</v>
          </cell>
          <cell r="N1304">
            <v>113.13</v>
          </cell>
          <cell r="P1304">
            <v>79.38</v>
          </cell>
          <cell r="Q1304">
            <v>79.38</v>
          </cell>
          <cell r="R1304">
            <v>-8.02</v>
          </cell>
          <cell r="S1304">
            <v>-8.02</v>
          </cell>
          <cell r="T1304">
            <v>0</v>
          </cell>
        </row>
        <row r="1305">
          <cell r="B1305">
            <v>1120000</v>
          </cell>
          <cell r="C1305" t="str">
            <v>Fertige Erz</v>
          </cell>
          <cell r="D1305" t="str">
            <v>RHSM</v>
          </cell>
          <cell r="E1305" t="str">
            <v>03371070</v>
          </cell>
          <cell r="G1305" t="str">
            <v>EUDERM BLUE B-N   30</v>
          </cell>
          <cell r="H1305" t="str">
            <v>RB00000692</v>
          </cell>
          <cell r="I1305" t="str">
            <v>2230</v>
          </cell>
          <cell r="J1305">
            <v>9390</v>
          </cell>
          <cell r="K1305" t="str">
            <v>KG</v>
          </cell>
          <cell r="L1305">
            <v>33036.83</v>
          </cell>
          <cell r="M1305" t="str">
            <v>EUR</v>
          </cell>
          <cell r="N1305">
            <v>34973.99</v>
          </cell>
          <cell r="P1305">
            <v>34569.29</v>
          </cell>
          <cell r="Q1305">
            <v>34569.29</v>
          </cell>
          <cell r="R1305">
            <v>-1532.46</v>
          </cell>
          <cell r="S1305">
            <v>-1532.46</v>
          </cell>
          <cell r="T1305">
            <v>0</v>
          </cell>
        </row>
        <row r="1306">
          <cell r="B1306">
            <v>1120000</v>
          </cell>
          <cell r="C1306" t="str">
            <v>Fertige Erz</v>
          </cell>
          <cell r="D1306" t="str">
            <v>RHZS</v>
          </cell>
          <cell r="E1306" t="str">
            <v>03371070</v>
          </cell>
          <cell r="G1306" t="str">
            <v>EUDERM BLUE B-N   30</v>
          </cell>
          <cell r="H1306" t="str">
            <v>RB00000692</v>
          </cell>
          <cell r="I1306" t="str">
            <v>2230</v>
          </cell>
          <cell r="J1306">
            <v>4</v>
          </cell>
          <cell r="K1306" t="str">
            <v>KG</v>
          </cell>
          <cell r="L1306">
            <v>14.07</v>
          </cell>
          <cell r="M1306" t="str">
            <v>EUR</v>
          </cell>
          <cell r="N1306">
            <v>14.9</v>
          </cell>
          <cell r="P1306">
            <v>14.73</v>
          </cell>
          <cell r="Q1306">
            <v>14.73</v>
          </cell>
          <cell r="R1306">
            <v>-0.66</v>
          </cell>
          <cell r="S1306">
            <v>-0.66</v>
          </cell>
          <cell r="T1306">
            <v>0</v>
          </cell>
        </row>
        <row r="1307">
          <cell r="B1307">
            <v>1120000</v>
          </cell>
          <cell r="C1307" t="str">
            <v>Fertige Erz</v>
          </cell>
          <cell r="D1307" t="str">
            <v>RHSM</v>
          </cell>
          <cell r="E1307" t="str">
            <v>03357868</v>
          </cell>
          <cell r="G1307" t="str">
            <v>EUDERM RED B-N   25K</v>
          </cell>
          <cell r="H1307" t="str">
            <v>RB00000692</v>
          </cell>
          <cell r="I1307" t="str">
            <v>2230</v>
          </cell>
          <cell r="J1307">
            <v>5500</v>
          </cell>
          <cell r="K1307" t="str">
            <v>KG</v>
          </cell>
          <cell r="L1307">
            <v>30059.16</v>
          </cell>
          <cell r="M1307" t="str">
            <v>EUR</v>
          </cell>
          <cell r="N1307">
            <v>39937.15</v>
          </cell>
          <cell r="P1307">
            <v>30038.25</v>
          </cell>
          <cell r="Q1307">
            <v>30038.25</v>
          </cell>
          <cell r="R1307">
            <v>20.91</v>
          </cell>
          <cell r="S1307">
            <v>20.91</v>
          </cell>
          <cell r="T1307">
            <v>0</v>
          </cell>
        </row>
        <row r="1308">
          <cell r="B1308">
            <v>1120000</v>
          </cell>
          <cell r="C1308" t="str">
            <v>Fertige Erz</v>
          </cell>
          <cell r="D1308" t="str">
            <v>RHSM</v>
          </cell>
          <cell r="E1308" t="str">
            <v>03357337</v>
          </cell>
          <cell r="G1308" t="str">
            <v>EUDERM GOLDEN YELLOW</v>
          </cell>
          <cell r="H1308" t="str">
            <v>RB00000692</v>
          </cell>
          <cell r="I1308" t="str">
            <v>2230</v>
          </cell>
          <cell r="J1308">
            <v>2800</v>
          </cell>
          <cell r="K1308" t="str">
            <v>KG</v>
          </cell>
          <cell r="L1308">
            <v>9864.9599999999991</v>
          </cell>
          <cell r="M1308" t="str">
            <v>EUR</v>
          </cell>
          <cell r="N1308">
            <v>14779.24</v>
          </cell>
          <cell r="P1308">
            <v>10597.44</v>
          </cell>
          <cell r="Q1308">
            <v>10597.44</v>
          </cell>
          <cell r="R1308">
            <v>-732.48</v>
          </cell>
          <cell r="S1308">
            <v>-732.48</v>
          </cell>
          <cell r="T1308">
            <v>0</v>
          </cell>
        </row>
        <row r="1309">
          <cell r="B1309">
            <v>1120000</v>
          </cell>
          <cell r="C1309" t="str">
            <v>Fertige Erz</v>
          </cell>
          <cell r="D1309" t="str">
            <v>RHSM</v>
          </cell>
          <cell r="E1309" t="str">
            <v>03357329</v>
          </cell>
          <cell r="G1309" t="str">
            <v>EUDERM GOLDEN YELLOW</v>
          </cell>
          <cell r="H1309" t="str">
            <v>RB00000692</v>
          </cell>
          <cell r="I1309" t="str">
            <v>2230</v>
          </cell>
          <cell r="J1309">
            <v>4225</v>
          </cell>
          <cell r="K1309" t="str">
            <v>KG</v>
          </cell>
          <cell r="L1309">
            <v>15781.64</v>
          </cell>
          <cell r="M1309" t="str">
            <v>EUR</v>
          </cell>
          <cell r="N1309">
            <v>23432.27</v>
          </cell>
          <cell r="P1309">
            <v>16963.8</v>
          </cell>
          <cell r="Q1309">
            <v>16963.8</v>
          </cell>
          <cell r="R1309">
            <v>-1182.1600000000001</v>
          </cell>
          <cell r="S1309">
            <v>-1182.1600000000001</v>
          </cell>
          <cell r="T1309">
            <v>0</v>
          </cell>
        </row>
        <row r="1310">
          <cell r="B1310">
            <v>1120000</v>
          </cell>
          <cell r="C1310" t="str">
            <v>Fertige Erz</v>
          </cell>
          <cell r="D1310" t="str">
            <v>RHZS</v>
          </cell>
          <cell r="E1310" t="str">
            <v>03357329</v>
          </cell>
          <cell r="G1310" t="str">
            <v>EUDERM GOLDEN YELLOW</v>
          </cell>
          <cell r="H1310" t="str">
            <v>RB00000692</v>
          </cell>
          <cell r="I1310" t="str">
            <v>2230</v>
          </cell>
          <cell r="J1310">
            <v>22</v>
          </cell>
          <cell r="K1310" t="str">
            <v>KG</v>
          </cell>
          <cell r="L1310">
            <v>84.62</v>
          </cell>
          <cell r="M1310" t="str">
            <v>EUR</v>
          </cell>
          <cell r="N1310">
            <v>122.01</v>
          </cell>
          <cell r="P1310">
            <v>88.33</v>
          </cell>
          <cell r="Q1310">
            <v>88.33</v>
          </cell>
          <cell r="R1310">
            <v>-3.71</v>
          </cell>
          <cell r="S1310">
            <v>-3.71</v>
          </cell>
          <cell r="T1310">
            <v>0</v>
          </cell>
        </row>
        <row r="1311">
          <cell r="B1311">
            <v>1120000</v>
          </cell>
          <cell r="C1311" t="str">
            <v>Fertige Erz</v>
          </cell>
          <cell r="D1311" t="str">
            <v>RHSM</v>
          </cell>
          <cell r="E1311" t="str">
            <v>03217179</v>
          </cell>
          <cell r="G1311" t="str">
            <v>TANIGAN PAK   50X20K</v>
          </cell>
          <cell r="H1311" t="str">
            <v>RB00000692</v>
          </cell>
          <cell r="I1311" t="str">
            <v>2230</v>
          </cell>
          <cell r="J1311">
            <v>389000</v>
          </cell>
          <cell r="K1311" t="str">
            <v>KG</v>
          </cell>
          <cell r="L1311">
            <v>228343</v>
          </cell>
          <cell r="M1311" t="str">
            <v>EUR</v>
          </cell>
          <cell r="N1311">
            <v>251060.6</v>
          </cell>
          <cell r="P1311">
            <v>186758.9</v>
          </cell>
          <cell r="Q1311">
            <v>186758.9</v>
          </cell>
          <cell r="R1311">
            <v>41584.1</v>
          </cell>
          <cell r="S1311">
            <v>41584.1</v>
          </cell>
          <cell r="T1311">
            <v>0</v>
          </cell>
        </row>
        <row r="1312">
          <cell r="B1312">
            <v>1120000</v>
          </cell>
          <cell r="C1312" t="str">
            <v>Fertige Erz</v>
          </cell>
          <cell r="D1312" t="str">
            <v>RHSM</v>
          </cell>
          <cell r="E1312" t="str">
            <v>03217152</v>
          </cell>
          <cell r="G1312" t="str">
            <v>TANIGAN PAK   25X20K</v>
          </cell>
          <cell r="H1312" t="str">
            <v>RB00000692</v>
          </cell>
          <cell r="I1312" t="str">
            <v>2230</v>
          </cell>
          <cell r="J1312">
            <v>60240</v>
          </cell>
          <cell r="K1312" t="str">
            <v>KG</v>
          </cell>
          <cell r="L1312">
            <v>36113.879999999997</v>
          </cell>
          <cell r="M1312" t="str">
            <v>EUR</v>
          </cell>
          <cell r="N1312">
            <v>37288.559999999998</v>
          </cell>
          <cell r="P1312">
            <v>29674.22</v>
          </cell>
          <cell r="Q1312">
            <v>29674.22</v>
          </cell>
          <cell r="R1312">
            <v>6439.66</v>
          </cell>
          <cell r="S1312">
            <v>6439.66</v>
          </cell>
          <cell r="T1312">
            <v>0</v>
          </cell>
        </row>
        <row r="1313">
          <cell r="B1313">
            <v>1120000</v>
          </cell>
          <cell r="C1313" t="str">
            <v>Fertige Erz</v>
          </cell>
          <cell r="D1313" t="str">
            <v>RHSM</v>
          </cell>
          <cell r="E1313" t="str">
            <v>03217144</v>
          </cell>
          <cell r="G1313" t="str">
            <v>TANIGAN PAK   20KG</v>
          </cell>
          <cell r="H1313" t="str">
            <v>RB00000692</v>
          </cell>
          <cell r="I1313" t="str">
            <v>2230</v>
          </cell>
          <cell r="J1313">
            <v>20</v>
          </cell>
          <cell r="K1313" t="str">
            <v>KG</v>
          </cell>
          <cell r="L1313">
            <v>11.88</v>
          </cell>
          <cell r="M1313" t="str">
            <v>EUR</v>
          </cell>
          <cell r="N1313">
            <v>10.039999999999999</v>
          </cell>
          <cell r="P1313">
            <v>10.039999999999999</v>
          </cell>
          <cell r="Q1313">
            <v>10.039999999999999</v>
          </cell>
          <cell r="R1313">
            <v>1.84</v>
          </cell>
          <cell r="S1313">
            <v>1.84</v>
          </cell>
          <cell r="T1313">
            <v>0</v>
          </cell>
        </row>
        <row r="1314">
          <cell r="B1314">
            <v>1120000</v>
          </cell>
          <cell r="C1314" t="str">
            <v>Fertige Erz</v>
          </cell>
          <cell r="D1314" t="str">
            <v>RHSM</v>
          </cell>
          <cell r="E1314" t="str">
            <v>03216318</v>
          </cell>
          <cell r="G1314" t="str">
            <v>TANIGAN LTN LIQ.   1</v>
          </cell>
          <cell r="H1314" t="str">
            <v>RB00000692</v>
          </cell>
          <cell r="I1314" t="str">
            <v>2230</v>
          </cell>
          <cell r="J1314">
            <v>10895</v>
          </cell>
          <cell r="K1314" t="str">
            <v>KG</v>
          </cell>
          <cell r="L1314">
            <v>7409.67</v>
          </cell>
          <cell r="M1314" t="str">
            <v>EUR</v>
          </cell>
          <cell r="N1314">
            <v>3320.8</v>
          </cell>
          <cell r="P1314">
            <v>8044.87</v>
          </cell>
          <cell r="Q1314">
            <v>3320.8</v>
          </cell>
          <cell r="R1314">
            <v>4088.87</v>
          </cell>
          <cell r="S1314">
            <v>-635.20000000000005</v>
          </cell>
          <cell r="T1314">
            <v>4724.07</v>
          </cell>
        </row>
        <row r="1315">
          <cell r="B1315">
            <v>1120000</v>
          </cell>
          <cell r="C1315" t="str">
            <v>Fertige Erz</v>
          </cell>
          <cell r="D1315" t="str">
            <v>RHSM</v>
          </cell>
          <cell r="E1315" t="str">
            <v>03212800</v>
          </cell>
          <cell r="G1315" t="str">
            <v>EUDERM CARAMEL C-N</v>
          </cell>
          <cell r="H1315" t="str">
            <v>RB00000692</v>
          </cell>
          <cell r="I1315" t="str">
            <v>2230</v>
          </cell>
          <cell r="J1315">
            <v>9100</v>
          </cell>
          <cell r="K1315" t="str">
            <v>KG</v>
          </cell>
          <cell r="L1315">
            <v>12035.66</v>
          </cell>
          <cell r="M1315" t="str">
            <v>EUR</v>
          </cell>
          <cell r="N1315">
            <v>12446.98</v>
          </cell>
          <cell r="P1315">
            <v>13006.63</v>
          </cell>
          <cell r="Q1315">
            <v>12446.98</v>
          </cell>
          <cell r="R1315">
            <v>-411.32</v>
          </cell>
          <cell r="S1315">
            <v>-970.97</v>
          </cell>
          <cell r="T1315">
            <v>559.65</v>
          </cell>
        </row>
        <row r="1316">
          <cell r="B1316">
            <v>1120000</v>
          </cell>
          <cell r="C1316" t="str">
            <v>Fertige Erz</v>
          </cell>
          <cell r="D1316" t="str">
            <v>RHZS</v>
          </cell>
          <cell r="E1316" t="str">
            <v>03212800</v>
          </cell>
          <cell r="G1316" t="str">
            <v>EUDERM CARAMEL C-N</v>
          </cell>
          <cell r="H1316" t="str">
            <v>RB00000692</v>
          </cell>
          <cell r="I1316" t="str">
            <v>2230</v>
          </cell>
          <cell r="J1316">
            <v>61</v>
          </cell>
          <cell r="K1316" t="str">
            <v>KG</v>
          </cell>
          <cell r="L1316">
            <v>80.680000000000007</v>
          </cell>
          <cell r="M1316" t="str">
            <v>EUR</v>
          </cell>
          <cell r="N1316">
            <v>83.44</v>
          </cell>
          <cell r="P1316">
            <v>87.19</v>
          </cell>
          <cell r="Q1316">
            <v>83.44</v>
          </cell>
          <cell r="R1316">
            <v>-2.76</v>
          </cell>
          <cell r="S1316">
            <v>-6.51</v>
          </cell>
          <cell r="T1316">
            <v>3.75</v>
          </cell>
        </row>
        <row r="1317">
          <cell r="B1317">
            <v>1120000</v>
          </cell>
          <cell r="C1317" t="str">
            <v>Fertige Erz</v>
          </cell>
          <cell r="D1317" t="str">
            <v>RHSM</v>
          </cell>
          <cell r="E1317" t="str">
            <v>03212797</v>
          </cell>
          <cell r="G1317" t="str">
            <v>EUDERM CARAMEL C-N</v>
          </cell>
          <cell r="H1317" t="str">
            <v>RB00000692</v>
          </cell>
          <cell r="I1317" t="str">
            <v>2230</v>
          </cell>
          <cell r="J1317">
            <v>9040</v>
          </cell>
          <cell r="K1317" t="str">
            <v>KG</v>
          </cell>
          <cell r="L1317">
            <v>12675.88</v>
          </cell>
          <cell r="M1317" t="str">
            <v>EUR</v>
          </cell>
          <cell r="N1317">
            <v>18690.2</v>
          </cell>
          <cell r="P1317">
            <v>13644.98</v>
          </cell>
          <cell r="Q1317">
            <v>13644.98</v>
          </cell>
          <cell r="R1317">
            <v>-969.1</v>
          </cell>
          <cell r="S1317">
            <v>-969.1</v>
          </cell>
          <cell r="T1317">
            <v>0</v>
          </cell>
        </row>
        <row r="1318">
          <cell r="B1318">
            <v>1120000</v>
          </cell>
          <cell r="C1318" t="str">
            <v>Fertige Erz</v>
          </cell>
          <cell r="D1318" t="str">
            <v>RHZS</v>
          </cell>
          <cell r="E1318" t="str">
            <v>03212797</v>
          </cell>
          <cell r="G1318" t="str">
            <v>EUDERM CARAMEL C-N</v>
          </cell>
          <cell r="H1318" t="str">
            <v>RB00000692</v>
          </cell>
          <cell r="I1318" t="str">
            <v>2230</v>
          </cell>
          <cell r="J1318">
            <v>35</v>
          </cell>
          <cell r="K1318" t="str">
            <v>KG</v>
          </cell>
          <cell r="L1318">
            <v>49.08</v>
          </cell>
          <cell r="M1318" t="str">
            <v>EUR</v>
          </cell>
          <cell r="N1318">
            <v>72.36</v>
          </cell>
          <cell r="P1318">
            <v>52.83</v>
          </cell>
          <cell r="Q1318">
            <v>52.83</v>
          </cell>
          <cell r="R1318">
            <v>-3.75</v>
          </cell>
          <cell r="S1318">
            <v>-3.75</v>
          </cell>
          <cell r="T1318">
            <v>0</v>
          </cell>
        </row>
        <row r="1319">
          <cell r="B1319">
            <v>1120000</v>
          </cell>
          <cell r="C1319" t="str">
            <v>Fertige Erz</v>
          </cell>
          <cell r="D1319" t="str">
            <v>RHSM</v>
          </cell>
          <cell r="E1319" t="str">
            <v>03055993</v>
          </cell>
          <cell r="G1319" t="str">
            <v>EUDERM WHITE CG-N</v>
          </cell>
          <cell r="H1319" t="str">
            <v>RB00000692</v>
          </cell>
          <cell r="I1319" t="str">
            <v>2230</v>
          </cell>
          <cell r="J1319">
            <v>11520</v>
          </cell>
          <cell r="K1319" t="str">
            <v>KG</v>
          </cell>
          <cell r="L1319">
            <v>20952.57</v>
          </cell>
          <cell r="M1319" t="str">
            <v>EUR</v>
          </cell>
          <cell r="N1319">
            <v>36131.33</v>
          </cell>
          <cell r="P1319">
            <v>21076.99</v>
          </cell>
          <cell r="Q1319">
            <v>21076.99</v>
          </cell>
          <cell r="R1319">
            <v>-124.42</v>
          </cell>
          <cell r="S1319">
            <v>-124.42</v>
          </cell>
          <cell r="T1319">
            <v>0</v>
          </cell>
        </row>
        <row r="1320">
          <cell r="B1320">
            <v>1120000</v>
          </cell>
          <cell r="C1320" t="str">
            <v>Fertige Erz</v>
          </cell>
          <cell r="D1320" t="str">
            <v>RHSM</v>
          </cell>
          <cell r="E1320" t="str">
            <v>03055918</v>
          </cell>
          <cell r="G1320" t="str">
            <v>EUDERM WHITE CB-N</v>
          </cell>
          <cell r="H1320" t="str">
            <v>RB00000692</v>
          </cell>
          <cell r="I1320" t="str">
            <v>2230</v>
          </cell>
          <cell r="J1320">
            <v>8000</v>
          </cell>
          <cell r="K1320" t="str">
            <v>KG</v>
          </cell>
          <cell r="L1320">
            <v>13999.2</v>
          </cell>
          <cell r="M1320" t="str">
            <v>EUR</v>
          </cell>
          <cell r="N1320">
            <v>21252</v>
          </cell>
          <cell r="P1320">
            <v>14174.4</v>
          </cell>
          <cell r="Q1320">
            <v>14174.4</v>
          </cell>
          <cell r="R1320">
            <v>-175.2</v>
          </cell>
          <cell r="S1320">
            <v>-175.2</v>
          </cell>
          <cell r="T1320">
            <v>0</v>
          </cell>
        </row>
        <row r="1321">
          <cell r="B1321">
            <v>1120000</v>
          </cell>
          <cell r="C1321" t="str">
            <v>Fertige Erz</v>
          </cell>
          <cell r="D1321" t="str">
            <v>RHSM</v>
          </cell>
          <cell r="E1321" t="str">
            <v>03055861</v>
          </cell>
          <cell r="G1321" t="str">
            <v>EUDERM WHITE CB-N</v>
          </cell>
          <cell r="H1321" t="str">
            <v>RB00000692</v>
          </cell>
          <cell r="I1321" t="str">
            <v>2230</v>
          </cell>
          <cell r="J1321">
            <v>45855</v>
          </cell>
          <cell r="K1321" t="str">
            <v>KG</v>
          </cell>
          <cell r="L1321">
            <v>85556.26</v>
          </cell>
          <cell r="M1321" t="str">
            <v>EUR</v>
          </cell>
          <cell r="N1321">
            <v>128311.46</v>
          </cell>
          <cell r="P1321">
            <v>86285.35</v>
          </cell>
          <cell r="Q1321">
            <v>86285.35</v>
          </cell>
          <cell r="R1321">
            <v>-729.09</v>
          </cell>
          <cell r="S1321">
            <v>-729.09</v>
          </cell>
          <cell r="T1321">
            <v>0</v>
          </cell>
        </row>
        <row r="1322">
          <cell r="B1322">
            <v>1120000</v>
          </cell>
          <cell r="C1322" t="str">
            <v>Fertige Erz</v>
          </cell>
          <cell r="D1322" t="str">
            <v>RHSM</v>
          </cell>
          <cell r="E1322" t="str">
            <v>03055810</v>
          </cell>
          <cell r="G1322" t="str">
            <v>EUDERM WHITE CR-N</v>
          </cell>
          <cell r="H1322" t="str">
            <v>RB00000692</v>
          </cell>
          <cell r="I1322" t="str">
            <v>2230</v>
          </cell>
          <cell r="J1322">
            <v>23715</v>
          </cell>
          <cell r="K1322" t="str">
            <v>KG</v>
          </cell>
          <cell r="L1322">
            <v>43381.86</v>
          </cell>
          <cell r="M1322" t="str">
            <v>EUR</v>
          </cell>
          <cell r="N1322">
            <v>49469.49</v>
          </cell>
          <cell r="P1322">
            <v>44031.64</v>
          </cell>
          <cell r="Q1322">
            <v>44031.64</v>
          </cell>
          <cell r="R1322">
            <v>-649.78</v>
          </cell>
          <cell r="S1322">
            <v>-649.78</v>
          </cell>
          <cell r="T1322">
            <v>0</v>
          </cell>
        </row>
        <row r="1323">
          <cell r="B1323">
            <v>1120000</v>
          </cell>
          <cell r="C1323" t="str">
            <v>Fertige Erz</v>
          </cell>
          <cell r="D1323" t="str">
            <v>RHZS</v>
          </cell>
          <cell r="E1323" t="str">
            <v>03055810</v>
          </cell>
          <cell r="G1323" t="str">
            <v>EUDERM WHITE CR-N</v>
          </cell>
          <cell r="H1323" t="str">
            <v>RB00000692</v>
          </cell>
          <cell r="I1323" t="str">
            <v>2230</v>
          </cell>
          <cell r="J1323">
            <v>6</v>
          </cell>
          <cell r="K1323" t="str">
            <v>KG</v>
          </cell>
          <cell r="L1323">
            <v>10.98</v>
          </cell>
          <cell r="M1323" t="str">
            <v>EUR</v>
          </cell>
          <cell r="N1323">
            <v>12.52</v>
          </cell>
          <cell r="P1323">
            <v>11.14</v>
          </cell>
          <cell r="Q1323">
            <v>11.14</v>
          </cell>
          <cell r="R1323">
            <v>-0.16</v>
          </cell>
          <cell r="S1323">
            <v>-0.16</v>
          </cell>
          <cell r="T1323">
            <v>0</v>
          </cell>
        </row>
        <row r="1324">
          <cell r="B1324">
            <v>1120000</v>
          </cell>
          <cell r="C1324" t="str">
            <v>Fertige Erz</v>
          </cell>
          <cell r="D1324" t="str">
            <v>RHSM</v>
          </cell>
          <cell r="E1324" t="str">
            <v>03055241</v>
          </cell>
          <cell r="G1324" t="str">
            <v>EUDERM BOTTOM BLACK</v>
          </cell>
          <cell r="H1324" t="str">
            <v>RB00000692</v>
          </cell>
          <cell r="I1324" t="str">
            <v>2230</v>
          </cell>
          <cell r="J1324">
            <v>19825</v>
          </cell>
          <cell r="K1324" t="str">
            <v>KG</v>
          </cell>
          <cell r="L1324">
            <v>31359.19</v>
          </cell>
          <cell r="M1324" t="str">
            <v>EUR</v>
          </cell>
          <cell r="N1324">
            <v>39090.93</v>
          </cell>
          <cell r="P1324">
            <v>36255.96</v>
          </cell>
          <cell r="Q1324">
            <v>36255.96</v>
          </cell>
          <cell r="R1324">
            <v>-4896.7700000000004</v>
          </cell>
          <cell r="S1324">
            <v>-4896.7700000000004</v>
          </cell>
          <cell r="T1324">
            <v>0</v>
          </cell>
        </row>
        <row r="1325">
          <cell r="B1325">
            <v>1120000</v>
          </cell>
          <cell r="C1325" t="str">
            <v>Fertige Erz</v>
          </cell>
          <cell r="D1325" t="str">
            <v>RHZS</v>
          </cell>
          <cell r="E1325" t="str">
            <v>03055241</v>
          </cell>
          <cell r="G1325" t="str">
            <v>EUDERM BOTTOM BLACK</v>
          </cell>
          <cell r="H1325" t="str">
            <v>RB00000692</v>
          </cell>
          <cell r="I1325" t="str">
            <v>2230</v>
          </cell>
          <cell r="J1325">
            <v>9945</v>
          </cell>
          <cell r="K1325" t="str">
            <v>KG</v>
          </cell>
          <cell r="L1325">
            <v>15731</v>
          </cell>
          <cell r="M1325" t="str">
            <v>EUR</v>
          </cell>
          <cell r="N1325">
            <v>19609.55</v>
          </cell>
          <cell r="P1325">
            <v>18187.419999999998</v>
          </cell>
          <cell r="Q1325">
            <v>18187.419999999998</v>
          </cell>
          <cell r="R1325">
            <v>-2456.42</v>
          </cell>
          <cell r="S1325">
            <v>-2456.42</v>
          </cell>
          <cell r="T1325">
            <v>0</v>
          </cell>
        </row>
        <row r="1326">
          <cell r="B1326">
            <v>1120000</v>
          </cell>
          <cell r="C1326" t="str">
            <v>Fertige Erz</v>
          </cell>
          <cell r="D1326" t="str">
            <v>RHSM</v>
          </cell>
          <cell r="E1326" t="str">
            <v>02873846</v>
          </cell>
          <cell r="G1326" t="str">
            <v>TANIGAN F   50X20KG</v>
          </cell>
          <cell r="H1326" t="str">
            <v>RB00000692</v>
          </cell>
          <cell r="I1326" t="str">
            <v>2230</v>
          </cell>
          <cell r="J1326">
            <v>18000</v>
          </cell>
          <cell r="K1326" t="str">
            <v>KG</v>
          </cell>
          <cell r="L1326">
            <v>14812.2</v>
          </cell>
          <cell r="M1326" t="str">
            <v>EUR</v>
          </cell>
          <cell r="N1326">
            <v>21963.599999999999</v>
          </cell>
          <cell r="P1326">
            <v>15253.2</v>
          </cell>
          <cell r="Q1326">
            <v>15253.2</v>
          </cell>
          <cell r="R1326">
            <v>-441</v>
          </cell>
          <cell r="S1326">
            <v>-441</v>
          </cell>
          <cell r="T1326">
            <v>0</v>
          </cell>
        </row>
        <row r="1327">
          <cell r="B1327">
            <v>1120000</v>
          </cell>
          <cell r="C1327" t="str">
            <v>Fertige Erz</v>
          </cell>
          <cell r="D1327" t="str">
            <v>RHSM</v>
          </cell>
          <cell r="E1327" t="str">
            <v>02873838</v>
          </cell>
          <cell r="G1327" t="str">
            <v>TANIGAN F   25X20KG</v>
          </cell>
          <cell r="H1327" t="str">
            <v>RB00000692</v>
          </cell>
          <cell r="I1327" t="str">
            <v>2230</v>
          </cell>
          <cell r="J1327">
            <v>3420</v>
          </cell>
          <cell r="K1327" t="str">
            <v>KG</v>
          </cell>
          <cell r="L1327">
            <v>2857.76</v>
          </cell>
          <cell r="M1327" t="str">
            <v>EUR</v>
          </cell>
          <cell r="N1327">
            <v>3133.75</v>
          </cell>
          <cell r="P1327">
            <v>2940.86</v>
          </cell>
          <cell r="Q1327">
            <v>2940.86</v>
          </cell>
          <cell r="R1327">
            <v>-83.1</v>
          </cell>
          <cell r="S1327">
            <v>-83.1</v>
          </cell>
          <cell r="T1327">
            <v>0</v>
          </cell>
        </row>
        <row r="1328">
          <cell r="B1328">
            <v>1120000</v>
          </cell>
          <cell r="C1328" t="str">
            <v>Fertige Erz</v>
          </cell>
          <cell r="D1328" t="str">
            <v>RHKF</v>
          </cell>
          <cell r="E1328" t="str">
            <v>02631516</v>
          </cell>
          <cell r="G1328" t="str">
            <v>PREVENTOL WB-L   60K</v>
          </cell>
          <cell r="H1328" t="str">
            <v>RB00000692</v>
          </cell>
          <cell r="I1328" t="str">
            <v>2230</v>
          </cell>
          <cell r="J1328">
            <v>45</v>
          </cell>
          <cell r="K1328" t="str">
            <v>KG</v>
          </cell>
          <cell r="L1328">
            <v>86.22</v>
          </cell>
          <cell r="M1328" t="str">
            <v>EUR</v>
          </cell>
          <cell r="N1328">
            <v>132.38999999999999</v>
          </cell>
          <cell r="P1328">
            <v>93.4</v>
          </cell>
          <cell r="Q1328">
            <v>93.4</v>
          </cell>
          <cell r="R1328">
            <v>-7.18</v>
          </cell>
          <cell r="S1328">
            <v>-7.18</v>
          </cell>
          <cell r="T1328">
            <v>0</v>
          </cell>
        </row>
        <row r="1329">
          <cell r="B1329">
            <v>1120000</v>
          </cell>
          <cell r="C1329" t="str">
            <v>Fertige Erz</v>
          </cell>
          <cell r="D1329" t="str">
            <v>RHRD</v>
          </cell>
          <cell r="E1329" t="str">
            <v>02631516</v>
          </cell>
          <cell r="G1329" t="str">
            <v>PREVENTOL WB-L   60K</v>
          </cell>
          <cell r="H1329" t="str">
            <v>RB00000692</v>
          </cell>
          <cell r="I1329" t="str">
            <v>2230</v>
          </cell>
          <cell r="J1329">
            <v>8040</v>
          </cell>
          <cell r="K1329" t="str">
            <v>KG</v>
          </cell>
          <cell r="L1329">
            <v>15403.83</v>
          </cell>
          <cell r="M1329" t="str">
            <v>EUR</v>
          </cell>
          <cell r="N1329">
            <v>23652.880000000001</v>
          </cell>
          <cell r="P1329">
            <v>16687.82</v>
          </cell>
          <cell r="Q1329">
            <v>16687.82</v>
          </cell>
          <cell r="R1329">
            <v>-1283.99</v>
          </cell>
          <cell r="S1329">
            <v>-1283.99</v>
          </cell>
          <cell r="T1329">
            <v>0</v>
          </cell>
        </row>
        <row r="1330">
          <cell r="B1330">
            <v>1120000</v>
          </cell>
          <cell r="C1330" t="str">
            <v>Fertige Erz</v>
          </cell>
          <cell r="D1330" t="str">
            <v>RHSM</v>
          </cell>
          <cell r="E1330" t="str">
            <v>02522989</v>
          </cell>
          <cell r="G1330" t="str">
            <v>AQUADERM XL 80   10K</v>
          </cell>
          <cell r="H1330" t="str">
            <v>RB00000692</v>
          </cell>
          <cell r="I1330" t="str">
            <v>2230</v>
          </cell>
          <cell r="J1330">
            <v>29420</v>
          </cell>
          <cell r="K1330" t="str">
            <v>KG</v>
          </cell>
          <cell r="L1330">
            <v>157926.56</v>
          </cell>
          <cell r="M1330" t="str">
            <v>EUR</v>
          </cell>
          <cell r="N1330">
            <v>259652.09</v>
          </cell>
          <cell r="P1330">
            <v>179706.19</v>
          </cell>
          <cell r="Q1330">
            <v>179706.19</v>
          </cell>
          <cell r="R1330">
            <v>-21779.63</v>
          </cell>
          <cell r="S1330">
            <v>-21779.63</v>
          </cell>
          <cell r="T1330">
            <v>0</v>
          </cell>
        </row>
        <row r="1331">
          <cell r="B1331">
            <v>1120000</v>
          </cell>
          <cell r="C1331" t="str">
            <v>Fertige Erz</v>
          </cell>
          <cell r="D1331" t="str">
            <v>RHRD</v>
          </cell>
          <cell r="E1331" t="str">
            <v>02347435</v>
          </cell>
          <cell r="G1331" t="str">
            <v>PREVENTOL WB PLUS-L</v>
          </cell>
          <cell r="H1331" t="str">
            <v>RB00000692</v>
          </cell>
          <cell r="I1331" t="str">
            <v>2230</v>
          </cell>
          <cell r="J1331">
            <v>16740</v>
          </cell>
          <cell r="K1331" t="str">
            <v>KG</v>
          </cell>
          <cell r="L1331">
            <v>35323.07</v>
          </cell>
          <cell r="M1331" t="str">
            <v>EUR</v>
          </cell>
          <cell r="N1331">
            <v>51450.39</v>
          </cell>
          <cell r="P1331">
            <v>37949.58</v>
          </cell>
          <cell r="Q1331">
            <v>37949.58</v>
          </cell>
          <cell r="R1331">
            <v>-2626.51</v>
          </cell>
          <cell r="S1331">
            <v>-2626.51</v>
          </cell>
          <cell r="T1331">
            <v>0</v>
          </cell>
        </row>
        <row r="1332">
          <cell r="B1332">
            <v>1120000</v>
          </cell>
          <cell r="C1332" t="str">
            <v>Fertige Erz</v>
          </cell>
          <cell r="D1332" t="str">
            <v>RHKF</v>
          </cell>
          <cell r="E1332" t="str">
            <v>02347427</v>
          </cell>
          <cell r="G1332" t="str">
            <v>PREVENTOL WB PLUS-L</v>
          </cell>
          <cell r="H1332" t="str">
            <v>RB00000692</v>
          </cell>
          <cell r="I1332" t="str">
            <v>2230</v>
          </cell>
          <cell r="J1332">
            <v>5</v>
          </cell>
          <cell r="K1332" t="str">
            <v>KG</v>
          </cell>
          <cell r="L1332">
            <v>11.39</v>
          </cell>
          <cell r="M1332" t="str">
            <v>EUR</v>
          </cell>
          <cell r="N1332">
            <v>12.14</v>
          </cell>
          <cell r="P1332">
            <v>12.14</v>
          </cell>
          <cell r="Q1332">
            <v>12.14</v>
          </cell>
          <cell r="R1332">
            <v>-0.75</v>
          </cell>
          <cell r="S1332">
            <v>-0.75</v>
          </cell>
          <cell r="T1332">
            <v>0</v>
          </cell>
        </row>
        <row r="1333">
          <cell r="B1333">
            <v>1120000</v>
          </cell>
          <cell r="C1333" t="str">
            <v>Fertige Erz</v>
          </cell>
          <cell r="D1333" t="str">
            <v>RHSM</v>
          </cell>
          <cell r="E1333" t="str">
            <v>02313069</v>
          </cell>
          <cell r="G1333" t="str">
            <v>NA.BISULFIT 38-40%(L</v>
          </cell>
          <cell r="H1333" t="str">
            <v>RB00000692</v>
          </cell>
          <cell r="I1333" t="str">
            <v>2230</v>
          </cell>
          <cell r="J1333">
            <v>23335</v>
          </cell>
          <cell r="K1333" t="str">
            <v>KG</v>
          </cell>
          <cell r="L1333">
            <v>1257.75</v>
          </cell>
          <cell r="M1333" t="str">
            <v>EUR</v>
          </cell>
          <cell r="N1333">
            <v>1799.13</v>
          </cell>
          <cell r="P1333">
            <v>1799.13</v>
          </cell>
          <cell r="Q1333">
            <v>1799.13</v>
          </cell>
          <cell r="R1333">
            <v>-541.38</v>
          </cell>
          <cell r="S1333">
            <v>-541.38</v>
          </cell>
          <cell r="T1333">
            <v>0</v>
          </cell>
        </row>
        <row r="1334">
          <cell r="B1334">
            <v>1120000</v>
          </cell>
          <cell r="C1334" t="str">
            <v>Fertige Erz</v>
          </cell>
          <cell r="D1334" t="str">
            <v>RHSM</v>
          </cell>
          <cell r="E1334" t="str">
            <v>02256618</v>
          </cell>
          <cell r="G1334" t="str">
            <v>AQUADERM XL 50   25K</v>
          </cell>
          <cell r="H1334" t="str">
            <v>RB00000692</v>
          </cell>
          <cell r="I1334" t="str">
            <v>2230</v>
          </cell>
          <cell r="J1334">
            <v>61975</v>
          </cell>
          <cell r="K1334" t="str">
            <v>KG</v>
          </cell>
          <cell r="L1334">
            <v>289417.05</v>
          </cell>
          <cell r="M1334" t="str">
            <v>EUR</v>
          </cell>
          <cell r="N1334">
            <v>384325.57</v>
          </cell>
          <cell r="P1334">
            <v>306509.76</v>
          </cell>
          <cell r="Q1334">
            <v>306509.76</v>
          </cell>
          <cell r="R1334">
            <v>-17092.71</v>
          </cell>
          <cell r="S1334">
            <v>-17092.71</v>
          </cell>
          <cell r="T1334">
            <v>0</v>
          </cell>
        </row>
        <row r="1335">
          <cell r="B1335">
            <v>1120000</v>
          </cell>
          <cell r="C1335" t="str">
            <v>Fertige Erz</v>
          </cell>
          <cell r="D1335" t="str">
            <v>RHSM</v>
          </cell>
          <cell r="E1335" t="str">
            <v>02256596</v>
          </cell>
          <cell r="G1335" t="str">
            <v>AQUADERM XL 50   10K</v>
          </cell>
          <cell r="H1335" t="str">
            <v>RB00000692</v>
          </cell>
          <cell r="I1335" t="str">
            <v>2230</v>
          </cell>
          <cell r="J1335">
            <v>8240</v>
          </cell>
          <cell r="K1335" t="str">
            <v>KG</v>
          </cell>
          <cell r="L1335">
            <v>41407.65</v>
          </cell>
          <cell r="M1335" t="str">
            <v>EUR</v>
          </cell>
          <cell r="N1335">
            <v>73812.27</v>
          </cell>
          <cell r="P1335">
            <v>46212.39</v>
          </cell>
          <cell r="Q1335">
            <v>46212.39</v>
          </cell>
          <cell r="R1335">
            <v>-4804.74</v>
          </cell>
          <cell r="S1335">
            <v>-4804.74</v>
          </cell>
          <cell r="T1335">
            <v>0</v>
          </cell>
        </row>
        <row r="1336">
          <cell r="B1336">
            <v>1120000</v>
          </cell>
          <cell r="C1336" t="str">
            <v>Fertige Erz</v>
          </cell>
          <cell r="D1336" t="str">
            <v>RHSM</v>
          </cell>
          <cell r="E1336" t="str">
            <v>02244776</v>
          </cell>
          <cell r="G1336" t="str">
            <v>TANIGAN PR   500KG</v>
          </cell>
          <cell r="H1336" t="str">
            <v>RB00000692</v>
          </cell>
          <cell r="I1336" t="str">
            <v>2230</v>
          </cell>
          <cell r="J1336">
            <v>9500</v>
          </cell>
          <cell r="K1336" t="str">
            <v>KG</v>
          </cell>
          <cell r="L1336">
            <v>7362.5</v>
          </cell>
          <cell r="M1336" t="str">
            <v>EUR</v>
          </cell>
          <cell r="N1336">
            <v>9126.65</v>
          </cell>
          <cell r="P1336">
            <v>7584.8</v>
          </cell>
          <cell r="Q1336">
            <v>7584.8</v>
          </cell>
          <cell r="R1336">
            <v>-222.3</v>
          </cell>
          <cell r="S1336">
            <v>-222.3</v>
          </cell>
          <cell r="T1336">
            <v>0</v>
          </cell>
        </row>
        <row r="1337">
          <cell r="B1337">
            <v>1120000</v>
          </cell>
          <cell r="C1337" t="str">
            <v>Fertige Erz</v>
          </cell>
          <cell r="D1337" t="str">
            <v>RHSM</v>
          </cell>
          <cell r="E1337" t="str">
            <v>01764865</v>
          </cell>
          <cell r="G1337" t="str">
            <v>RETINGAN PRECURSOR R</v>
          </cell>
          <cell r="H1337" t="str">
            <v>RB00000692</v>
          </cell>
          <cell r="I1337" t="str">
            <v>2230</v>
          </cell>
          <cell r="J1337">
            <v>600</v>
          </cell>
          <cell r="K1337" t="str">
            <v>KG</v>
          </cell>
          <cell r="L1337">
            <v>1055.8800000000001</v>
          </cell>
          <cell r="M1337" t="str">
            <v>EUR</v>
          </cell>
          <cell r="N1337">
            <v>990.84</v>
          </cell>
          <cell r="P1337">
            <v>1142.1600000000001</v>
          </cell>
          <cell r="Q1337">
            <v>990.84</v>
          </cell>
          <cell r="R1337">
            <v>65.040000000000006</v>
          </cell>
          <cell r="S1337">
            <v>-86.28</v>
          </cell>
          <cell r="T1337">
            <v>151.32</v>
          </cell>
        </row>
        <row r="1338">
          <cell r="B1338">
            <v>1120000</v>
          </cell>
          <cell r="C1338" t="str">
            <v>Fertige Erz</v>
          </cell>
          <cell r="D1338" t="str">
            <v>RHSM</v>
          </cell>
          <cell r="E1338" t="str">
            <v>01752573</v>
          </cell>
          <cell r="G1338" t="str">
            <v>TANIGAN LF-N   20X25</v>
          </cell>
          <cell r="H1338" t="str">
            <v>RB00000692</v>
          </cell>
          <cell r="I1338" t="str">
            <v>2230</v>
          </cell>
          <cell r="J1338">
            <v>1450</v>
          </cell>
          <cell r="K1338" t="str">
            <v>KG</v>
          </cell>
          <cell r="L1338">
            <v>1070.53</v>
          </cell>
          <cell r="M1338" t="str">
            <v>EUR</v>
          </cell>
          <cell r="N1338">
            <v>1506.69</v>
          </cell>
          <cell r="P1338">
            <v>1125.3499999999999</v>
          </cell>
          <cell r="Q1338">
            <v>1125.3499999999999</v>
          </cell>
          <cell r="R1338">
            <v>-54.82</v>
          </cell>
          <cell r="S1338">
            <v>-54.82</v>
          </cell>
          <cell r="T1338">
            <v>0</v>
          </cell>
        </row>
        <row r="1339">
          <cell r="B1339">
            <v>1120000</v>
          </cell>
          <cell r="C1339" t="str">
            <v>Fertige Erz</v>
          </cell>
          <cell r="D1339" t="str">
            <v>RHSM</v>
          </cell>
          <cell r="E1339" t="str">
            <v>01614405</v>
          </cell>
          <cell r="G1339" t="str">
            <v>Ditolylether T (NAB)</v>
          </cell>
          <cell r="H1339" t="str">
            <v>RB00000692</v>
          </cell>
          <cell r="I1339" t="str">
            <v>2230</v>
          </cell>
          <cell r="J1339">
            <v>38202</v>
          </cell>
          <cell r="K1339" t="str">
            <v>KG</v>
          </cell>
          <cell r="L1339">
            <v>10314.540000000001</v>
          </cell>
          <cell r="M1339" t="str">
            <v>EUR</v>
          </cell>
          <cell r="N1339">
            <v>10314.540000000001</v>
          </cell>
          <cell r="P1339">
            <v>10314.540000000001</v>
          </cell>
          <cell r="Q1339">
            <v>10314.540000000001</v>
          </cell>
          <cell r="R1339">
            <v>0</v>
          </cell>
          <cell r="S1339">
            <v>0</v>
          </cell>
          <cell r="T1339">
            <v>0</v>
          </cell>
        </row>
        <row r="1340">
          <cell r="B1340">
            <v>1120000</v>
          </cell>
          <cell r="C1340" t="str">
            <v>Fertige Erz</v>
          </cell>
          <cell r="D1340" t="str">
            <v>RHSM</v>
          </cell>
          <cell r="E1340" t="str">
            <v>01559129</v>
          </cell>
          <cell r="G1340" t="str">
            <v>TANIGAN OS-N LIQ.</v>
          </cell>
          <cell r="H1340" t="str">
            <v>RB00000692</v>
          </cell>
          <cell r="I1340" t="str">
            <v>2230</v>
          </cell>
          <cell r="J1340">
            <v>15600</v>
          </cell>
          <cell r="K1340" t="str">
            <v>KG</v>
          </cell>
          <cell r="L1340">
            <v>6285.24</v>
          </cell>
          <cell r="M1340" t="str">
            <v>EUR</v>
          </cell>
          <cell r="N1340">
            <v>9636.1200000000008</v>
          </cell>
          <cell r="P1340">
            <v>6670.56</v>
          </cell>
          <cell r="Q1340">
            <v>6670.56</v>
          </cell>
          <cell r="R1340">
            <v>-385.32</v>
          </cell>
          <cell r="S1340">
            <v>-385.32</v>
          </cell>
          <cell r="T1340">
            <v>0</v>
          </cell>
        </row>
        <row r="1341">
          <cell r="B1341">
            <v>1120000</v>
          </cell>
          <cell r="C1341" t="str">
            <v>Fertige Erz</v>
          </cell>
          <cell r="D1341" t="str">
            <v>RHSM</v>
          </cell>
          <cell r="E1341" t="str">
            <v>01400367</v>
          </cell>
          <cell r="G1341" t="str">
            <v>BAYKANOL HLX LIQ.</v>
          </cell>
          <cell r="H1341" t="str">
            <v>RB00000692</v>
          </cell>
          <cell r="I1341" t="str">
            <v>2230</v>
          </cell>
          <cell r="J1341">
            <v>27010</v>
          </cell>
          <cell r="K1341" t="str">
            <v>KG</v>
          </cell>
          <cell r="L1341">
            <v>13812.91</v>
          </cell>
          <cell r="M1341" t="str">
            <v>EUR</v>
          </cell>
          <cell r="N1341">
            <v>21486.46</v>
          </cell>
          <cell r="P1341">
            <v>14620.51</v>
          </cell>
          <cell r="Q1341">
            <v>14620.51</v>
          </cell>
          <cell r="R1341">
            <v>-807.6</v>
          </cell>
          <cell r="S1341">
            <v>-807.6</v>
          </cell>
          <cell r="T1341">
            <v>0</v>
          </cell>
        </row>
        <row r="1342">
          <cell r="B1342">
            <v>1120000</v>
          </cell>
          <cell r="C1342" t="str">
            <v>Fertige Erz</v>
          </cell>
          <cell r="D1342" t="str">
            <v>RHSM</v>
          </cell>
          <cell r="E1342" t="str">
            <v>01399199</v>
          </cell>
          <cell r="G1342" t="str">
            <v>RETINGAN PRECURSOR R</v>
          </cell>
          <cell r="H1342" t="str">
            <v>RB00000692</v>
          </cell>
          <cell r="I1342" t="str">
            <v>2230</v>
          </cell>
          <cell r="J1342">
            <v>6000</v>
          </cell>
          <cell r="K1342" t="str">
            <v>KG</v>
          </cell>
          <cell r="L1342">
            <v>10429.799999999999</v>
          </cell>
          <cell r="M1342" t="str">
            <v>EUR</v>
          </cell>
          <cell r="N1342">
            <v>9060</v>
          </cell>
          <cell r="P1342">
            <v>11296.2</v>
          </cell>
          <cell r="Q1342">
            <v>9060</v>
          </cell>
          <cell r="R1342">
            <v>1369.8</v>
          </cell>
          <cell r="S1342">
            <v>-866.4</v>
          </cell>
          <cell r="T1342">
            <v>2236.1999999999998</v>
          </cell>
        </row>
        <row r="1343">
          <cell r="B1343">
            <v>1120000</v>
          </cell>
          <cell r="C1343" t="str">
            <v>Fertige Erz</v>
          </cell>
          <cell r="D1343" t="str">
            <v>RHSM</v>
          </cell>
          <cell r="E1343" t="str">
            <v>01358220</v>
          </cell>
          <cell r="G1343" t="str">
            <v>TANIGAN PR   20X25KG</v>
          </cell>
          <cell r="H1343" t="str">
            <v>RB00000692</v>
          </cell>
          <cell r="I1343" t="str">
            <v>2230</v>
          </cell>
          <cell r="J1343">
            <v>7455</v>
          </cell>
          <cell r="K1343" t="str">
            <v>KG</v>
          </cell>
          <cell r="L1343">
            <v>5905.85</v>
          </cell>
          <cell r="M1343" t="str">
            <v>EUR</v>
          </cell>
          <cell r="N1343">
            <v>4913.59</v>
          </cell>
          <cell r="P1343">
            <v>6081.79</v>
          </cell>
          <cell r="Q1343">
            <v>4913.59</v>
          </cell>
          <cell r="R1343">
            <v>992.26</v>
          </cell>
          <cell r="S1343">
            <v>-175.94</v>
          </cell>
          <cell r="T1343">
            <v>1168.2</v>
          </cell>
        </row>
        <row r="1344">
          <cell r="B1344">
            <v>1120000</v>
          </cell>
          <cell r="C1344" t="str">
            <v>Fertige Erz</v>
          </cell>
          <cell r="D1344" t="str">
            <v>RHSM</v>
          </cell>
          <cell r="E1344" t="str">
            <v>01358069</v>
          </cell>
          <cell r="G1344" t="str">
            <v>TANIGAN BN   20X25KG</v>
          </cell>
          <cell r="H1344" t="str">
            <v>RB00000692</v>
          </cell>
          <cell r="I1344" t="str">
            <v>2230</v>
          </cell>
          <cell r="J1344">
            <v>32575</v>
          </cell>
          <cell r="K1344" t="str">
            <v>KG</v>
          </cell>
          <cell r="L1344">
            <v>29425</v>
          </cell>
          <cell r="M1344" t="str">
            <v>EUR</v>
          </cell>
          <cell r="N1344">
            <v>31506.54</v>
          </cell>
          <cell r="P1344">
            <v>30913.67</v>
          </cell>
          <cell r="Q1344">
            <v>30913.67</v>
          </cell>
          <cell r="R1344">
            <v>-1488.67</v>
          </cell>
          <cell r="S1344">
            <v>-1488.67</v>
          </cell>
          <cell r="T1344">
            <v>0</v>
          </cell>
        </row>
        <row r="1345">
          <cell r="B1345">
            <v>1120000</v>
          </cell>
          <cell r="C1345" t="str">
            <v>Fertige Erz</v>
          </cell>
          <cell r="D1345" t="str">
            <v>RHSM</v>
          </cell>
          <cell r="E1345" t="str">
            <v>01358042</v>
          </cell>
          <cell r="G1345" t="str">
            <v>TANIGAN AN   25X20KG</v>
          </cell>
          <cell r="H1345" t="str">
            <v>RB00000692</v>
          </cell>
          <cell r="I1345" t="str">
            <v>2230</v>
          </cell>
          <cell r="J1345">
            <v>70940</v>
          </cell>
          <cell r="K1345" t="str">
            <v>KG</v>
          </cell>
          <cell r="L1345">
            <v>61994.46</v>
          </cell>
          <cell r="M1345" t="str">
            <v>EUR</v>
          </cell>
          <cell r="N1345">
            <v>69393.509999999995</v>
          </cell>
          <cell r="P1345">
            <v>63810.53</v>
          </cell>
          <cell r="Q1345">
            <v>63810.53</v>
          </cell>
          <cell r="R1345">
            <v>-1816.07</v>
          </cell>
          <cell r="S1345">
            <v>-1816.07</v>
          </cell>
          <cell r="T1345">
            <v>0</v>
          </cell>
        </row>
        <row r="1346">
          <cell r="B1346">
            <v>1120000</v>
          </cell>
          <cell r="C1346" t="str">
            <v>Fertige Erz</v>
          </cell>
          <cell r="D1346" t="str">
            <v>RHSM</v>
          </cell>
          <cell r="E1346" t="str">
            <v>01357291</v>
          </cell>
          <cell r="G1346" t="str">
            <v>BAYKANOL TF-2N   25X</v>
          </cell>
          <cell r="H1346" t="str">
            <v>RB00000692</v>
          </cell>
          <cell r="I1346" t="str">
            <v>2230</v>
          </cell>
          <cell r="J1346">
            <v>420</v>
          </cell>
          <cell r="K1346" t="str">
            <v>KG</v>
          </cell>
          <cell r="L1346">
            <v>332.9</v>
          </cell>
          <cell r="M1346" t="str">
            <v>EUR</v>
          </cell>
          <cell r="N1346">
            <v>254.06</v>
          </cell>
          <cell r="P1346">
            <v>347.05</v>
          </cell>
          <cell r="Q1346">
            <v>254.06</v>
          </cell>
          <cell r="R1346">
            <v>78.84</v>
          </cell>
          <cell r="S1346">
            <v>-14.15</v>
          </cell>
          <cell r="T1346">
            <v>92.99</v>
          </cell>
        </row>
        <row r="1347">
          <cell r="B1347">
            <v>1120000</v>
          </cell>
          <cell r="C1347" t="str">
            <v>Fertige Erz</v>
          </cell>
          <cell r="D1347" t="str">
            <v>RHSM</v>
          </cell>
          <cell r="E1347" t="str">
            <v>01351102</v>
          </cell>
          <cell r="G1347" t="str">
            <v>TANIGAN PAK-N LIQ.</v>
          </cell>
          <cell r="H1347" t="str">
            <v>RB00000692</v>
          </cell>
          <cell r="I1347" t="str">
            <v>2230</v>
          </cell>
          <cell r="J1347">
            <v>10</v>
          </cell>
          <cell r="K1347" t="str">
            <v>KG</v>
          </cell>
          <cell r="L1347">
            <v>5.87</v>
          </cell>
          <cell r="M1347" t="str">
            <v>EUR</v>
          </cell>
          <cell r="N1347">
            <v>10.35</v>
          </cell>
          <cell r="P1347">
            <v>10.35</v>
          </cell>
          <cell r="Q1347">
            <v>10.35</v>
          </cell>
          <cell r="R1347">
            <v>-4.4800000000000004</v>
          </cell>
          <cell r="S1347">
            <v>-4.4800000000000004</v>
          </cell>
          <cell r="T1347">
            <v>0</v>
          </cell>
        </row>
        <row r="1348">
          <cell r="B1348">
            <v>1120000</v>
          </cell>
          <cell r="C1348" t="str">
            <v>Fertige Erz</v>
          </cell>
          <cell r="D1348" t="str">
            <v>RHSM</v>
          </cell>
          <cell r="E1348" t="str">
            <v>01350726</v>
          </cell>
          <cell r="G1348" t="str">
            <v>BAYKANOL SL   500KG</v>
          </cell>
          <cell r="H1348" t="str">
            <v>RB00000692</v>
          </cell>
          <cell r="I1348" t="str">
            <v>2230</v>
          </cell>
          <cell r="J1348">
            <v>31000</v>
          </cell>
          <cell r="K1348" t="str">
            <v>KG</v>
          </cell>
          <cell r="L1348">
            <v>21724.799999999999</v>
          </cell>
          <cell r="M1348" t="str">
            <v>EUR</v>
          </cell>
          <cell r="N1348">
            <v>40709.199999999997</v>
          </cell>
          <cell r="P1348">
            <v>22636.2</v>
          </cell>
          <cell r="Q1348">
            <v>22636.2</v>
          </cell>
          <cell r="R1348">
            <v>-911.4</v>
          </cell>
          <cell r="S1348">
            <v>-911.4</v>
          </cell>
          <cell r="T1348">
            <v>0</v>
          </cell>
        </row>
        <row r="1349">
          <cell r="B1349">
            <v>1120000</v>
          </cell>
          <cell r="C1349" t="str">
            <v>Fertige Erz</v>
          </cell>
          <cell r="D1349" t="str">
            <v>RHSM</v>
          </cell>
          <cell r="E1349" t="str">
            <v>01350491</v>
          </cell>
          <cell r="G1349" t="str">
            <v>TANIGAN LF-N   40X25</v>
          </cell>
          <cell r="H1349" t="str">
            <v>RB00000692</v>
          </cell>
          <cell r="I1349" t="str">
            <v>2230</v>
          </cell>
          <cell r="J1349">
            <v>15000</v>
          </cell>
          <cell r="K1349" t="str">
            <v>KG</v>
          </cell>
          <cell r="L1349">
            <v>10884</v>
          </cell>
          <cell r="M1349" t="str">
            <v>EUR</v>
          </cell>
          <cell r="N1349">
            <v>15985.5</v>
          </cell>
          <cell r="P1349">
            <v>11454</v>
          </cell>
          <cell r="Q1349">
            <v>11454</v>
          </cell>
          <cell r="R1349">
            <v>-570</v>
          </cell>
          <cell r="S1349">
            <v>-570</v>
          </cell>
          <cell r="T1349">
            <v>0</v>
          </cell>
        </row>
        <row r="1350">
          <cell r="B1350">
            <v>1120000</v>
          </cell>
          <cell r="C1350" t="str">
            <v>Fertige Erz</v>
          </cell>
          <cell r="D1350" t="str">
            <v>RHSM</v>
          </cell>
          <cell r="E1350" t="str">
            <v>01346516</v>
          </cell>
          <cell r="G1350" t="str">
            <v>BLANCOROL HR   25KG</v>
          </cell>
          <cell r="H1350" t="str">
            <v>RB00000692</v>
          </cell>
          <cell r="I1350" t="str">
            <v>2230</v>
          </cell>
          <cell r="J1350">
            <v>25</v>
          </cell>
          <cell r="K1350" t="str">
            <v>KG</v>
          </cell>
          <cell r="L1350">
            <v>18.04</v>
          </cell>
          <cell r="M1350" t="str">
            <v>EUR</v>
          </cell>
          <cell r="N1350">
            <v>18.09</v>
          </cell>
          <cell r="P1350">
            <v>18.09</v>
          </cell>
          <cell r="Q1350">
            <v>18.09</v>
          </cell>
          <cell r="R1350">
            <v>-0.05</v>
          </cell>
          <cell r="S1350">
            <v>-0.05</v>
          </cell>
          <cell r="T1350">
            <v>0</v>
          </cell>
        </row>
        <row r="1351">
          <cell r="B1351">
            <v>1120000</v>
          </cell>
          <cell r="C1351" t="str">
            <v>Fertige Erz</v>
          </cell>
          <cell r="D1351" t="str">
            <v>RHSM</v>
          </cell>
          <cell r="E1351" t="str">
            <v>01236419</v>
          </cell>
          <cell r="G1351" t="str">
            <v>Phenol rn. Pipeline</v>
          </cell>
          <cell r="H1351" t="str">
            <v>RB00000692</v>
          </cell>
          <cell r="I1351" t="str">
            <v>2230</v>
          </cell>
          <cell r="J1351">
            <v>50264</v>
          </cell>
          <cell r="K1351" t="str">
            <v>KG</v>
          </cell>
          <cell r="L1351">
            <v>51957.89</v>
          </cell>
          <cell r="M1351" t="str">
            <v>EUR</v>
          </cell>
          <cell r="N1351">
            <v>58160.47</v>
          </cell>
          <cell r="P1351">
            <v>58160.47</v>
          </cell>
          <cell r="Q1351">
            <v>58160.47</v>
          </cell>
          <cell r="R1351">
            <v>-6202.58</v>
          </cell>
          <cell r="S1351">
            <v>-6202.58</v>
          </cell>
          <cell r="T1351">
            <v>0</v>
          </cell>
        </row>
        <row r="1352">
          <cell r="B1352">
            <v>1120000</v>
          </cell>
          <cell r="C1352" t="str">
            <v>Fertige Erz</v>
          </cell>
          <cell r="D1352" t="str">
            <v>RHSM</v>
          </cell>
          <cell r="E1352" t="str">
            <v>01200937</v>
          </cell>
          <cell r="G1352" t="str">
            <v>BLANCOROL HR   40X25</v>
          </cell>
          <cell r="H1352" t="str">
            <v>RB00000692</v>
          </cell>
          <cell r="I1352" t="str">
            <v>2230</v>
          </cell>
          <cell r="J1352">
            <v>5950</v>
          </cell>
          <cell r="K1352" t="str">
            <v>KG</v>
          </cell>
          <cell r="L1352">
            <v>4188.2</v>
          </cell>
          <cell r="M1352" t="str">
            <v>EUR</v>
          </cell>
          <cell r="N1352">
            <v>5088.4399999999996</v>
          </cell>
          <cell r="P1352">
            <v>4201.8900000000003</v>
          </cell>
          <cell r="Q1352">
            <v>4201.8900000000003</v>
          </cell>
          <cell r="R1352">
            <v>-13.69</v>
          </cell>
          <cell r="S1352">
            <v>-13.69</v>
          </cell>
          <cell r="T1352">
            <v>0</v>
          </cell>
        </row>
        <row r="1353">
          <cell r="B1353">
            <v>1120000</v>
          </cell>
          <cell r="C1353" t="str">
            <v>Fertige Erz</v>
          </cell>
          <cell r="D1353" t="str">
            <v>RHSM</v>
          </cell>
          <cell r="E1353" t="str">
            <v>01200929</v>
          </cell>
          <cell r="G1353" t="str">
            <v>BLANCOROL MR   40X25</v>
          </cell>
          <cell r="H1353" t="str">
            <v>RB00000692</v>
          </cell>
          <cell r="I1353" t="str">
            <v>2230</v>
          </cell>
          <cell r="J1353">
            <v>18000</v>
          </cell>
          <cell r="K1353" t="str">
            <v>KG</v>
          </cell>
          <cell r="L1353">
            <v>6658.17</v>
          </cell>
          <cell r="M1353" t="str">
            <v>EUR</v>
          </cell>
          <cell r="N1353">
            <v>3.6</v>
          </cell>
          <cell r="P1353">
            <v>6615</v>
          </cell>
          <cell r="Q1353">
            <v>3.6</v>
          </cell>
          <cell r="R1353">
            <v>6654.57</v>
          </cell>
          <cell r="S1353">
            <v>43.17</v>
          </cell>
          <cell r="T1353">
            <v>6611.4</v>
          </cell>
        </row>
        <row r="1354">
          <cell r="B1354">
            <v>1120000</v>
          </cell>
          <cell r="C1354" t="str">
            <v>Fertige Erz</v>
          </cell>
          <cell r="D1354" t="str">
            <v>RHST</v>
          </cell>
          <cell r="E1354" t="str">
            <v>01131242</v>
          </cell>
          <cell r="G1354" t="str">
            <v>BAYDERM SEALER AL 01</v>
          </cell>
          <cell r="H1354" t="str">
            <v>RB00000692</v>
          </cell>
          <cell r="I1354" t="str">
            <v>2230</v>
          </cell>
          <cell r="J1354">
            <v>47300</v>
          </cell>
          <cell r="K1354" t="str">
            <v>KG</v>
          </cell>
          <cell r="L1354">
            <v>105199.96</v>
          </cell>
          <cell r="M1354" t="str">
            <v>EUR</v>
          </cell>
          <cell r="N1354">
            <v>9.4600000000000009</v>
          </cell>
          <cell r="P1354">
            <v>105199.96</v>
          </cell>
          <cell r="Q1354">
            <v>9.4600000000000009</v>
          </cell>
          <cell r="R1354">
            <v>105190.5</v>
          </cell>
          <cell r="S1354">
            <v>0</v>
          </cell>
          <cell r="T1354">
            <v>105190.5</v>
          </cell>
        </row>
        <row r="1355">
          <cell r="B1355">
            <v>1120000</v>
          </cell>
          <cell r="C1355" t="str">
            <v>Fertige Erz</v>
          </cell>
          <cell r="D1355" t="str">
            <v>RHST</v>
          </cell>
          <cell r="E1355" t="str">
            <v>01131102</v>
          </cell>
          <cell r="G1355" t="str">
            <v>BAYDERM MATT ALM 01</v>
          </cell>
          <cell r="H1355" t="str">
            <v>RB00000692</v>
          </cell>
          <cell r="I1355" t="str">
            <v>2230</v>
          </cell>
          <cell r="J1355">
            <v>17550</v>
          </cell>
          <cell r="K1355" t="str">
            <v>KG</v>
          </cell>
          <cell r="L1355">
            <v>45029.79</v>
          </cell>
          <cell r="M1355" t="str">
            <v>EUR</v>
          </cell>
          <cell r="N1355">
            <v>3.51</v>
          </cell>
          <cell r="P1355">
            <v>45029.79</v>
          </cell>
          <cell r="Q1355">
            <v>3.51</v>
          </cell>
          <cell r="R1355">
            <v>45026.28</v>
          </cell>
          <cell r="S1355">
            <v>0</v>
          </cell>
          <cell r="T1355">
            <v>45026.28</v>
          </cell>
        </row>
        <row r="1356">
          <cell r="B1356">
            <v>1120000</v>
          </cell>
          <cell r="C1356" t="str">
            <v>Fertige Erz</v>
          </cell>
          <cell r="D1356" t="str">
            <v>RHSM</v>
          </cell>
          <cell r="E1356" t="str">
            <v>01126605</v>
          </cell>
          <cell r="G1356" t="str">
            <v>TANIGAN PR   40X25KG</v>
          </cell>
          <cell r="H1356" t="str">
            <v>RB00000692</v>
          </cell>
          <cell r="I1356" t="str">
            <v>2230</v>
          </cell>
          <cell r="J1356">
            <v>1000</v>
          </cell>
          <cell r="K1356" t="str">
            <v>KG</v>
          </cell>
          <cell r="L1356">
            <v>779.3</v>
          </cell>
          <cell r="M1356" t="str">
            <v>EUR</v>
          </cell>
          <cell r="N1356">
            <v>785.6</v>
          </cell>
          <cell r="P1356">
            <v>803.3</v>
          </cell>
          <cell r="Q1356">
            <v>785.6</v>
          </cell>
          <cell r="R1356">
            <v>-6.3</v>
          </cell>
          <cell r="S1356">
            <v>-24</v>
          </cell>
          <cell r="T1356">
            <v>17.7</v>
          </cell>
        </row>
        <row r="1357">
          <cell r="B1357">
            <v>1120000</v>
          </cell>
          <cell r="C1357" t="str">
            <v>Fertige Erz</v>
          </cell>
          <cell r="D1357" t="str">
            <v>RHSM</v>
          </cell>
          <cell r="E1357" t="str">
            <v>01126141</v>
          </cell>
          <cell r="G1357" t="str">
            <v>BAYKANOL TF-2N   50X</v>
          </cell>
          <cell r="H1357" t="str">
            <v>RB00000692</v>
          </cell>
          <cell r="I1357" t="str">
            <v>2230</v>
          </cell>
          <cell r="J1357">
            <v>24000</v>
          </cell>
          <cell r="K1357" t="str">
            <v>KG</v>
          </cell>
          <cell r="L1357">
            <v>18712.8</v>
          </cell>
          <cell r="M1357" t="str">
            <v>EUR</v>
          </cell>
          <cell r="N1357">
            <v>25492.799999999999</v>
          </cell>
          <cell r="P1357">
            <v>19528.8</v>
          </cell>
          <cell r="Q1357">
            <v>19528.8</v>
          </cell>
          <cell r="R1357">
            <v>-816</v>
          </cell>
          <cell r="S1357">
            <v>-816</v>
          </cell>
          <cell r="T1357">
            <v>0</v>
          </cell>
        </row>
        <row r="1358">
          <cell r="B1358">
            <v>1120000</v>
          </cell>
          <cell r="C1358" t="str">
            <v>Fertige Erz</v>
          </cell>
          <cell r="D1358" t="str">
            <v>RHSM</v>
          </cell>
          <cell r="E1358" t="str">
            <v>01125293</v>
          </cell>
          <cell r="G1358" t="str">
            <v>TANIGAN RFS LIQ.   1</v>
          </cell>
          <cell r="H1358" t="str">
            <v>RB00000692</v>
          </cell>
          <cell r="I1358" t="str">
            <v>2230</v>
          </cell>
          <cell r="J1358">
            <v>2400</v>
          </cell>
          <cell r="K1358" t="str">
            <v>KG</v>
          </cell>
          <cell r="L1358">
            <v>910.08</v>
          </cell>
          <cell r="M1358" t="str">
            <v>EUR</v>
          </cell>
          <cell r="N1358">
            <v>813.36</v>
          </cell>
          <cell r="P1358">
            <v>954.72</v>
          </cell>
          <cell r="Q1358">
            <v>813.36</v>
          </cell>
          <cell r="R1358">
            <v>96.72</v>
          </cell>
          <cell r="S1358">
            <v>-44.64</v>
          </cell>
          <cell r="T1358">
            <v>141.36000000000001</v>
          </cell>
        </row>
        <row r="1359">
          <cell r="B1359">
            <v>1120000</v>
          </cell>
          <cell r="C1359" t="str">
            <v>Fertige Erz</v>
          </cell>
          <cell r="D1359" t="str">
            <v>RHSM</v>
          </cell>
          <cell r="E1359" t="str">
            <v>01124459</v>
          </cell>
          <cell r="G1359" t="str">
            <v>TANIGAN BN LIQ.   12</v>
          </cell>
          <cell r="H1359" t="str">
            <v>RB00000692</v>
          </cell>
          <cell r="I1359" t="str">
            <v>2230</v>
          </cell>
          <cell r="J1359">
            <v>29153</v>
          </cell>
          <cell r="K1359" t="str">
            <v>KG</v>
          </cell>
          <cell r="L1359">
            <v>15687.24</v>
          </cell>
          <cell r="M1359" t="str">
            <v>EUR</v>
          </cell>
          <cell r="N1359">
            <v>23707.22</v>
          </cell>
          <cell r="P1359">
            <v>16628.87</v>
          </cell>
          <cell r="Q1359">
            <v>16628.87</v>
          </cell>
          <cell r="R1359">
            <v>-941.63</v>
          </cell>
          <cell r="S1359">
            <v>-941.63</v>
          </cell>
          <cell r="T1359">
            <v>0</v>
          </cell>
        </row>
        <row r="1360">
          <cell r="B1360">
            <v>1120000</v>
          </cell>
          <cell r="C1360" t="str">
            <v>Fertige Erz</v>
          </cell>
          <cell r="D1360" t="str">
            <v>RHSM</v>
          </cell>
          <cell r="E1360" t="str">
            <v>01124416</v>
          </cell>
          <cell r="G1360" t="str">
            <v>TANIGAN BN   40X25KG</v>
          </cell>
          <cell r="H1360" t="str">
            <v>RB00000692</v>
          </cell>
          <cell r="I1360" t="str">
            <v>2230</v>
          </cell>
          <cell r="J1360">
            <v>48000</v>
          </cell>
          <cell r="K1360" t="str">
            <v>KG</v>
          </cell>
          <cell r="L1360">
            <v>42753.599999999999</v>
          </cell>
          <cell r="M1360" t="str">
            <v>EUR</v>
          </cell>
          <cell r="N1360">
            <v>48249.599999999999</v>
          </cell>
          <cell r="P1360">
            <v>44956.800000000003</v>
          </cell>
          <cell r="Q1360">
            <v>44956.800000000003</v>
          </cell>
          <cell r="R1360">
            <v>-2203.1999999999998</v>
          </cell>
          <cell r="S1360">
            <v>-2203.1999999999998</v>
          </cell>
          <cell r="T1360">
            <v>0</v>
          </cell>
        </row>
        <row r="1361">
          <cell r="B1361">
            <v>1120000</v>
          </cell>
          <cell r="C1361" t="str">
            <v>Fertige Erz</v>
          </cell>
          <cell r="D1361" t="str">
            <v>RHSM</v>
          </cell>
          <cell r="E1361" t="str">
            <v>01124203</v>
          </cell>
          <cell r="G1361" t="str">
            <v>TANIGAN AN   50X20KG</v>
          </cell>
          <cell r="H1361" t="str">
            <v>RB00000692</v>
          </cell>
          <cell r="I1361" t="str">
            <v>2230</v>
          </cell>
          <cell r="J1361">
            <v>184000</v>
          </cell>
          <cell r="K1361" t="str">
            <v>KG</v>
          </cell>
          <cell r="L1361">
            <v>158460.79999999999</v>
          </cell>
          <cell r="M1361" t="str">
            <v>EUR</v>
          </cell>
          <cell r="N1361">
            <v>168856.8</v>
          </cell>
          <cell r="P1361">
            <v>163208</v>
          </cell>
          <cell r="Q1361">
            <v>163208</v>
          </cell>
          <cell r="R1361">
            <v>-4747.2</v>
          </cell>
          <cell r="S1361">
            <v>-4747.2</v>
          </cell>
          <cell r="T1361">
            <v>0</v>
          </cell>
        </row>
        <row r="1362">
          <cell r="B1362">
            <v>1120000</v>
          </cell>
          <cell r="C1362" t="str">
            <v>Fertige Erz</v>
          </cell>
          <cell r="D1362" t="str">
            <v>RHSM</v>
          </cell>
          <cell r="E1362" t="str">
            <v>00837664</v>
          </cell>
          <cell r="G1362" t="str">
            <v>FORMALDEHYD 30 GEW.%</v>
          </cell>
          <cell r="H1362" t="str">
            <v>RB00000692</v>
          </cell>
          <cell r="I1362" t="str">
            <v>2230</v>
          </cell>
          <cell r="J1362">
            <v>76540</v>
          </cell>
          <cell r="K1362" t="str">
            <v>KG</v>
          </cell>
          <cell r="L1362">
            <v>9138.86</v>
          </cell>
          <cell r="M1362" t="str">
            <v>EUR</v>
          </cell>
          <cell r="N1362">
            <v>11144.22</v>
          </cell>
          <cell r="P1362">
            <v>11144.22</v>
          </cell>
          <cell r="Q1362">
            <v>11144.22</v>
          </cell>
          <cell r="R1362">
            <v>-2005.36</v>
          </cell>
          <cell r="S1362">
            <v>-2005.36</v>
          </cell>
          <cell r="T1362">
            <v>0</v>
          </cell>
        </row>
        <row r="1363">
          <cell r="B1363">
            <v>1120000</v>
          </cell>
          <cell r="C1363" t="str">
            <v>Fertige Erz</v>
          </cell>
          <cell r="D1363" t="str">
            <v>RHST</v>
          </cell>
          <cell r="E1363" t="str">
            <v>00822241</v>
          </cell>
          <cell r="G1363" t="str">
            <v>BAYDERM BOTTOM  DLN</v>
          </cell>
          <cell r="H1363" t="str">
            <v>RB00000692</v>
          </cell>
          <cell r="I1363" t="str">
            <v>2230</v>
          </cell>
          <cell r="J1363">
            <v>1200</v>
          </cell>
          <cell r="K1363" t="str">
            <v>KG</v>
          </cell>
          <cell r="L1363">
            <v>2859.84</v>
          </cell>
          <cell r="M1363" t="str">
            <v>EUR</v>
          </cell>
          <cell r="N1363">
            <v>4172.76</v>
          </cell>
          <cell r="P1363">
            <v>2864.64</v>
          </cell>
          <cell r="Q1363">
            <v>2864.64</v>
          </cell>
          <cell r="R1363">
            <v>-4.8</v>
          </cell>
          <cell r="S1363">
            <v>-4.8</v>
          </cell>
          <cell r="T1363">
            <v>0</v>
          </cell>
        </row>
        <row r="1364">
          <cell r="B1364">
            <v>1120000</v>
          </cell>
          <cell r="C1364" t="str">
            <v>Fertige Erz</v>
          </cell>
          <cell r="D1364" t="str">
            <v>RHST</v>
          </cell>
          <cell r="E1364" t="str">
            <v>00821857</v>
          </cell>
          <cell r="G1364" t="str">
            <v>BAYDERM BOTTOM  DLN</v>
          </cell>
          <cell r="H1364" t="str">
            <v>RB00000692</v>
          </cell>
          <cell r="I1364" t="str">
            <v>2230</v>
          </cell>
          <cell r="J1364">
            <v>29000</v>
          </cell>
          <cell r="K1364" t="str">
            <v>KG</v>
          </cell>
          <cell r="L1364">
            <v>68564.7</v>
          </cell>
          <cell r="M1364" t="str">
            <v>EUR</v>
          </cell>
          <cell r="N1364">
            <v>64107.4</v>
          </cell>
          <cell r="P1364">
            <v>68561.8</v>
          </cell>
          <cell r="Q1364">
            <v>64107.4</v>
          </cell>
          <cell r="R1364">
            <v>4457.3</v>
          </cell>
          <cell r="S1364">
            <v>2.9</v>
          </cell>
          <cell r="T1364">
            <v>4454.3999999999996</v>
          </cell>
        </row>
        <row r="1365">
          <cell r="B1365">
            <v>1120000</v>
          </cell>
          <cell r="C1365" t="str">
            <v>Fertige Erz</v>
          </cell>
          <cell r="D1365" t="str">
            <v>RHST</v>
          </cell>
          <cell r="E1365" t="str">
            <v>00761919</v>
          </cell>
          <cell r="G1365" t="str">
            <v>BAYDERM FINISH DLH</v>
          </cell>
          <cell r="H1365" t="str">
            <v>RB00000692</v>
          </cell>
          <cell r="I1365" t="str">
            <v>2230</v>
          </cell>
          <cell r="J1365">
            <v>30000</v>
          </cell>
          <cell r="K1365" t="str">
            <v>KG</v>
          </cell>
          <cell r="L1365">
            <v>85929</v>
          </cell>
          <cell r="M1365" t="str">
            <v>EUR</v>
          </cell>
          <cell r="N1365">
            <v>100809</v>
          </cell>
          <cell r="P1365">
            <v>85926</v>
          </cell>
          <cell r="Q1365">
            <v>85926</v>
          </cell>
          <cell r="R1365">
            <v>3</v>
          </cell>
          <cell r="S1365">
            <v>3</v>
          </cell>
          <cell r="T1365">
            <v>0</v>
          </cell>
        </row>
        <row r="1366">
          <cell r="B1366">
            <v>1120000</v>
          </cell>
          <cell r="C1366" t="str">
            <v>Fertige Erz</v>
          </cell>
          <cell r="D1366" t="str">
            <v>RHST</v>
          </cell>
          <cell r="E1366" t="str">
            <v>00761889</v>
          </cell>
          <cell r="G1366" t="str">
            <v>BAYDERM FINISH DLF</v>
          </cell>
          <cell r="H1366" t="str">
            <v>RB00000692</v>
          </cell>
          <cell r="I1366" t="str">
            <v>2230</v>
          </cell>
          <cell r="J1366">
            <v>8880</v>
          </cell>
          <cell r="K1366" t="str">
            <v>KG</v>
          </cell>
          <cell r="L1366">
            <v>28729.46</v>
          </cell>
          <cell r="M1366" t="str">
            <v>EUR</v>
          </cell>
          <cell r="N1366">
            <v>35171.9</v>
          </cell>
          <cell r="P1366">
            <v>28729.46</v>
          </cell>
          <cell r="Q1366">
            <v>28729.46</v>
          </cell>
          <cell r="R1366">
            <v>0</v>
          </cell>
          <cell r="S1366">
            <v>0</v>
          </cell>
          <cell r="T1366">
            <v>0</v>
          </cell>
        </row>
        <row r="1367">
          <cell r="B1367">
            <v>1120000</v>
          </cell>
          <cell r="C1367" t="str">
            <v>Fertige Erz</v>
          </cell>
          <cell r="D1367" t="str">
            <v>RHST</v>
          </cell>
          <cell r="E1367" t="str">
            <v>00761730</v>
          </cell>
          <cell r="G1367" t="str">
            <v>BAYDERM FINISH DLF</v>
          </cell>
          <cell r="H1367" t="str">
            <v>RB00000692</v>
          </cell>
          <cell r="I1367" t="str">
            <v>2230</v>
          </cell>
          <cell r="J1367">
            <v>6000</v>
          </cell>
          <cell r="K1367" t="str">
            <v>KG</v>
          </cell>
          <cell r="L1367">
            <v>19465.8</v>
          </cell>
          <cell r="M1367" t="str">
            <v>EUR</v>
          </cell>
          <cell r="N1367">
            <v>18315</v>
          </cell>
          <cell r="P1367">
            <v>19448.400000000001</v>
          </cell>
          <cell r="Q1367">
            <v>18315</v>
          </cell>
          <cell r="R1367">
            <v>1150.8</v>
          </cell>
          <cell r="S1367">
            <v>17.399999999999999</v>
          </cell>
          <cell r="T1367">
            <v>1133.4000000000001</v>
          </cell>
        </row>
        <row r="1368">
          <cell r="B1368">
            <v>1120000</v>
          </cell>
          <cell r="C1368" t="str">
            <v>Fertige Erz</v>
          </cell>
          <cell r="D1368" t="str">
            <v>RHST</v>
          </cell>
          <cell r="E1368" t="str">
            <v>00761498</v>
          </cell>
          <cell r="G1368" t="str">
            <v>BAYDERM BOTTOM  DLN</v>
          </cell>
          <cell r="H1368" t="str">
            <v>RB00000692</v>
          </cell>
          <cell r="I1368" t="str">
            <v>2230</v>
          </cell>
          <cell r="J1368">
            <v>32000</v>
          </cell>
          <cell r="K1368" t="str">
            <v>KG</v>
          </cell>
          <cell r="L1368">
            <v>61257.599999999999</v>
          </cell>
          <cell r="M1368" t="str">
            <v>EUR</v>
          </cell>
          <cell r="N1368">
            <v>65964.800000000003</v>
          </cell>
          <cell r="P1368">
            <v>62838.400000000001</v>
          </cell>
          <cell r="Q1368">
            <v>62838.400000000001</v>
          </cell>
          <cell r="R1368">
            <v>-1580.8</v>
          </cell>
          <cell r="S1368">
            <v>-1580.8</v>
          </cell>
          <cell r="T1368">
            <v>0</v>
          </cell>
        </row>
        <row r="1369">
          <cell r="B1369">
            <v>1120000</v>
          </cell>
          <cell r="C1369" t="str">
            <v>Fertige Erz</v>
          </cell>
          <cell r="D1369" t="str">
            <v>RHSM</v>
          </cell>
          <cell r="E1369" t="str">
            <v>00582828</v>
          </cell>
          <cell r="G1369" t="str">
            <v>SCHWEFELS. 48%......</v>
          </cell>
          <cell r="H1369" t="str">
            <v>RB00000692</v>
          </cell>
          <cell r="I1369" t="str">
            <v>2230</v>
          </cell>
          <cell r="J1369">
            <v>30019</v>
          </cell>
          <cell r="K1369" t="str">
            <v>KG</v>
          </cell>
          <cell r="L1369">
            <v>672.43</v>
          </cell>
          <cell r="M1369" t="str">
            <v>EUR</v>
          </cell>
          <cell r="N1369">
            <v>1155.73</v>
          </cell>
          <cell r="P1369">
            <v>1155.73</v>
          </cell>
          <cell r="Q1369">
            <v>1155.73</v>
          </cell>
          <cell r="R1369">
            <v>-483.3</v>
          </cell>
          <cell r="S1369">
            <v>-483.3</v>
          </cell>
          <cell r="T1369">
            <v>0</v>
          </cell>
        </row>
        <row r="1370">
          <cell r="B1370">
            <v>1120000</v>
          </cell>
          <cell r="C1370" t="str">
            <v>Fertige Erz</v>
          </cell>
          <cell r="D1370" t="str">
            <v>RHST</v>
          </cell>
          <cell r="E1370" t="str">
            <v>00568485</v>
          </cell>
          <cell r="G1370" t="str">
            <v>BAYDERM PREBOTTOM AP</v>
          </cell>
          <cell r="H1370" t="str">
            <v>RB00000692</v>
          </cell>
          <cell r="I1370" t="str">
            <v>2230</v>
          </cell>
          <cell r="J1370">
            <v>27960</v>
          </cell>
          <cell r="K1370" t="str">
            <v>KG</v>
          </cell>
          <cell r="L1370">
            <v>48214.239999999998</v>
          </cell>
          <cell r="M1370" t="str">
            <v>EUR</v>
          </cell>
          <cell r="N1370">
            <v>68806.759999999995</v>
          </cell>
          <cell r="P1370">
            <v>45496.51</v>
          </cell>
          <cell r="Q1370">
            <v>45496.51</v>
          </cell>
          <cell r="R1370">
            <v>2717.73</v>
          </cell>
          <cell r="S1370">
            <v>2717.73</v>
          </cell>
          <cell r="T1370">
            <v>0</v>
          </cell>
        </row>
        <row r="1371">
          <cell r="B1371">
            <v>1120000</v>
          </cell>
          <cell r="C1371" t="str">
            <v>Fertige Erz</v>
          </cell>
          <cell r="D1371" t="str">
            <v>RHST</v>
          </cell>
          <cell r="E1371" t="str">
            <v>00554808</v>
          </cell>
          <cell r="G1371" t="str">
            <v>BAYDERM BOTTOM  50 U</v>
          </cell>
          <cell r="H1371" t="str">
            <v>RB00000692</v>
          </cell>
          <cell r="I1371" t="str">
            <v>2230</v>
          </cell>
          <cell r="J1371">
            <v>27600</v>
          </cell>
          <cell r="K1371" t="str">
            <v>KG</v>
          </cell>
          <cell r="L1371">
            <v>71296.320000000007</v>
          </cell>
          <cell r="M1371" t="str">
            <v>EUR</v>
          </cell>
          <cell r="N1371">
            <v>67998.12</v>
          </cell>
          <cell r="P1371">
            <v>71406.720000000001</v>
          </cell>
          <cell r="Q1371">
            <v>67998.12</v>
          </cell>
          <cell r="R1371">
            <v>3298.2</v>
          </cell>
          <cell r="S1371">
            <v>-110.4</v>
          </cell>
          <cell r="T1371">
            <v>3408.6</v>
          </cell>
        </row>
        <row r="1372">
          <cell r="B1372">
            <v>1120000</v>
          </cell>
          <cell r="C1372" t="str">
            <v>Fertige Erz</v>
          </cell>
          <cell r="D1372" t="str">
            <v>RHST</v>
          </cell>
          <cell r="E1372" t="str">
            <v>00554794</v>
          </cell>
          <cell r="G1372" t="str">
            <v>BAYDERM BOTTOM  50 U</v>
          </cell>
          <cell r="H1372" t="str">
            <v>RB00000692</v>
          </cell>
          <cell r="I1372" t="str">
            <v>2230</v>
          </cell>
          <cell r="J1372">
            <v>5000</v>
          </cell>
          <cell r="K1372" t="str">
            <v>KG</v>
          </cell>
          <cell r="L1372">
            <v>12821.5</v>
          </cell>
          <cell r="M1372" t="str">
            <v>EUR</v>
          </cell>
          <cell r="N1372">
            <v>14826</v>
          </cell>
          <cell r="P1372">
            <v>12821</v>
          </cell>
          <cell r="Q1372">
            <v>12821</v>
          </cell>
          <cell r="R1372">
            <v>0.5</v>
          </cell>
          <cell r="S1372">
            <v>0.5</v>
          </cell>
          <cell r="T1372">
            <v>0</v>
          </cell>
        </row>
        <row r="1373">
          <cell r="B1373">
            <v>1120000</v>
          </cell>
          <cell r="C1373" t="str">
            <v>Fertige Erz</v>
          </cell>
          <cell r="D1373" t="str">
            <v>RHST</v>
          </cell>
          <cell r="E1373" t="str">
            <v>00554573</v>
          </cell>
          <cell r="G1373" t="str">
            <v>BAYDERM FINISH 80 UD</v>
          </cell>
          <cell r="H1373" t="str">
            <v>RB00000692</v>
          </cell>
          <cell r="I1373" t="str">
            <v>2230</v>
          </cell>
          <cell r="J1373">
            <v>4560</v>
          </cell>
          <cell r="K1373" t="str">
            <v>KG</v>
          </cell>
          <cell r="L1373">
            <v>13740.19</v>
          </cell>
          <cell r="M1373" t="str">
            <v>EUR</v>
          </cell>
          <cell r="N1373">
            <v>18162.939999999999</v>
          </cell>
          <cell r="P1373">
            <v>13758.43</v>
          </cell>
          <cell r="Q1373">
            <v>13758.43</v>
          </cell>
          <cell r="R1373">
            <v>-18.239999999999998</v>
          </cell>
          <cell r="S1373">
            <v>-18.239999999999998</v>
          </cell>
          <cell r="T1373">
            <v>0</v>
          </cell>
        </row>
        <row r="1374">
          <cell r="B1374">
            <v>1120000</v>
          </cell>
          <cell r="C1374" t="str">
            <v>Fertige Erz</v>
          </cell>
          <cell r="D1374" t="str">
            <v>RHST</v>
          </cell>
          <cell r="E1374" t="str">
            <v>00553062</v>
          </cell>
          <cell r="G1374" t="str">
            <v>BAYDERM BOTTOM SMS</v>
          </cell>
          <cell r="H1374" t="str">
            <v>RB00000692</v>
          </cell>
          <cell r="I1374" t="str">
            <v>2230</v>
          </cell>
          <cell r="J1374">
            <v>18000</v>
          </cell>
          <cell r="K1374" t="str">
            <v>KG</v>
          </cell>
          <cell r="L1374">
            <v>31737.59</v>
          </cell>
          <cell r="M1374" t="str">
            <v>EUR</v>
          </cell>
          <cell r="N1374">
            <v>39342.6</v>
          </cell>
          <cell r="P1374">
            <v>32169.599999999999</v>
          </cell>
          <cell r="Q1374">
            <v>32169.599999999999</v>
          </cell>
          <cell r="R1374">
            <v>-432.01</v>
          </cell>
          <cell r="S1374">
            <v>-432.01</v>
          </cell>
          <cell r="T1374">
            <v>0</v>
          </cell>
        </row>
        <row r="1375">
          <cell r="B1375">
            <v>1120000</v>
          </cell>
          <cell r="C1375" t="str">
            <v>Fertige Erz</v>
          </cell>
          <cell r="D1375" t="str">
            <v>RHST</v>
          </cell>
          <cell r="E1375" t="str">
            <v>00552988</v>
          </cell>
          <cell r="G1375" t="str">
            <v>BAYDERM BOTTOM SMX</v>
          </cell>
          <cell r="H1375" t="str">
            <v>RB00000692</v>
          </cell>
          <cell r="I1375" t="str">
            <v>2230</v>
          </cell>
          <cell r="J1375">
            <v>2400</v>
          </cell>
          <cell r="K1375" t="str">
            <v>KG</v>
          </cell>
          <cell r="L1375">
            <v>5095.68</v>
          </cell>
          <cell r="M1375" t="str">
            <v>EUR</v>
          </cell>
          <cell r="N1375">
            <v>6984.48</v>
          </cell>
          <cell r="P1375">
            <v>5129.28</v>
          </cell>
          <cell r="Q1375">
            <v>5129.28</v>
          </cell>
          <cell r="R1375">
            <v>-33.6</v>
          </cell>
          <cell r="S1375">
            <v>-33.6</v>
          </cell>
          <cell r="T1375">
            <v>0</v>
          </cell>
        </row>
        <row r="1376">
          <cell r="B1376">
            <v>1120000</v>
          </cell>
          <cell r="C1376" t="str">
            <v>Fertige Erz</v>
          </cell>
          <cell r="D1376" t="str">
            <v>RHST</v>
          </cell>
          <cell r="E1376" t="str">
            <v>00552961</v>
          </cell>
          <cell r="G1376" t="str">
            <v>BAYDERM BOTTOM SMX</v>
          </cell>
          <cell r="H1376" t="str">
            <v>RB00000692</v>
          </cell>
          <cell r="I1376" t="str">
            <v>2230</v>
          </cell>
          <cell r="J1376">
            <v>12000</v>
          </cell>
          <cell r="K1376" t="str">
            <v>KG</v>
          </cell>
          <cell r="L1376">
            <v>25251.599999999999</v>
          </cell>
          <cell r="M1376" t="str">
            <v>EUR</v>
          </cell>
          <cell r="N1376">
            <v>26119.200000000001</v>
          </cell>
          <cell r="P1376">
            <v>25370.400000000001</v>
          </cell>
          <cell r="Q1376">
            <v>25370.400000000001</v>
          </cell>
          <cell r="R1376">
            <v>-118.8</v>
          </cell>
          <cell r="S1376">
            <v>-118.8</v>
          </cell>
          <cell r="T1376">
            <v>0</v>
          </cell>
        </row>
        <row r="1377">
          <cell r="B1377">
            <v>1120000</v>
          </cell>
          <cell r="C1377" t="str">
            <v>Fertige Erz</v>
          </cell>
          <cell r="D1377" t="str">
            <v>RHST</v>
          </cell>
          <cell r="E1377" t="str">
            <v>00542516</v>
          </cell>
          <cell r="G1377" t="str">
            <v>LEVACAST HARDENER U</v>
          </cell>
          <cell r="H1377" t="str">
            <v>RB00000692</v>
          </cell>
          <cell r="I1377" t="str">
            <v>2230</v>
          </cell>
          <cell r="J1377">
            <v>14220</v>
          </cell>
          <cell r="K1377" t="str">
            <v>KG</v>
          </cell>
          <cell r="L1377">
            <v>36327.839999999997</v>
          </cell>
          <cell r="M1377" t="str">
            <v>EUR</v>
          </cell>
          <cell r="N1377">
            <v>46293.21</v>
          </cell>
          <cell r="P1377">
            <v>37809.56</v>
          </cell>
          <cell r="Q1377">
            <v>37809.56</v>
          </cell>
          <cell r="R1377">
            <v>-1481.72</v>
          </cell>
          <cell r="S1377">
            <v>-1481.72</v>
          </cell>
          <cell r="T1377">
            <v>0</v>
          </cell>
        </row>
        <row r="1378">
          <cell r="B1378">
            <v>1120000</v>
          </cell>
          <cell r="C1378" t="str">
            <v>Fertige Erz</v>
          </cell>
          <cell r="D1378" t="str">
            <v>RHST</v>
          </cell>
          <cell r="E1378" t="str">
            <v>00539140</v>
          </cell>
          <cell r="G1378" t="str">
            <v>BAYDERM BOTTOM 10 UD</v>
          </cell>
          <cell r="H1378" t="str">
            <v>RB00000692</v>
          </cell>
          <cell r="I1378" t="str">
            <v>2230</v>
          </cell>
          <cell r="J1378">
            <v>29040</v>
          </cell>
          <cell r="K1378" t="str">
            <v>KG</v>
          </cell>
          <cell r="L1378">
            <v>40168.120000000003</v>
          </cell>
          <cell r="M1378" t="str">
            <v>EUR</v>
          </cell>
          <cell r="N1378">
            <v>53430.7</v>
          </cell>
          <cell r="P1378">
            <v>40284.29</v>
          </cell>
          <cell r="Q1378">
            <v>40284.29</v>
          </cell>
          <cell r="R1378">
            <v>-116.17</v>
          </cell>
          <cell r="S1378">
            <v>-116.17</v>
          </cell>
          <cell r="T1378">
            <v>0</v>
          </cell>
        </row>
        <row r="1379">
          <cell r="B1379">
            <v>1120000</v>
          </cell>
          <cell r="C1379" t="str">
            <v>Fertige Erz</v>
          </cell>
          <cell r="D1379" t="str">
            <v>RHST</v>
          </cell>
          <cell r="E1379" t="str">
            <v>00539132</v>
          </cell>
          <cell r="G1379" t="str">
            <v>BAYDERM BOTTOM 10 UD</v>
          </cell>
          <cell r="H1379" t="str">
            <v>RB00000692</v>
          </cell>
          <cell r="I1379" t="str">
            <v>2230</v>
          </cell>
          <cell r="J1379">
            <v>13000</v>
          </cell>
          <cell r="K1379" t="str">
            <v>KG</v>
          </cell>
          <cell r="L1379">
            <v>17735.900000000001</v>
          </cell>
          <cell r="M1379" t="str">
            <v>EUR</v>
          </cell>
          <cell r="N1379">
            <v>21881.599999999999</v>
          </cell>
          <cell r="P1379">
            <v>17734.599999999999</v>
          </cell>
          <cell r="Q1379">
            <v>17734.599999999999</v>
          </cell>
          <cell r="R1379">
            <v>1.3</v>
          </cell>
          <cell r="S1379">
            <v>1.3</v>
          </cell>
          <cell r="T1379">
            <v>0</v>
          </cell>
        </row>
        <row r="1380">
          <cell r="B1380">
            <v>1120000</v>
          </cell>
          <cell r="C1380" t="str">
            <v>Fertige Erz</v>
          </cell>
          <cell r="D1380" t="str">
            <v>RHST</v>
          </cell>
          <cell r="E1380" t="str">
            <v>00516868</v>
          </cell>
          <cell r="G1380" t="str">
            <v>BAYFERROX 130M</v>
          </cell>
          <cell r="H1380" t="str">
            <v>RB00000692</v>
          </cell>
          <cell r="I1380" t="str">
            <v>2230</v>
          </cell>
          <cell r="J1380">
            <v>475</v>
          </cell>
          <cell r="K1380" t="str">
            <v>KG</v>
          </cell>
          <cell r="L1380">
            <v>263.06</v>
          </cell>
          <cell r="M1380" t="str">
            <v>EUR</v>
          </cell>
          <cell r="N1380">
            <v>353.69</v>
          </cell>
          <cell r="P1380">
            <v>353.69</v>
          </cell>
          <cell r="Q1380">
            <v>353.69</v>
          </cell>
          <cell r="R1380">
            <v>-90.63</v>
          </cell>
          <cell r="S1380">
            <v>-90.63</v>
          </cell>
          <cell r="T1380">
            <v>0</v>
          </cell>
        </row>
        <row r="1381">
          <cell r="B1381">
            <v>1120000</v>
          </cell>
          <cell r="C1381" t="str">
            <v>Fertige Erz</v>
          </cell>
          <cell r="D1381" t="str">
            <v>RHST</v>
          </cell>
          <cell r="E1381" t="str">
            <v>00514024</v>
          </cell>
          <cell r="G1381" t="str">
            <v>BAYFERROX 3910LV</v>
          </cell>
          <cell r="H1381" t="str">
            <v>RB00000692</v>
          </cell>
          <cell r="I1381" t="str">
            <v>2230</v>
          </cell>
          <cell r="J1381">
            <v>789.5</v>
          </cell>
          <cell r="K1381" t="str">
            <v>KG</v>
          </cell>
          <cell r="L1381">
            <v>803.79</v>
          </cell>
          <cell r="M1381" t="str">
            <v>EUR</v>
          </cell>
          <cell r="N1381">
            <v>807.42</v>
          </cell>
          <cell r="P1381">
            <v>807.42</v>
          </cell>
          <cell r="Q1381">
            <v>807.42</v>
          </cell>
          <cell r="R1381">
            <v>-3.63</v>
          </cell>
          <cell r="S1381">
            <v>-3.63</v>
          </cell>
          <cell r="T1381">
            <v>0</v>
          </cell>
        </row>
        <row r="1382">
          <cell r="B1382">
            <v>1120000</v>
          </cell>
          <cell r="C1382" t="str">
            <v>Fertige Erz</v>
          </cell>
          <cell r="D1382" t="str">
            <v>RHST</v>
          </cell>
          <cell r="E1382" t="str">
            <v>00511270</v>
          </cell>
          <cell r="G1382" t="str">
            <v>BAYFERROX 645T</v>
          </cell>
          <cell r="H1382" t="str">
            <v>RB00000692</v>
          </cell>
          <cell r="I1382" t="str">
            <v>2230</v>
          </cell>
          <cell r="J1382">
            <v>610</v>
          </cell>
          <cell r="K1382" t="str">
            <v>KG</v>
          </cell>
          <cell r="L1382">
            <v>450.12</v>
          </cell>
          <cell r="M1382" t="str">
            <v>EUR</v>
          </cell>
          <cell r="N1382">
            <v>638.85</v>
          </cell>
          <cell r="P1382">
            <v>638.85</v>
          </cell>
          <cell r="Q1382">
            <v>638.85</v>
          </cell>
          <cell r="R1382">
            <v>-188.73</v>
          </cell>
          <cell r="S1382">
            <v>-188.73</v>
          </cell>
          <cell r="T1382">
            <v>0</v>
          </cell>
        </row>
        <row r="1383">
          <cell r="B1383">
            <v>1120000</v>
          </cell>
          <cell r="C1383" t="str">
            <v>Fertige Erz</v>
          </cell>
          <cell r="D1383" t="str">
            <v>RHSM</v>
          </cell>
          <cell r="E1383" t="str">
            <v>00428566</v>
          </cell>
          <cell r="G1383" t="str">
            <v>RETINGAN ZH FL. NEUT</v>
          </cell>
          <cell r="H1383" t="str">
            <v>RB00000692</v>
          </cell>
          <cell r="I1383" t="str">
            <v>2230</v>
          </cell>
          <cell r="J1383">
            <v>30059</v>
          </cell>
          <cell r="K1383" t="str">
            <v>KG</v>
          </cell>
          <cell r="L1383">
            <v>9486.4699999999993</v>
          </cell>
          <cell r="M1383" t="str">
            <v>EUR</v>
          </cell>
          <cell r="N1383">
            <v>9739.1200000000008</v>
          </cell>
          <cell r="P1383">
            <v>9739.1200000000008</v>
          </cell>
          <cell r="Q1383">
            <v>9739.1200000000008</v>
          </cell>
          <cell r="R1383">
            <v>-252.65</v>
          </cell>
          <cell r="S1383">
            <v>-252.65</v>
          </cell>
          <cell r="T1383">
            <v>0</v>
          </cell>
        </row>
        <row r="1384">
          <cell r="B1384">
            <v>1120000</v>
          </cell>
          <cell r="C1384" t="str">
            <v>Fertige Erz</v>
          </cell>
          <cell r="D1384" t="str">
            <v>RHSM</v>
          </cell>
          <cell r="E1384" t="str">
            <v>00246224</v>
          </cell>
          <cell r="G1384" t="str">
            <v>MONOHYDRAT..........</v>
          </cell>
          <cell r="H1384" t="str">
            <v>RB00000692</v>
          </cell>
          <cell r="I1384" t="str">
            <v>2230</v>
          </cell>
          <cell r="J1384">
            <v>110325</v>
          </cell>
          <cell r="K1384" t="str">
            <v>KG</v>
          </cell>
          <cell r="L1384">
            <v>7259.38</v>
          </cell>
          <cell r="M1384" t="str">
            <v>EUR</v>
          </cell>
          <cell r="N1384">
            <v>14320.18</v>
          </cell>
          <cell r="P1384">
            <v>14320.18</v>
          </cell>
          <cell r="Q1384">
            <v>14320.18</v>
          </cell>
          <cell r="R1384">
            <v>-7060.8</v>
          </cell>
          <cell r="S1384">
            <v>-7060.8</v>
          </cell>
          <cell r="T1384">
            <v>0</v>
          </cell>
        </row>
        <row r="1385">
          <cell r="B1385">
            <v>1120000</v>
          </cell>
          <cell r="C1385" t="str">
            <v>Fertige Erz</v>
          </cell>
          <cell r="D1385" t="str">
            <v>RHSM</v>
          </cell>
          <cell r="E1385" t="str">
            <v>00164364</v>
          </cell>
          <cell r="G1385" t="str">
            <v>TANIGAN CLS 50 LIQ.</v>
          </cell>
          <cell r="H1385" t="str">
            <v>RB00000692</v>
          </cell>
          <cell r="I1385" t="str">
            <v>2230</v>
          </cell>
          <cell r="J1385">
            <v>9870</v>
          </cell>
          <cell r="K1385" t="str">
            <v>KG</v>
          </cell>
          <cell r="L1385">
            <v>4622.13</v>
          </cell>
          <cell r="M1385" t="str">
            <v>EUR</v>
          </cell>
          <cell r="N1385">
            <v>4933.03</v>
          </cell>
          <cell r="P1385">
            <v>4933.03</v>
          </cell>
          <cell r="Q1385">
            <v>4933.03</v>
          </cell>
          <cell r="R1385">
            <v>-310.89999999999998</v>
          </cell>
          <cell r="S1385">
            <v>-310.89999999999998</v>
          </cell>
          <cell r="T1385">
            <v>0</v>
          </cell>
        </row>
        <row r="1386">
          <cell r="B1386">
            <v>1120000</v>
          </cell>
          <cell r="C1386" t="str">
            <v>Fertige Erz</v>
          </cell>
          <cell r="D1386" t="str">
            <v>RHSM</v>
          </cell>
          <cell r="E1386" t="str">
            <v>00160962</v>
          </cell>
          <cell r="G1386" t="str">
            <v>BAYKANOL PQ LIQ.</v>
          </cell>
          <cell r="H1386" t="str">
            <v>RB00000692</v>
          </cell>
          <cell r="I1386" t="str">
            <v>2230</v>
          </cell>
          <cell r="J1386">
            <v>31180</v>
          </cell>
          <cell r="K1386" t="str">
            <v>KG</v>
          </cell>
          <cell r="L1386">
            <v>7146.46</v>
          </cell>
          <cell r="M1386" t="str">
            <v>EUR</v>
          </cell>
          <cell r="N1386">
            <v>7364.72</v>
          </cell>
          <cell r="P1386">
            <v>7364.72</v>
          </cell>
          <cell r="Q1386">
            <v>7364.72</v>
          </cell>
          <cell r="R1386">
            <v>-218.26</v>
          </cell>
          <cell r="S1386">
            <v>-218.26</v>
          </cell>
          <cell r="T1386">
            <v>0</v>
          </cell>
        </row>
        <row r="1387">
          <cell r="B1387">
            <v>1120000</v>
          </cell>
          <cell r="C1387" t="str">
            <v>Fertige Erz</v>
          </cell>
          <cell r="D1387" t="str">
            <v>RHSM</v>
          </cell>
          <cell r="E1387" t="str">
            <v>00150568</v>
          </cell>
          <cell r="G1387" t="str">
            <v>TANIGAN PR LIQ.</v>
          </cell>
          <cell r="H1387" t="str">
            <v>RB00000692</v>
          </cell>
          <cell r="I1387" t="str">
            <v>2230</v>
          </cell>
          <cell r="J1387">
            <v>23844</v>
          </cell>
          <cell r="K1387" t="str">
            <v>KG</v>
          </cell>
          <cell r="L1387">
            <v>7880.44</v>
          </cell>
          <cell r="M1387" t="str">
            <v>EUR</v>
          </cell>
          <cell r="N1387">
            <v>8335.86</v>
          </cell>
          <cell r="P1387">
            <v>8335.86</v>
          </cell>
          <cell r="Q1387">
            <v>8335.86</v>
          </cell>
          <cell r="R1387">
            <v>-455.42</v>
          </cell>
          <cell r="S1387">
            <v>-455.42</v>
          </cell>
          <cell r="T1387">
            <v>0</v>
          </cell>
        </row>
        <row r="1388">
          <cell r="B1388">
            <v>1120000</v>
          </cell>
          <cell r="C1388" t="str">
            <v>Fertige Erz</v>
          </cell>
          <cell r="D1388" t="str">
            <v>RHDQ</v>
          </cell>
          <cell r="E1388" t="str">
            <v>56587296</v>
          </cell>
          <cell r="G1388" t="str">
            <v>DISFLAMOLL TKP-P   I</v>
          </cell>
          <cell r="H1388" t="str">
            <v>RB00000511</v>
          </cell>
          <cell r="I1388" t="str">
            <v>2251</v>
          </cell>
          <cell r="J1388">
            <v>40000</v>
          </cell>
          <cell r="K1388" t="str">
            <v>KG</v>
          </cell>
          <cell r="L1388">
            <v>92240</v>
          </cell>
          <cell r="M1388" t="str">
            <v>EUR</v>
          </cell>
          <cell r="N1388">
            <v>102184</v>
          </cell>
          <cell r="P1388">
            <v>102184</v>
          </cell>
          <cell r="Q1388">
            <v>102184</v>
          </cell>
          <cell r="R1388">
            <v>-9944</v>
          </cell>
          <cell r="S1388">
            <v>-9944</v>
          </cell>
          <cell r="T1388">
            <v>0</v>
          </cell>
        </row>
        <row r="1389">
          <cell r="B1389">
            <v>1120000</v>
          </cell>
          <cell r="C1389" t="str">
            <v>Fertige Erz</v>
          </cell>
          <cell r="D1389" t="str">
            <v>RHDQ</v>
          </cell>
          <cell r="E1389" t="str">
            <v>56515554</v>
          </cell>
          <cell r="G1389" t="str">
            <v>DISFLAMOLL TKP-P   F</v>
          </cell>
          <cell r="H1389" t="str">
            <v>RB00000511</v>
          </cell>
          <cell r="I1389" t="str">
            <v>2251</v>
          </cell>
          <cell r="J1389">
            <v>15360</v>
          </cell>
          <cell r="K1389" t="str">
            <v>KG</v>
          </cell>
          <cell r="L1389">
            <v>34185.22</v>
          </cell>
          <cell r="M1389" t="str">
            <v>EUR</v>
          </cell>
          <cell r="N1389">
            <v>28841.47</v>
          </cell>
          <cell r="P1389">
            <v>37994.5</v>
          </cell>
          <cell r="Q1389">
            <v>28841.47</v>
          </cell>
          <cell r="R1389">
            <v>5343.75</v>
          </cell>
          <cell r="S1389">
            <v>-3809.28</v>
          </cell>
          <cell r="T1389">
            <v>9153.0300000000007</v>
          </cell>
        </row>
        <row r="1390">
          <cell r="B1390">
            <v>1120000</v>
          </cell>
          <cell r="C1390" t="str">
            <v>Fertige Erz</v>
          </cell>
          <cell r="D1390" t="str">
            <v>RHHM</v>
          </cell>
          <cell r="E1390" t="str">
            <v>56319739</v>
          </cell>
          <cell r="G1390" t="str">
            <v>PHOSPHOR GELB/WEISS,</v>
          </cell>
          <cell r="H1390" t="str">
            <v>RB00000511</v>
          </cell>
          <cell r="I1390" t="str">
            <v>2251</v>
          </cell>
          <cell r="J1390">
            <v>112430</v>
          </cell>
          <cell r="K1390" t="str">
            <v>KG</v>
          </cell>
          <cell r="L1390">
            <v>188061.66</v>
          </cell>
          <cell r="M1390" t="str">
            <v>EUR</v>
          </cell>
          <cell r="N1390">
            <v>211537.05</v>
          </cell>
          <cell r="P1390">
            <v>211537.05</v>
          </cell>
          <cell r="Q1390">
            <v>211537.05</v>
          </cell>
          <cell r="R1390">
            <v>-23475.39</v>
          </cell>
          <cell r="S1390">
            <v>-23475.39</v>
          </cell>
          <cell r="T1390">
            <v>0</v>
          </cell>
        </row>
        <row r="1391">
          <cell r="B1391">
            <v>1120000</v>
          </cell>
          <cell r="C1391" t="str">
            <v>Fertige Erz</v>
          </cell>
          <cell r="D1391" t="str">
            <v>RHDQ</v>
          </cell>
          <cell r="E1391" t="str">
            <v>56316624</v>
          </cell>
          <cell r="G1391" t="str">
            <v>DISFLAMOLL TOF (TOP)</v>
          </cell>
          <cell r="H1391" t="str">
            <v>RB00000511</v>
          </cell>
          <cell r="I1391" t="str">
            <v>2251</v>
          </cell>
          <cell r="J1391">
            <v>29835</v>
          </cell>
          <cell r="K1391" t="str">
            <v>KG</v>
          </cell>
          <cell r="L1391">
            <v>77726.149999999994</v>
          </cell>
          <cell r="M1391" t="str">
            <v>EUR</v>
          </cell>
          <cell r="N1391">
            <v>134176.95000000001</v>
          </cell>
          <cell r="P1391">
            <v>94565.02</v>
          </cell>
          <cell r="Q1391">
            <v>94565.02</v>
          </cell>
          <cell r="R1391">
            <v>-16838.87</v>
          </cell>
          <cell r="S1391">
            <v>-16838.87</v>
          </cell>
          <cell r="T1391">
            <v>0</v>
          </cell>
        </row>
        <row r="1392">
          <cell r="B1392">
            <v>1120000</v>
          </cell>
          <cell r="C1392" t="str">
            <v>Fertige Erz</v>
          </cell>
          <cell r="D1392" t="str">
            <v>RHDQ</v>
          </cell>
          <cell r="E1392" t="str">
            <v>56316594</v>
          </cell>
          <cell r="G1392" t="str">
            <v>DISFLAMOLL TOF (TOP)</v>
          </cell>
          <cell r="H1392" t="str">
            <v>RB00000511</v>
          </cell>
          <cell r="I1392" t="str">
            <v>2251</v>
          </cell>
          <cell r="J1392">
            <v>4750</v>
          </cell>
          <cell r="K1392" t="str">
            <v>KG</v>
          </cell>
          <cell r="L1392">
            <v>12230.3</v>
          </cell>
          <cell r="M1392" t="str">
            <v>EUR</v>
          </cell>
          <cell r="N1392">
            <v>20556.099999999999</v>
          </cell>
          <cell r="P1392">
            <v>14870.35</v>
          </cell>
          <cell r="Q1392">
            <v>14870.35</v>
          </cell>
          <cell r="R1392">
            <v>-2640.05</v>
          </cell>
          <cell r="S1392">
            <v>-2640.05</v>
          </cell>
          <cell r="T1392">
            <v>0</v>
          </cell>
        </row>
        <row r="1393">
          <cell r="B1393">
            <v>1120000</v>
          </cell>
          <cell r="C1393" t="str">
            <v>Fertige Erz</v>
          </cell>
          <cell r="D1393" t="str">
            <v>RHMV</v>
          </cell>
          <cell r="E1393" t="str">
            <v>56314664</v>
          </cell>
          <cell r="G1393" t="str">
            <v>DISFLAMOLL TKP-P</v>
          </cell>
          <cell r="H1393" t="str">
            <v>RB00000511</v>
          </cell>
          <cell r="I1393" t="str">
            <v>2251</v>
          </cell>
          <cell r="J1393">
            <v>2</v>
          </cell>
          <cell r="K1393" t="str">
            <v>KG</v>
          </cell>
          <cell r="L1393">
            <v>5.66</v>
          </cell>
          <cell r="M1393" t="str">
            <v>EUR</v>
          </cell>
          <cell r="N1393">
            <v>5.79</v>
          </cell>
          <cell r="P1393">
            <v>5.79</v>
          </cell>
          <cell r="Q1393">
            <v>5.79</v>
          </cell>
          <cell r="R1393">
            <v>-0.13</v>
          </cell>
          <cell r="S1393">
            <v>-0.13</v>
          </cell>
          <cell r="T1393">
            <v>0</v>
          </cell>
        </row>
        <row r="1394">
          <cell r="B1394">
            <v>1120000</v>
          </cell>
          <cell r="C1394" t="str">
            <v>Fertige Erz</v>
          </cell>
          <cell r="D1394" t="str">
            <v>RHDQ</v>
          </cell>
          <cell r="E1394" t="str">
            <v>56308117</v>
          </cell>
          <cell r="G1394" t="str">
            <v>DISFLAMOLL TKP-P</v>
          </cell>
          <cell r="H1394" t="str">
            <v>RB00000511</v>
          </cell>
          <cell r="I1394" t="str">
            <v>2251</v>
          </cell>
          <cell r="J1394">
            <v>49600</v>
          </cell>
          <cell r="K1394" t="str">
            <v>KG</v>
          </cell>
          <cell r="L1394">
            <v>107775.84</v>
          </cell>
          <cell r="M1394" t="str">
            <v>EUR</v>
          </cell>
          <cell r="N1394">
            <v>89195.68</v>
          </cell>
          <cell r="P1394">
            <v>120830.56</v>
          </cell>
          <cell r="Q1394">
            <v>89195.68</v>
          </cell>
          <cell r="R1394">
            <v>18580.16</v>
          </cell>
          <cell r="S1394">
            <v>-13054.72</v>
          </cell>
          <cell r="T1394">
            <v>31634.880000000001</v>
          </cell>
        </row>
        <row r="1395">
          <cell r="B1395">
            <v>1120000</v>
          </cell>
          <cell r="C1395" t="str">
            <v>Fertige Erz</v>
          </cell>
          <cell r="D1395" t="str">
            <v>RHDQ</v>
          </cell>
          <cell r="E1395" t="str">
            <v>56261366</v>
          </cell>
          <cell r="G1395" t="str">
            <v>PROPYLENOXID LEITUNG</v>
          </cell>
          <cell r="H1395" t="str">
            <v>RB00000511</v>
          </cell>
          <cell r="I1395" t="str">
            <v>2251</v>
          </cell>
          <cell r="J1395">
            <v>1030</v>
          </cell>
          <cell r="K1395" t="str">
            <v>KG</v>
          </cell>
          <cell r="L1395">
            <v>1374.64</v>
          </cell>
          <cell r="M1395" t="str">
            <v>EUR</v>
          </cell>
          <cell r="N1395">
            <v>1523.06</v>
          </cell>
          <cell r="P1395">
            <v>1523.06</v>
          </cell>
          <cell r="Q1395">
            <v>1523.06</v>
          </cell>
          <cell r="R1395">
            <v>-148.41999999999999</v>
          </cell>
          <cell r="S1395">
            <v>-148.41999999999999</v>
          </cell>
          <cell r="T1395">
            <v>0</v>
          </cell>
        </row>
        <row r="1396">
          <cell r="B1396">
            <v>1120000</v>
          </cell>
          <cell r="C1396" t="str">
            <v>Fertige Erz</v>
          </cell>
          <cell r="D1396" t="str">
            <v>RHKR</v>
          </cell>
          <cell r="E1396" t="str">
            <v>56105577</v>
          </cell>
          <cell r="G1396" t="str">
            <v>LEVAGARD TP LXS 5105</v>
          </cell>
          <cell r="H1396" t="str">
            <v>RB00000511</v>
          </cell>
          <cell r="I1396" t="str">
            <v>2251</v>
          </cell>
          <cell r="J1396">
            <v>311</v>
          </cell>
          <cell r="K1396" t="str">
            <v>KG</v>
          </cell>
          <cell r="L1396">
            <v>4766.93</v>
          </cell>
          <cell r="M1396" t="str">
            <v>EUR</v>
          </cell>
          <cell r="N1396">
            <v>5082.42</v>
          </cell>
          <cell r="P1396">
            <v>5082.42</v>
          </cell>
          <cell r="Q1396">
            <v>5082.42</v>
          </cell>
          <cell r="R1396">
            <v>-315.49</v>
          </cell>
          <cell r="S1396">
            <v>-315.49</v>
          </cell>
          <cell r="T1396">
            <v>0</v>
          </cell>
        </row>
        <row r="1397">
          <cell r="B1397">
            <v>1120000</v>
          </cell>
          <cell r="C1397" t="str">
            <v>Fertige Erz</v>
          </cell>
          <cell r="D1397" t="str">
            <v>RHHM</v>
          </cell>
          <cell r="E1397" t="str">
            <v>56096039</v>
          </cell>
          <cell r="G1397" t="str">
            <v>PHOSPHORTRICHLORID</v>
          </cell>
          <cell r="H1397" t="str">
            <v>RB00000511</v>
          </cell>
          <cell r="I1397" t="str">
            <v>2251</v>
          </cell>
          <cell r="J1397">
            <v>-25240</v>
          </cell>
          <cell r="K1397" t="str">
            <v>KG</v>
          </cell>
          <cell r="L1397">
            <v>-6095.46</v>
          </cell>
          <cell r="M1397" t="str">
            <v>EUR</v>
          </cell>
          <cell r="N1397">
            <v>-7418.04</v>
          </cell>
          <cell r="P1397">
            <v>-5913.73</v>
          </cell>
          <cell r="Q1397">
            <v>-7418.04</v>
          </cell>
          <cell r="R1397">
            <v>1322.58</v>
          </cell>
          <cell r="S1397">
            <v>-181.73</v>
          </cell>
          <cell r="T1397">
            <v>1504.31</v>
          </cell>
        </row>
        <row r="1398">
          <cell r="B1398">
            <v>1120000</v>
          </cell>
          <cell r="C1398" t="str">
            <v>Fertige Erz</v>
          </cell>
          <cell r="D1398" t="str">
            <v>RHMV</v>
          </cell>
          <cell r="E1398" t="str">
            <v>56058277</v>
          </cell>
          <cell r="G1398" t="str">
            <v>DISFLAMOLL TP LXS 51</v>
          </cell>
          <cell r="H1398" t="str">
            <v>RB00000511</v>
          </cell>
          <cell r="I1398" t="str">
            <v>2251</v>
          </cell>
          <cell r="J1398">
            <v>5</v>
          </cell>
          <cell r="K1398" t="str">
            <v>KG</v>
          </cell>
          <cell r="L1398">
            <v>16.54</v>
          </cell>
          <cell r="M1398" t="str">
            <v>EUR</v>
          </cell>
          <cell r="N1398">
            <v>16.25</v>
          </cell>
          <cell r="P1398">
            <v>16.25</v>
          </cell>
          <cell r="Q1398">
            <v>16.25</v>
          </cell>
          <cell r="R1398">
            <v>0.28999999999999998</v>
          </cell>
          <cell r="S1398">
            <v>0.28999999999999998</v>
          </cell>
          <cell r="T1398">
            <v>0</v>
          </cell>
        </row>
        <row r="1399">
          <cell r="B1399">
            <v>1120000</v>
          </cell>
          <cell r="C1399" t="str">
            <v>Fertige Erz</v>
          </cell>
          <cell r="D1399" t="str">
            <v>RHDQ</v>
          </cell>
          <cell r="E1399" t="str">
            <v>56057513</v>
          </cell>
          <cell r="G1399" t="str">
            <v>LEVAGARD TEP-Z</v>
          </cell>
          <cell r="H1399" t="str">
            <v>RB00000511</v>
          </cell>
          <cell r="I1399" t="str">
            <v>2251</v>
          </cell>
          <cell r="J1399">
            <v>160</v>
          </cell>
          <cell r="K1399" t="str">
            <v>KG</v>
          </cell>
          <cell r="L1399">
            <v>271.44</v>
          </cell>
          <cell r="M1399" t="str">
            <v>EUR</v>
          </cell>
          <cell r="N1399">
            <v>408.59</v>
          </cell>
          <cell r="P1399">
            <v>410.26</v>
          </cell>
          <cell r="Q1399">
            <v>408.59</v>
          </cell>
          <cell r="R1399">
            <v>-137.15</v>
          </cell>
          <cell r="S1399">
            <v>-138.82</v>
          </cell>
          <cell r="T1399">
            <v>1.67</v>
          </cell>
        </row>
        <row r="1400">
          <cell r="B1400">
            <v>1120000</v>
          </cell>
          <cell r="C1400" t="str">
            <v>Fertige Erz</v>
          </cell>
          <cell r="D1400" t="str">
            <v>RHDQ</v>
          </cell>
          <cell r="E1400" t="str">
            <v>56051922</v>
          </cell>
          <cell r="G1400" t="str">
            <v>DISFLAMOLL TP LXS 51</v>
          </cell>
          <cell r="H1400" t="str">
            <v>RB00000511</v>
          </cell>
          <cell r="I1400" t="str">
            <v>2251</v>
          </cell>
          <cell r="J1400">
            <v>2166</v>
          </cell>
          <cell r="K1400" t="str">
            <v>KG</v>
          </cell>
          <cell r="L1400">
            <v>5739.46</v>
          </cell>
          <cell r="M1400" t="str">
            <v>EUR</v>
          </cell>
          <cell r="N1400">
            <v>6047.91</v>
          </cell>
          <cell r="P1400">
            <v>6047.91</v>
          </cell>
          <cell r="Q1400">
            <v>6047.91</v>
          </cell>
          <cell r="R1400">
            <v>-308.45</v>
          </cell>
          <cell r="S1400">
            <v>-308.45</v>
          </cell>
          <cell r="T1400">
            <v>0</v>
          </cell>
        </row>
        <row r="1401">
          <cell r="B1401">
            <v>1120000</v>
          </cell>
          <cell r="C1401" t="str">
            <v>Fertige Erz</v>
          </cell>
          <cell r="D1401" t="str">
            <v>RHDQ</v>
          </cell>
          <cell r="E1401" t="str">
            <v>06517978</v>
          </cell>
          <cell r="G1401" t="str">
            <v>TRI-ISO-BUTYLPHOSPHA</v>
          </cell>
          <cell r="H1401" t="str">
            <v>RB00000511</v>
          </cell>
          <cell r="I1401" t="str">
            <v>2251</v>
          </cell>
          <cell r="J1401">
            <v>1600</v>
          </cell>
          <cell r="K1401" t="str">
            <v>KG</v>
          </cell>
          <cell r="L1401">
            <v>3300</v>
          </cell>
          <cell r="M1401" t="str">
            <v>EUR</v>
          </cell>
          <cell r="N1401">
            <v>4257.28</v>
          </cell>
          <cell r="P1401">
            <v>4257.28</v>
          </cell>
          <cell r="Q1401">
            <v>4257.28</v>
          </cell>
          <cell r="R1401">
            <v>-957.28</v>
          </cell>
          <cell r="S1401">
            <v>-957.28</v>
          </cell>
          <cell r="T1401">
            <v>0</v>
          </cell>
        </row>
        <row r="1402">
          <cell r="B1402">
            <v>1120000</v>
          </cell>
          <cell r="C1402" t="str">
            <v>Fertige Erz</v>
          </cell>
          <cell r="D1402" t="str">
            <v>RHDQ</v>
          </cell>
          <cell r="E1402" t="str">
            <v>06368174</v>
          </cell>
          <cell r="G1402" t="str">
            <v>DBPP TP BCH 51029</v>
          </cell>
          <cell r="H1402" t="str">
            <v>RB00000511</v>
          </cell>
          <cell r="I1402" t="str">
            <v>2251</v>
          </cell>
          <cell r="J1402">
            <v>4050</v>
          </cell>
          <cell r="K1402" t="str">
            <v>KG</v>
          </cell>
          <cell r="L1402">
            <v>12907.75</v>
          </cell>
          <cell r="M1402" t="str">
            <v>EUR</v>
          </cell>
          <cell r="N1402">
            <v>10434.42</v>
          </cell>
          <cell r="P1402">
            <v>14714.06</v>
          </cell>
          <cell r="Q1402">
            <v>10434.42</v>
          </cell>
          <cell r="R1402">
            <v>2473.33</v>
          </cell>
          <cell r="S1402">
            <v>-1806.31</v>
          </cell>
          <cell r="T1402">
            <v>4279.6400000000003</v>
          </cell>
        </row>
        <row r="1403">
          <cell r="B1403">
            <v>1120000</v>
          </cell>
          <cell r="C1403" t="str">
            <v>Fertige Erz</v>
          </cell>
          <cell r="D1403" t="str">
            <v>RHDQ</v>
          </cell>
          <cell r="E1403" t="str">
            <v>06250254</v>
          </cell>
          <cell r="G1403" t="str">
            <v>LEVAGARD TEP-Z</v>
          </cell>
          <cell r="H1403" t="str">
            <v>RB00000511</v>
          </cell>
          <cell r="I1403" t="str">
            <v>2251</v>
          </cell>
          <cell r="J1403">
            <v>47681</v>
          </cell>
          <cell r="K1403" t="str">
            <v>KG</v>
          </cell>
          <cell r="L1403">
            <v>73657.61</v>
          </cell>
          <cell r="M1403" t="str">
            <v>EUR</v>
          </cell>
          <cell r="N1403">
            <v>115192.53</v>
          </cell>
          <cell r="P1403">
            <v>115192.53</v>
          </cell>
          <cell r="Q1403">
            <v>115192.53</v>
          </cell>
          <cell r="R1403">
            <v>-41534.92</v>
          </cell>
          <cell r="S1403">
            <v>-41534.92</v>
          </cell>
          <cell r="T1403">
            <v>0</v>
          </cell>
        </row>
        <row r="1404">
          <cell r="B1404">
            <v>1120000</v>
          </cell>
          <cell r="C1404" t="str">
            <v>Fertige Erz</v>
          </cell>
          <cell r="D1404" t="str">
            <v>RHKR</v>
          </cell>
          <cell r="E1404" t="str">
            <v>06180124</v>
          </cell>
          <cell r="G1404" t="str">
            <v>LEVAGARD DMPP      V</v>
          </cell>
          <cell r="H1404" t="str">
            <v>RB00000511</v>
          </cell>
          <cell r="I1404" t="str">
            <v>2251</v>
          </cell>
          <cell r="J1404">
            <v>59238</v>
          </cell>
          <cell r="K1404" t="str">
            <v>KG</v>
          </cell>
          <cell r="L1404">
            <v>141703.22</v>
          </cell>
          <cell r="M1404" t="str">
            <v>EUR</v>
          </cell>
          <cell r="N1404">
            <v>174118.25</v>
          </cell>
          <cell r="P1404">
            <v>174118.25</v>
          </cell>
          <cell r="Q1404">
            <v>174118.25</v>
          </cell>
          <cell r="R1404">
            <v>-32415.03</v>
          </cell>
          <cell r="S1404">
            <v>-32415.03</v>
          </cell>
          <cell r="T1404">
            <v>0</v>
          </cell>
        </row>
        <row r="1405">
          <cell r="B1405">
            <v>1120000</v>
          </cell>
          <cell r="C1405" t="str">
            <v>Fertige Erz</v>
          </cell>
          <cell r="D1405" t="str">
            <v>RHDQ</v>
          </cell>
          <cell r="E1405" t="str">
            <v>05506999</v>
          </cell>
          <cell r="G1405" t="str">
            <v>SALZSAEURE GER. 30%</v>
          </cell>
          <cell r="H1405" t="str">
            <v>RB00000511</v>
          </cell>
          <cell r="I1405" t="str">
            <v>2251</v>
          </cell>
          <cell r="J1405">
            <v>27900</v>
          </cell>
          <cell r="K1405" t="str">
            <v>KG</v>
          </cell>
          <cell r="L1405">
            <v>549.63</v>
          </cell>
          <cell r="M1405" t="str">
            <v>EUR</v>
          </cell>
          <cell r="N1405">
            <v>549.63</v>
          </cell>
          <cell r="P1405">
            <v>549.63</v>
          </cell>
          <cell r="Q1405">
            <v>549.63</v>
          </cell>
          <cell r="R1405">
            <v>0</v>
          </cell>
          <cell r="S1405">
            <v>0</v>
          </cell>
          <cell r="T1405">
            <v>0</v>
          </cell>
        </row>
        <row r="1406">
          <cell r="B1406">
            <v>1120000</v>
          </cell>
          <cell r="C1406" t="str">
            <v>Fertige Erz</v>
          </cell>
          <cell r="D1406" t="str">
            <v>RHDQ</v>
          </cell>
          <cell r="E1406" t="str">
            <v>05218985</v>
          </cell>
          <cell r="G1406" t="str">
            <v>CHLORETHAN</v>
          </cell>
          <cell r="H1406" t="str">
            <v>RB00000511</v>
          </cell>
          <cell r="I1406" t="str">
            <v>2251</v>
          </cell>
          <cell r="J1406">
            <v>8164</v>
          </cell>
          <cell r="K1406" t="str">
            <v>KG</v>
          </cell>
          <cell r="L1406">
            <v>2035.28</v>
          </cell>
          <cell r="M1406" t="str">
            <v>EUR</v>
          </cell>
          <cell r="N1406">
            <v>2035.28</v>
          </cell>
          <cell r="P1406">
            <v>2035.28</v>
          </cell>
          <cell r="Q1406">
            <v>2035.28</v>
          </cell>
          <cell r="R1406">
            <v>0</v>
          </cell>
          <cell r="S1406">
            <v>0</v>
          </cell>
          <cell r="T1406">
            <v>0</v>
          </cell>
        </row>
        <row r="1407">
          <cell r="B1407">
            <v>1120000</v>
          </cell>
          <cell r="C1407" t="str">
            <v>Fertige Erz</v>
          </cell>
          <cell r="D1407" t="str">
            <v>RHDQ</v>
          </cell>
          <cell r="E1407" t="str">
            <v>04844416</v>
          </cell>
          <cell r="G1407" t="str">
            <v>TRI-ISO-BUTYLPHOSPHA</v>
          </cell>
          <cell r="H1407" t="str">
            <v>RB00000511</v>
          </cell>
          <cell r="I1407" t="str">
            <v>2251</v>
          </cell>
          <cell r="J1407">
            <v>42600</v>
          </cell>
          <cell r="K1407" t="str">
            <v>KG</v>
          </cell>
          <cell r="L1407">
            <v>111888.9</v>
          </cell>
          <cell r="M1407" t="str">
            <v>EUR</v>
          </cell>
          <cell r="N1407">
            <v>81970.92</v>
          </cell>
          <cell r="P1407">
            <v>121793.4</v>
          </cell>
          <cell r="Q1407">
            <v>81970.92</v>
          </cell>
          <cell r="R1407">
            <v>29917.98</v>
          </cell>
          <cell r="S1407">
            <v>-9904.5</v>
          </cell>
          <cell r="T1407">
            <v>39822.480000000003</v>
          </cell>
        </row>
        <row r="1408">
          <cell r="B1408">
            <v>1120000</v>
          </cell>
          <cell r="C1408" t="str">
            <v>Fertige Erz</v>
          </cell>
          <cell r="D1408" t="str">
            <v>RHDQ</v>
          </cell>
          <cell r="E1408" t="str">
            <v>04432258</v>
          </cell>
          <cell r="G1408" t="str">
            <v>CHLORMETHYL</v>
          </cell>
          <cell r="H1408" t="str">
            <v>RB00000511</v>
          </cell>
          <cell r="I1408" t="str">
            <v>2251</v>
          </cell>
          <cell r="J1408">
            <v>54800</v>
          </cell>
          <cell r="K1408" t="str">
            <v>KG</v>
          </cell>
          <cell r="L1408">
            <v>10960</v>
          </cell>
          <cell r="M1408" t="str">
            <v>EUR</v>
          </cell>
          <cell r="N1408">
            <v>10960</v>
          </cell>
          <cell r="P1408">
            <v>10960</v>
          </cell>
          <cell r="Q1408">
            <v>10960</v>
          </cell>
          <cell r="R1408">
            <v>0</v>
          </cell>
          <cell r="S1408">
            <v>0</v>
          </cell>
          <cell r="T1408">
            <v>0</v>
          </cell>
        </row>
        <row r="1409">
          <cell r="B1409">
            <v>1120000</v>
          </cell>
          <cell r="C1409" t="str">
            <v>Fertige Erz</v>
          </cell>
          <cell r="D1409" t="str">
            <v>RHDQ</v>
          </cell>
          <cell r="E1409" t="str">
            <v>04049314</v>
          </cell>
          <cell r="G1409" t="str">
            <v>DISFLAMOLL TP FLUESS</v>
          </cell>
          <cell r="H1409" t="str">
            <v>RB00000511</v>
          </cell>
          <cell r="I1409" t="str">
            <v>2251</v>
          </cell>
          <cell r="J1409">
            <v>206600</v>
          </cell>
          <cell r="K1409" t="str">
            <v>KG</v>
          </cell>
          <cell r="L1409">
            <v>329279.08</v>
          </cell>
          <cell r="M1409" t="str">
            <v>EUR</v>
          </cell>
          <cell r="N1409">
            <v>281017.32</v>
          </cell>
          <cell r="P1409">
            <v>389585.62</v>
          </cell>
          <cell r="Q1409">
            <v>281017.32</v>
          </cell>
          <cell r="R1409">
            <v>48261.760000000002</v>
          </cell>
          <cell r="S1409">
            <v>-60306.54</v>
          </cell>
          <cell r="T1409">
            <v>108568.3</v>
          </cell>
        </row>
        <row r="1410">
          <cell r="B1410">
            <v>1120000</v>
          </cell>
          <cell r="C1410" t="str">
            <v>Fertige Erz</v>
          </cell>
          <cell r="D1410" t="str">
            <v>RHDQ</v>
          </cell>
          <cell r="E1410" t="str">
            <v>03783859</v>
          </cell>
          <cell r="G1410" t="str">
            <v>BAYHIBIT S GRANULAT</v>
          </cell>
          <cell r="H1410" t="str">
            <v>RB00000511</v>
          </cell>
          <cell r="I1410" t="str">
            <v>2251</v>
          </cell>
          <cell r="J1410">
            <v>2000</v>
          </cell>
          <cell r="K1410" t="str">
            <v>KG</v>
          </cell>
          <cell r="L1410">
            <v>9504.6</v>
          </cell>
          <cell r="M1410" t="str">
            <v>EUR</v>
          </cell>
          <cell r="N1410">
            <v>6123.2</v>
          </cell>
          <cell r="P1410">
            <v>9185.6</v>
          </cell>
          <cell r="Q1410">
            <v>6123.2</v>
          </cell>
          <cell r="R1410">
            <v>3381.4</v>
          </cell>
          <cell r="S1410">
            <v>319</v>
          </cell>
          <cell r="T1410">
            <v>3062.4</v>
          </cell>
        </row>
        <row r="1411">
          <cell r="B1411">
            <v>1120000</v>
          </cell>
          <cell r="C1411" t="str">
            <v>Fertige Erz</v>
          </cell>
          <cell r="D1411" t="str">
            <v>RHDQ</v>
          </cell>
          <cell r="E1411" t="str">
            <v>02939707</v>
          </cell>
          <cell r="G1411" t="str">
            <v>DIMETHYLPHOSPHIT</v>
          </cell>
          <cell r="H1411" t="str">
            <v>RB00000511</v>
          </cell>
          <cell r="I1411" t="str">
            <v>2251</v>
          </cell>
          <cell r="J1411">
            <v>111853</v>
          </cell>
          <cell r="K1411" t="str">
            <v>KG</v>
          </cell>
          <cell r="L1411">
            <v>149827.09</v>
          </cell>
          <cell r="M1411" t="str">
            <v>EUR</v>
          </cell>
          <cell r="N1411">
            <v>293390.42</v>
          </cell>
          <cell r="P1411">
            <v>222509.17</v>
          </cell>
          <cell r="Q1411">
            <v>222509.17</v>
          </cell>
          <cell r="R1411">
            <v>-72682.080000000002</v>
          </cell>
          <cell r="S1411">
            <v>-72682.080000000002</v>
          </cell>
          <cell r="T1411">
            <v>0</v>
          </cell>
        </row>
        <row r="1412">
          <cell r="B1412">
            <v>1120000</v>
          </cell>
          <cell r="C1412" t="str">
            <v>Fertige Erz</v>
          </cell>
          <cell r="D1412" t="str">
            <v>RHKF</v>
          </cell>
          <cell r="E1412" t="str">
            <v>02608379</v>
          </cell>
          <cell r="G1412" t="str">
            <v>LEVAGARD DMPP 60KG K</v>
          </cell>
          <cell r="H1412" t="str">
            <v>RB00000511</v>
          </cell>
          <cell r="I1412" t="str">
            <v>2251</v>
          </cell>
          <cell r="J1412">
            <v>100</v>
          </cell>
          <cell r="K1412" t="str">
            <v>KG</v>
          </cell>
          <cell r="L1412">
            <v>256.14999999999998</v>
          </cell>
          <cell r="M1412" t="str">
            <v>EUR</v>
          </cell>
          <cell r="N1412">
            <v>310.87</v>
          </cell>
          <cell r="P1412">
            <v>310.87</v>
          </cell>
          <cell r="Q1412">
            <v>310.87</v>
          </cell>
          <cell r="R1412">
            <v>-54.72</v>
          </cell>
          <cell r="S1412">
            <v>-54.72</v>
          </cell>
          <cell r="T1412">
            <v>0</v>
          </cell>
        </row>
        <row r="1413">
          <cell r="B1413">
            <v>1120000</v>
          </cell>
          <cell r="C1413" t="str">
            <v>Fertige Erz</v>
          </cell>
          <cell r="D1413" t="str">
            <v>RHZS</v>
          </cell>
          <cell r="E1413" t="str">
            <v>01669021</v>
          </cell>
          <cell r="G1413" t="str">
            <v>DESMOPHEN 4090 N</v>
          </cell>
          <cell r="H1413" t="str">
            <v>RB00000511</v>
          </cell>
          <cell r="I1413" t="str">
            <v>2251</v>
          </cell>
          <cell r="J1413">
            <v>5816</v>
          </cell>
          <cell r="K1413" t="str">
            <v>KG</v>
          </cell>
          <cell r="L1413">
            <v>13917.68</v>
          </cell>
          <cell r="M1413" t="str">
            <v>EUR</v>
          </cell>
          <cell r="N1413">
            <v>17201.98</v>
          </cell>
          <cell r="P1413">
            <v>17201.98</v>
          </cell>
          <cell r="Q1413">
            <v>17201.98</v>
          </cell>
          <cell r="R1413">
            <v>-3284.3</v>
          </cell>
          <cell r="S1413">
            <v>-3284.3</v>
          </cell>
          <cell r="T1413">
            <v>0</v>
          </cell>
        </row>
        <row r="1414">
          <cell r="B1414">
            <v>1120000</v>
          </cell>
          <cell r="C1414" t="str">
            <v>Fertige Erz</v>
          </cell>
          <cell r="D1414" t="str">
            <v>RHDQ</v>
          </cell>
          <cell r="E1414" t="str">
            <v>01236419</v>
          </cell>
          <cell r="G1414" t="str">
            <v>Phenol rn. Pipeline</v>
          </cell>
          <cell r="H1414" t="str">
            <v>RB00000511</v>
          </cell>
          <cell r="I1414" t="str">
            <v>2251</v>
          </cell>
          <cell r="J1414">
            <v>24969</v>
          </cell>
          <cell r="K1414" t="str">
            <v>KG</v>
          </cell>
          <cell r="L1414">
            <v>25810.46</v>
          </cell>
          <cell r="M1414" t="str">
            <v>EUR</v>
          </cell>
          <cell r="N1414">
            <v>28891.63</v>
          </cell>
          <cell r="P1414">
            <v>28891.63</v>
          </cell>
          <cell r="Q1414">
            <v>28891.63</v>
          </cell>
          <cell r="R1414">
            <v>-3081.17</v>
          </cell>
          <cell r="S1414">
            <v>-3081.17</v>
          </cell>
          <cell r="T1414">
            <v>0</v>
          </cell>
        </row>
        <row r="1415">
          <cell r="B1415">
            <v>1120000</v>
          </cell>
          <cell r="C1415" t="str">
            <v>Fertige Erz</v>
          </cell>
          <cell r="D1415" t="str">
            <v>RHDQ</v>
          </cell>
          <cell r="E1415" t="str">
            <v>01230259</v>
          </cell>
          <cell r="G1415" t="str">
            <v>m-Kresol 70 Pipeline</v>
          </cell>
          <cell r="H1415" t="str">
            <v>RB00000511</v>
          </cell>
          <cell r="I1415" t="str">
            <v>2251</v>
          </cell>
          <cell r="J1415">
            <v>30570</v>
          </cell>
          <cell r="K1415" t="str">
            <v>KG</v>
          </cell>
          <cell r="L1415">
            <v>49208.53</v>
          </cell>
          <cell r="M1415" t="str">
            <v>EUR</v>
          </cell>
          <cell r="N1415">
            <v>52491.75</v>
          </cell>
          <cell r="P1415">
            <v>52491.75</v>
          </cell>
          <cell r="Q1415">
            <v>52491.75</v>
          </cell>
          <cell r="R1415">
            <v>-3283.22</v>
          </cell>
          <cell r="S1415">
            <v>-3283.22</v>
          </cell>
          <cell r="T1415">
            <v>0</v>
          </cell>
        </row>
        <row r="1416">
          <cell r="B1416">
            <v>1120000</v>
          </cell>
          <cell r="C1416" t="str">
            <v>Fertige Erz</v>
          </cell>
          <cell r="D1416" t="str">
            <v>RHDQ</v>
          </cell>
          <cell r="E1416" t="str">
            <v>01123266</v>
          </cell>
          <cell r="G1416" t="str">
            <v>DISFLAMOLL TP - 1.00</v>
          </cell>
          <cell r="H1416" t="str">
            <v>RB00000511</v>
          </cell>
          <cell r="I1416" t="str">
            <v>2251</v>
          </cell>
          <cell r="J1416">
            <v>54000</v>
          </cell>
          <cell r="K1416" t="str">
            <v>KG</v>
          </cell>
          <cell r="L1416">
            <v>97183.8</v>
          </cell>
          <cell r="M1416" t="str">
            <v>EUR</v>
          </cell>
          <cell r="N1416">
            <v>105154.2</v>
          </cell>
          <cell r="P1416">
            <v>110759.4</v>
          </cell>
          <cell r="Q1416">
            <v>105154.2</v>
          </cell>
          <cell r="R1416">
            <v>-7970.4</v>
          </cell>
          <cell r="S1416">
            <v>-13575.6</v>
          </cell>
          <cell r="T1416">
            <v>5605.2</v>
          </cell>
        </row>
        <row r="1417">
          <cell r="B1417">
            <v>1120000</v>
          </cell>
          <cell r="C1417" t="str">
            <v>Fertige Erz</v>
          </cell>
          <cell r="D1417" t="str">
            <v>RHU2</v>
          </cell>
          <cell r="E1417" t="str">
            <v>01113805</v>
          </cell>
          <cell r="G1417" t="str">
            <v>BAYFOMOX PA KOMP.1 G</v>
          </cell>
          <cell r="H1417" t="str">
            <v>RB00000511</v>
          </cell>
          <cell r="I1417" t="str">
            <v>2251</v>
          </cell>
          <cell r="J1417">
            <v>1200</v>
          </cell>
          <cell r="K1417" t="str">
            <v>KG</v>
          </cell>
          <cell r="L1417">
            <v>3948.12</v>
          </cell>
          <cell r="M1417" t="str">
            <v>EUR</v>
          </cell>
          <cell r="N1417">
            <v>12557.52</v>
          </cell>
          <cell r="P1417">
            <v>4299</v>
          </cell>
          <cell r="Q1417">
            <v>4299</v>
          </cell>
          <cell r="R1417">
            <v>-350.88</v>
          </cell>
          <cell r="S1417">
            <v>-350.88</v>
          </cell>
          <cell r="T1417">
            <v>0</v>
          </cell>
        </row>
        <row r="1418">
          <cell r="B1418">
            <v>1120000</v>
          </cell>
          <cell r="C1418" t="str">
            <v>Fertige Erz</v>
          </cell>
          <cell r="D1418" t="str">
            <v>RHZS</v>
          </cell>
          <cell r="E1418" t="str">
            <v>01113805</v>
          </cell>
          <cell r="G1418" t="str">
            <v>BAYFOMOX PA KOMP.1 G</v>
          </cell>
          <cell r="H1418" t="str">
            <v>RB00000511</v>
          </cell>
          <cell r="I1418" t="str">
            <v>2251</v>
          </cell>
          <cell r="J1418">
            <v>9750</v>
          </cell>
          <cell r="K1418" t="str">
            <v>KG</v>
          </cell>
          <cell r="L1418">
            <v>32079.45</v>
          </cell>
          <cell r="M1418" t="str">
            <v>EUR</v>
          </cell>
          <cell r="N1418">
            <v>102029.85</v>
          </cell>
          <cell r="P1418">
            <v>34929.379999999997</v>
          </cell>
          <cell r="Q1418">
            <v>34929.379999999997</v>
          </cell>
          <cell r="R1418">
            <v>-2849.93</v>
          </cell>
          <cell r="S1418">
            <v>-2849.93</v>
          </cell>
          <cell r="T1418">
            <v>0</v>
          </cell>
        </row>
        <row r="1419">
          <cell r="B1419">
            <v>1120000</v>
          </cell>
          <cell r="C1419" t="str">
            <v>Fertige Erz</v>
          </cell>
          <cell r="D1419" t="str">
            <v>RHDQ</v>
          </cell>
          <cell r="E1419" t="str">
            <v>00916629</v>
          </cell>
          <cell r="G1419" t="str">
            <v>DISFLAMOLL TKP</v>
          </cell>
          <cell r="H1419" t="str">
            <v>RB00000511</v>
          </cell>
          <cell r="I1419" t="str">
            <v>2251</v>
          </cell>
          <cell r="J1419">
            <v>12000</v>
          </cell>
          <cell r="K1419" t="str">
            <v>KG</v>
          </cell>
          <cell r="L1419">
            <v>26311.200000000001</v>
          </cell>
          <cell r="M1419" t="str">
            <v>EUR</v>
          </cell>
          <cell r="N1419">
            <v>38970</v>
          </cell>
          <cell r="P1419">
            <v>29320.799999999999</v>
          </cell>
          <cell r="Q1419">
            <v>29320.799999999999</v>
          </cell>
          <cell r="R1419">
            <v>-3009.6</v>
          </cell>
          <cell r="S1419">
            <v>-3009.6</v>
          </cell>
          <cell r="T1419">
            <v>0</v>
          </cell>
        </row>
        <row r="1420">
          <cell r="B1420">
            <v>1120000</v>
          </cell>
          <cell r="C1420" t="str">
            <v>Fertige Erz</v>
          </cell>
          <cell r="D1420" t="str">
            <v>RHZS</v>
          </cell>
          <cell r="E1420" t="str">
            <v>00833525</v>
          </cell>
          <cell r="G1420" t="str">
            <v>BAYFOMOX PA KOMPONEN</v>
          </cell>
          <cell r="H1420" t="str">
            <v>RB00000511</v>
          </cell>
          <cell r="I1420" t="str">
            <v>2251</v>
          </cell>
          <cell r="J1420">
            <v>9093</v>
          </cell>
          <cell r="K1420" t="str">
            <v>KG</v>
          </cell>
          <cell r="L1420">
            <v>27800.94</v>
          </cell>
          <cell r="M1420" t="str">
            <v>EUR</v>
          </cell>
          <cell r="N1420">
            <v>31752.76</v>
          </cell>
          <cell r="P1420">
            <v>31752.76</v>
          </cell>
          <cell r="Q1420">
            <v>31752.76</v>
          </cell>
          <cell r="R1420">
            <v>-3951.82</v>
          </cell>
          <cell r="S1420">
            <v>-3951.82</v>
          </cell>
          <cell r="T1420">
            <v>0</v>
          </cell>
        </row>
        <row r="1421">
          <cell r="B1421">
            <v>1120000</v>
          </cell>
          <cell r="C1421" t="str">
            <v>Fertige Erz</v>
          </cell>
          <cell r="D1421" t="str">
            <v>RHKF</v>
          </cell>
          <cell r="E1421" t="str">
            <v>00825887</v>
          </cell>
          <cell r="G1421" t="str">
            <v>DISFLAMOLL TP</v>
          </cell>
          <cell r="H1421" t="str">
            <v>RB00000511</v>
          </cell>
          <cell r="I1421" t="str">
            <v>2251</v>
          </cell>
          <cell r="J1421">
            <v>75</v>
          </cell>
          <cell r="K1421" t="str">
            <v>KG</v>
          </cell>
          <cell r="L1421">
            <v>177.48</v>
          </cell>
          <cell r="M1421" t="str">
            <v>EUR</v>
          </cell>
          <cell r="N1421">
            <v>199.78</v>
          </cell>
          <cell r="P1421">
            <v>182.41</v>
          </cell>
          <cell r="Q1421">
            <v>182.41</v>
          </cell>
          <cell r="R1421">
            <v>-4.93</v>
          </cell>
          <cell r="S1421">
            <v>-4.93</v>
          </cell>
          <cell r="T1421">
            <v>0</v>
          </cell>
        </row>
        <row r="1422">
          <cell r="B1422">
            <v>1120000</v>
          </cell>
          <cell r="C1422" t="str">
            <v>Fertige Erz</v>
          </cell>
          <cell r="D1422" t="str">
            <v>RHKR</v>
          </cell>
          <cell r="E1422" t="str">
            <v>00825771</v>
          </cell>
          <cell r="G1422" t="str">
            <v>DISFLAMOLL TOF</v>
          </cell>
          <cell r="H1422" t="str">
            <v>RB00000511</v>
          </cell>
          <cell r="I1422" t="str">
            <v>2251</v>
          </cell>
          <cell r="J1422">
            <v>195</v>
          </cell>
          <cell r="K1422" t="str">
            <v>KG</v>
          </cell>
          <cell r="L1422">
            <v>464.57</v>
          </cell>
          <cell r="M1422" t="str">
            <v>EUR</v>
          </cell>
          <cell r="N1422">
            <v>843.45</v>
          </cell>
          <cell r="P1422">
            <v>539.79999999999995</v>
          </cell>
          <cell r="Q1422">
            <v>539.79999999999995</v>
          </cell>
          <cell r="R1422">
            <v>-75.23</v>
          </cell>
          <cell r="S1422">
            <v>-75.23</v>
          </cell>
          <cell r="T1422">
            <v>0</v>
          </cell>
        </row>
        <row r="1423">
          <cell r="B1423">
            <v>1120000</v>
          </cell>
          <cell r="C1423" t="str">
            <v>Fertige Erz</v>
          </cell>
          <cell r="D1423" t="str">
            <v>RHDQ</v>
          </cell>
          <cell r="E1423" t="str">
            <v>00825755</v>
          </cell>
          <cell r="G1423" t="str">
            <v>DISFLAMOLL TKP</v>
          </cell>
          <cell r="H1423" t="str">
            <v>RB00000511</v>
          </cell>
          <cell r="I1423" t="str">
            <v>2251</v>
          </cell>
          <cell r="J1423">
            <v>4800</v>
          </cell>
          <cell r="K1423" t="str">
            <v>KG</v>
          </cell>
          <cell r="L1423">
            <v>10546.08</v>
          </cell>
          <cell r="M1423" t="str">
            <v>EUR</v>
          </cell>
          <cell r="N1423">
            <v>17088.96</v>
          </cell>
          <cell r="P1423">
            <v>11780.16</v>
          </cell>
          <cell r="Q1423">
            <v>11780.16</v>
          </cell>
          <cell r="R1423">
            <v>-1234.08</v>
          </cell>
          <cell r="S1423">
            <v>-1234.08</v>
          </cell>
          <cell r="T1423">
            <v>0</v>
          </cell>
        </row>
        <row r="1424">
          <cell r="B1424">
            <v>1120000</v>
          </cell>
          <cell r="C1424" t="str">
            <v>Fertige Erz</v>
          </cell>
          <cell r="D1424" t="str">
            <v>RHDQ</v>
          </cell>
          <cell r="E1424" t="str">
            <v>00825747</v>
          </cell>
          <cell r="G1424" t="str">
            <v>DISFLAMOLL DPO</v>
          </cell>
          <cell r="H1424" t="str">
            <v>RB00000511</v>
          </cell>
          <cell r="I1424" t="str">
            <v>2251</v>
          </cell>
          <cell r="J1424">
            <v>24</v>
          </cell>
          <cell r="K1424" t="str">
            <v>KG</v>
          </cell>
          <cell r="L1424">
            <v>79.17</v>
          </cell>
          <cell r="M1424" t="str">
            <v>EUR</v>
          </cell>
          <cell r="N1424">
            <v>79.87</v>
          </cell>
          <cell r="P1424">
            <v>79.87</v>
          </cell>
          <cell r="Q1424">
            <v>79.87</v>
          </cell>
          <cell r="R1424">
            <v>-0.7</v>
          </cell>
          <cell r="S1424">
            <v>-0.7</v>
          </cell>
          <cell r="T1424">
            <v>0</v>
          </cell>
        </row>
        <row r="1425">
          <cell r="B1425">
            <v>1120000</v>
          </cell>
          <cell r="C1425" t="str">
            <v>Fertige Erz</v>
          </cell>
          <cell r="D1425" t="str">
            <v>RHKR</v>
          </cell>
          <cell r="E1425" t="str">
            <v>00825704</v>
          </cell>
          <cell r="G1425" t="str">
            <v>DISFLAMOLL DPK</v>
          </cell>
          <cell r="H1425" t="str">
            <v>RB00000511</v>
          </cell>
          <cell r="I1425" t="str">
            <v>2251</v>
          </cell>
          <cell r="J1425">
            <v>40</v>
          </cell>
          <cell r="K1425" t="str">
            <v>KG</v>
          </cell>
          <cell r="L1425">
            <v>94.72</v>
          </cell>
          <cell r="M1425" t="str">
            <v>EUR</v>
          </cell>
          <cell r="N1425">
            <v>97.81</v>
          </cell>
          <cell r="P1425">
            <v>97.81</v>
          </cell>
          <cell r="Q1425">
            <v>97.81</v>
          </cell>
          <cell r="R1425">
            <v>-3.09</v>
          </cell>
          <cell r="S1425">
            <v>-3.09</v>
          </cell>
          <cell r="T1425">
            <v>0</v>
          </cell>
        </row>
        <row r="1426">
          <cell r="B1426">
            <v>1120000</v>
          </cell>
          <cell r="C1426" t="str">
            <v>Fertige Erz</v>
          </cell>
          <cell r="D1426" t="str">
            <v>RHDQ</v>
          </cell>
          <cell r="E1426" t="str">
            <v>00825690</v>
          </cell>
          <cell r="G1426" t="str">
            <v>DISFLAMOLL DPK</v>
          </cell>
          <cell r="H1426" t="str">
            <v>RB00000511</v>
          </cell>
          <cell r="I1426" t="str">
            <v>2251</v>
          </cell>
          <cell r="J1426">
            <v>1920</v>
          </cell>
          <cell r="K1426" t="str">
            <v>KG</v>
          </cell>
          <cell r="L1426">
            <v>3539.9</v>
          </cell>
          <cell r="M1426" t="str">
            <v>EUR</v>
          </cell>
          <cell r="N1426">
            <v>3907.58</v>
          </cell>
          <cell r="P1426">
            <v>4065.98</v>
          </cell>
          <cell r="Q1426">
            <v>3907.58</v>
          </cell>
          <cell r="R1426">
            <v>-367.68</v>
          </cell>
          <cell r="S1426">
            <v>-526.08000000000004</v>
          </cell>
          <cell r="T1426">
            <v>158.4</v>
          </cell>
        </row>
        <row r="1427">
          <cell r="B1427">
            <v>1120000</v>
          </cell>
          <cell r="C1427" t="str">
            <v>Fertige Erz</v>
          </cell>
          <cell r="D1427" t="str">
            <v>RHDQ</v>
          </cell>
          <cell r="E1427" t="str">
            <v>00815497</v>
          </cell>
          <cell r="G1427" t="str">
            <v>LEVAGARD PP</v>
          </cell>
          <cell r="H1427" t="str">
            <v>RB00000511</v>
          </cell>
          <cell r="I1427" t="str">
            <v>2251</v>
          </cell>
          <cell r="J1427">
            <v>130544</v>
          </cell>
          <cell r="K1427" t="str">
            <v>KG</v>
          </cell>
          <cell r="L1427">
            <v>175333.65</v>
          </cell>
          <cell r="M1427" t="str">
            <v>EUR</v>
          </cell>
          <cell r="N1427">
            <v>194484.45</v>
          </cell>
          <cell r="P1427">
            <v>194484.45</v>
          </cell>
          <cell r="Q1427">
            <v>194484.45</v>
          </cell>
          <cell r="R1427">
            <v>-19150.8</v>
          </cell>
          <cell r="S1427">
            <v>-19150.8</v>
          </cell>
          <cell r="T1427">
            <v>0</v>
          </cell>
        </row>
        <row r="1428">
          <cell r="B1428">
            <v>1120000</v>
          </cell>
          <cell r="C1428" t="str">
            <v>Fertige Erz</v>
          </cell>
          <cell r="D1428" t="str">
            <v>RHDQ</v>
          </cell>
          <cell r="E1428" t="str">
            <v>00788744</v>
          </cell>
          <cell r="G1428" t="str">
            <v>Methanol rein Ltg.</v>
          </cell>
          <cell r="H1428" t="str">
            <v>RB00000511</v>
          </cell>
          <cell r="I1428" t="str">
            <v>2251</v>
          </cell>
          <cell r="J1428">
            <v>4370</v>
          </cell>
          <cell r="K1428" t="str">
            <v>KG</v>
          </cell>
          <cell r="L1428">
            <v>1021.27</v>
          </cell>
          <cell r="M1428" t="str">
            <v>EUR</v>
          </cell>
          <cell r="N1428">
            <v>1235.8399999999999</v>
          </cell>
          <cell r="P1428">
            <v>1235.8399999999999</v>
          </cell>
          <cell r="Q1428">
            <v>1235.8399999999999</v>
          </cell>
          <cell r="R1428">
            <v>-214.57</v>
          </cell>
          <cell r="S1428">
            <v>-214.57</v>
          </cell>
          <cell r="T1428">
            <v>0</v>
          </cell>
        </row>
        <row r="1429">
          <cell r="B1429">
            <v>1120000</v>
          </cell>
          <cell r="C1429" t="str">
            <v>Fertige Erz</v>
          </cell>
          <cell r="D1429" t="str">
            <v>RHDQ</v>
          </cell>
          <cell r="E1429" t="str">
            <v>00736264</v>
          </cell>
          <cell r="G1429" t="str">
            <v>BAYSOLVEX D2EHPA REI</v>
          </cell>
          <cell r="H1429" t="str">
            <v>RB00000511</v>
          </cell>
          <cell r="I1429" t="str">
            <v>2251</v>
          </cell>
          <cell r="J1429">
            <v>20400</v>
          </cell>
          <cell r="K1429" t="str">
            <v>KG</v>
          </cell>
          <cell r="L1429">
            <v>76344.960000000006</v>
          </cell>
          <cell r="M1429" t="str">
            <v>EUR</v>
          </cell>
          <cell r="N1429">
            <v>98434.08</v>
          </cell>
          <cell r="P1429">
            <v>76092</v>
          </cell>
          <cell r="Q1429">
            <v>76092</v>
          </cell>
          <cell r="R1429">
            <v>252.96</v>
          </cell>
          <cell r="S1429">
            <v>252.96</v>
          </cell>
          <cell r="T1429">
            <v>0</v>
          </cell>
        </row>
        <row r="1430">
          <cell r="B1430">
            <v>1120000</v>
          </cell>
          <cell r="C1430" t="str">
            <v>Fertige Erz</v>
          </cell>
          <cell r="D1430" t="str">
            <v>RHDQ</v>
          </cell>
          <cell r="E1430" t="str">
            <v>00733699</v>
          </cell>
          <cell r="G1430" t="str">
            <v>PHOSPHORTRICHLORID..</v>
          </cell>
          <cell r="H1430" t="str">
            <v>RB00000511</v>
          </cell>
          <cell r="I1430" t="str">
            <v>2251</v>
          </cell>
          <cell r="J1430">
            <v>19600</v>
          </cell>
          <cell r="K1430" t="str">
            <v>KG</v>
          </cell>
          <cell r="L1430">
            <v>13139.84</v>
          </cell>
          <cell r="M1430" t="str">
            <v>EUR</v>
          </cell>
          <cell r="N1430">
            <v>30234.959999999999</v>
          </cell>
          <cell r="P1430">
            <v>22802.639999999999</v>
          </cell>
          <cell r="Q1430">
            <v>22802.639999999999</v>
          </cell>
          <cell r="R1430">
            <v>-9662.7999999999993</v>
          </cell>
          <cell r="S1430">
            <v>-9662.7999999999993</v>
          </cell>
          <cell r="T1430">
            <v>0</v>
          </cell>
        </row>
        <row r="1431">
          <cell r="B1431">
            <v>1120000</v>
          </cell>
          <cell r="C1431" t="str">
            <v>Fertige Erz</v>
          </cell>
          <cell r="D1431" t="str">
            <v>RHDQ</v>
          </cell>
          <cell r="E1431" t="str">
            <v>00733648</v>
          </cell>
          <cell r="G1431" t="str">
            <v>PHOSPHOROXYCHLORID..</v>
          </cell>
          <cell r="H1431" t="str">
            <v>RB00000511</v>
          </cell>
          <cell r="I1431" t="str">
            <v>2251</v>
          </cell>
          <cell r="J1431">
            <v>42411</v>
          </cell>
          <cell r="K1431" t="str">
            <v>KG</v>
          </cell>
          <cell r="L1431">
            <v>27236.35</v>
          </cell>
          <cell r="M1431" t="str">
            <v>EUR</v>
          </cell>
          <cell r="N1431">
            <v>46707.23</v>
          </cell>
          <cell r="P1431">
            <v>46707.23</v>
          </cell>
          <cell r="Q1431">
            <v>46707.23</v>
          </cell>
          <cell r="R1431">
            <v>-19470.88</v>
          </cell>
          <cell r="S1431">
            <v>-19470.88</v>
          </cell>
          <cell r="T1431">
            <v>0</v>
          </cell>
        </row>
        <row r="1432">
          <cell r="B1432">
            <v>1120000</v>
          </cell>
          <cell r="C1432" t="str">
            <v>Fertige Erz</v>
          </cell>
          <cell r="D1432" t="str">
            <v>RHDQ</v>
          </cell>
          <cell r="E1432" t="str">
            <v>00719106</v>
          </cell>
          <cell r="G1432" t="str">
            <v>DISFLAMOLL DPO</v>
          </cell>
          <cell r="H1432" t="str">
            <v>RB00000511</v>
          </cell>
          <cell r="I1432" t="str">
            <v>2251</v>
          </cell>
          <cell r="J1432">
            <v>-10000</v>
          </cell>
          <cell r="K1432" t="str">
            <v>KG</v>
          </cell>
          <cell r="L1432">
            <v>-26453</v>
          </cell>
          <cell r="M1432" t="str">
            <v>EUR</v>
          </cell>
          <cell r="N1432">
            <v>-27773</v>
          </cell>
          <cell r="P1432">
            <v>-28742</v>
          </cell>
          <cell r="Q1432">
            <v>-28742</v>
          </cell>
          <cell r="R1432">
            <v>2289</v>
          </cell>
          <cell r="S1432">
            <v>2289</v>
          </cell>
          <cell r="T1432">
            <v>0</v>
          </cell>
        </row>
        <row r="1433">
          <cell r="B1433">
            <v>1120000</v>
          </cell>
          <cell r="C1433" t="str">
            <v>Fertige Erz</v>
          </cell>
          <cell r="D1433" t="str">
            <v>RHDQ</v>
          </cell>
          <cell r="E1433" t="str">
            <v>00716905</v>
          </cell>
          <cell r="G1433" t="str">
            <v>TRIBUTYLPHOSPHAT</v>
          </cell>
          <cell r="H1433" t="str">
            <v>RB00000511</v>
          </cell>
          <cell r="I1433" t="str">
            <v>2251</v>
          </cell>
          <cell r="J1433">
            <v>16000</v>
          </cell>
          <cell r="K1433" t="str">
            <v>KG</v>
          </cell>
          <cell r="L1433">
            <v>34596.800000000003</v>
          </cell>
          <cell r="M1433" t="str">
            <v>EUR</v>
          </cell>
          <cell r="N1433">
            <v>50651.199999999997</v>
          </cell>
          <cell r="P1433">
            <v>39912</v>
          </cell>
          <cell r="Q1433">
            <v>39912</v>
          </cell>
          <cell r="R1433">
            <v>-5315.2</v>
          </cell>
          <cell r="S1433">
            <v>-5315.2</v>
          </cell>
          <cell r="T1433">
            <v>0</v>
          </cell>
        </row>
        <row r="1434">
          <cell r="B1434">
            <v>1120000</v>
          </cell>
          <cell r="C1434" t="str">
            <v>Fertige Erz</v>
          </cell>
          <cell r="D1434" t="str">
            <v>RHDQ</v>
          </cell>
          <cell r="E1434" t="str">
            <v>00716891</v>
          </cell>
          <cell r="G1434" t="str">
            <v>TRIBUTYLPHOSPHAT</v>
          </cell>
          <cell r="H1434" t="str">
            <v>RB00000511</v>
          </cell>
          <cell r="I1434" t="str">
            <v>2251</v>
          </cell>
          <cell r="J1434">
            <v>5000</v>
          </cell>
          <cell r="K1434" t="str">
            <v>KG</v>
          </cell>
          <cell r="L1434">
            <v>10716.5</v>
          </cell>
          <cell r="M1434" t="str">
            <v>EUR</v>
          </cell>
          <cell r="N1434">
            <v>15557.5</v>
          </cell>
          <cell r="P1434">
            <v>12331</v>
          </cell>
          <cell r="Q1434">
            <v>12331</v>
          </cell>
          <cell r="R1434">
            <v>-1614.5</v>
          </cell>
          <cell r="S1434">
            <v>-1614.5</v>
          </cell>
          <cell r="T1434">
            <v>0</v>
          </cell>
        </row>
        <row r="1435">
          <cell r="B1435">
            <v>1120000</v>
          </cell>
          <cell r="C1435" t="str">
            <v>Fertige Erz</v>
          </cell>
          <cell r="D1435" t="str">
            <v>RHDQ</v>
          </cell>
          <cell r="E1435" t="str">
            <v>00716832</v>
          </cell>
          <cell r="G1435" t="str">
            <v>TRIBUTYLPHOSPHAT</v>
          </cell>
          <cell r="H1435" t="str">
            <v>RB00000511</v>
          </cell>
          <cell r="I1435" t="str">
            <v>2251</v>
          </cell>
          <cell r="J1435">
            <v>18</v>
          </cell>
          <cell r="K1435" t="str">
            <v>KG</v>
          </cell>
          <cell r="L1435">
            <v>48.08</v>
          </cell>
          <cell r="M1435" t="str">
            <v>EUR</v>
          </cell>
          <cell r="N1435">
            <v>50.47</v>
          </cell>
          <cell r="P1435">
            <v>50.47</v>
          </cell>
          <cell r="Q1435">
            <v>50.47</v>
          </cell>
          <cell r="R1435">
            <v>-2.39</v>
          </cell>
          <cell r="S1435">
            <v>-2.39</v>
          </cell>
          <cell r="T1435">
            <v>0</v>
          </cell>
        </row>
        <row r="1436">
          <cell r="B1436">
            <v>1120000</v>
          </cell>
          <cell r="C1436" t="str">
            <v>Fertige Erz</v>
          </cell>
          <cell r="D1436" t="str">
            <v>RHDQ</v>
          </cell>
          <cell r="E1436" t="str">
            <v>00713043</v>
          </cell>
          <cell r="G1436" t="str">
            <v>BAYSOLVEX D2EHPA REI</v>
          </cell>
          <cell r="H1436" t="str">
            <v>RB00000511</v>
          </cell>
          <cell r="I1436" t="str">
            <v>2251</v>
          </cell>
          <cell r="J1436">
            <v>198</v>
          </cell>
          <cell r="K1436" t="str">
            <v>KG</v>
          </cell>
          <cell r="L1436">
            <v>843.1</v>
          </cell>
          <cell r="M1436" t="str">
            <v>EUR</v>
          </cell>
          <cell r="N1436">
            <v>803.29</v>
          </cell>
          <cell r="P1436">
            <v>803.29</v>
          </cell>
          <cell r="Q1436">
            <v>803.29</v>
          </cell>
          <cell r="R1436">
            <v>39.81</v>
          </cell>
          <cell r="S1436">
            <v>39.81</v>
          </cell>
          <cell r="T1436">
            <v>0</v>
          </cell>
        </row>
        <row r="1437">
          <cell r="B1437">
            <v>1120000</v>
          </cell>
          <cell r="C1437" t="str">
            <v>Fertige Erz</v>
          </cell>
          <cell r="D1437" t="str">
            <v>RHMV</v>
          </cell>
          <cell r="E1437" t="str">
            <v>00713043</v>
          </cell>
          <cell r="G1437" t="str">
            <v>BAYSOLVEX D2EHPA REI</v>
          </cell>
          <cell r="H1437" t="str">
            <v>RB00000511</v>
          </cell>
          <cell r="I1437" t="str">
            <v>2251</v>
          </cell>
          <cell r="J1437">
            <v>0.6</v>
          </cell>
          <cell r="K1437" t="str">
            <v>KG</v>
          </cell>
          <cell r="L1437">
            <v>2.5499999999999998</v>
          </cell>
          <cell r="M1437" t="str">
            <v>EUR</v>
          </cell>
          <cell r="N1437">
            <v>2.4300000000000002</v>
          </cell>
          <cell r="P1437">
            <v>2.4300000000000002</v>
          </cell>
          <cell r="Q1437">
            <v>2.4300000000000002</v>
          </cell>
          <cell r="R1437">
            <v>0.12</v>
          </cell>
          <cell r="S1437">
            <v>0.12</v>
          </cell>
          <cell r="T1437">
            <v>0</v>
          </cell>
        </row>
        <row r="1438">
          <cell r="B1438">
            <v>1120000</v>
          </cell>
          <cell r="C1438" t="str">
            <v>Fertige Erz</v>
          </cell>
          <cell r="D1438" t="str">
            <v>RHMV</v>
          </cell>
          <cell r="E1438" t="str">
            <v>00712144</v>
          </cell>
          <cell r="G1438" t="str">
            <v>DIETHYLPHOSPHIT</v>
          </cell>
          <cell r="H1438" t="str">
            <v>RB00000511</v>
          </cell>
          <cell r="I1438" t="str">
            <v>2251</v>
          </cell>
          <cell r="J1438">
            <v>10</v>
          </cell>
          <cell r="K1438" t="str">
            <v>KG</v>
          </cell>
          <cell r="L1438">
            <v>28.24</v>
          </cell>
          <cell r="M1438" t="str">
            <v>EUR</v>
          </cell>
          <cell r="N1438">
            <v>31.29</v>
          </cell>
          <cell r="P1438">
            <v>31.29</v>
          </cell>
          <cell r="Q1438">
            <v>31.29</v>
          </cell>
          <cell r="R1438">
            <v>-3.05</v>
          </cell>
          <cell r="S1438">
            <v>-3.05</v>
          </cell>
          <cell r="T1438">
            <v>0</v>
          </cell>
        </row>
        <row r="1439">
          <cell r="B1439">
            <v>1120000</v>
          </cell>
          <cell r="C1439" t="str">
            <v>Fertige Erz</v>
          </cell>
          <cell r="D1439" t="str">
            <v>RHDQ</v>
          </cell>
          <cell r="E1439" t="str">
            <v>00712101</v>
          </cell>
          <cell r="G1439" t="str">
            <v>DIETHYLPHOSPHIT</v>
          </cell>
          <cell r="H1439" t="str">
            <v>RB00000511</v>
          </cell>
          <cell r="I1439" t="str">
            <v>2251</v>
          </cell>
          <cell r="J1439">
            <v>22880</v>
          </cell>
          <cell r="K1439" t="str">
            <v>KG</v>
          </cell>
          <cell r="L1439">
            <v>52635.44</v>
          </cell>
          <cell r="M1439" t="str">
            <v>EUR</v>
          </cell>
          <cell r="N1439">
            <v>119545.71</v>
          </cell>
          <cell r="P1439">
            <v>63917.57</v>
          </cell>
          <cell r="Q1439">
            <v>63917.57</v>
          </cell>
          <cell r="R1439">
            <v>-11282.13</v>
          </cell>
          <cell r="S1439">
            <v>-11282.13</v>
          </cell>
          <cell r="T1439">
            <v>0</v>
          </cell>
        </row>
        <row r="1440">
          <cell r="B1440">
            <v>1120000</v>
          </cell>
          <cell r="C1440" t="str">
            <v>Fertige Erz</v>
          </cell>
          <cell r="D1440" t="str">
            <v>RHSM</v>
          </cell>
          <cell r="E1440" t="str">
            <v>00711083</v>
          </cell>
          <cell r="G1440" t="str">
            <v>LEVAGARD 4090 N</v>
          </cell>
          <cell r="H1440" t="str">
            <v>RB00000511</v>
          </cell>
          <cell r="I1440" t="str">
            <v>2251</v>
          </cell>
          <cell r="J1440">
            <v>7200</v>
          </cell>
          <cell r="K1440" t="str">
            <v>KG</v>
          </cell>
          <cell r="L1440">
            <v>17395.919999999998</v>
          </cell>
          <cell r="M1440" t="str">
            <v>EUR</v>
          </cell>
          <cell r="N1440">
            <v>30754.080000000002</v>
          </cell>
          <cell r="P1440">
            <v>21432.959999999999</v>
          </cell>
          <cell r="Q1440">
            <v>21432.959999999999</v>
          </cell>
          <cell r="R1440">
            <v>-4037.04</v>
          </cell>
          <cell r="S1440">
            <v>-4037.04</v>
          </cell>
          <cell r="T1440">
            <v>0</v>
          </cell>
        </row>
        <row r="1441">
          <cell r="B1441">
            <v>1120000</v>
          </cell>
          <cell r="C1441" t="str">
            <v>Fertige Erz</v>
          </cell>
          <cell r="D1441" t="str">
            <v>RHDQ</v>
          </cell>
          <cell r="E1441" t="str">
            <v>00710958</v>
          </cell>
          <cell r="G1441" t="str">
            <v>DIMETHYLPHOSPHIT</v>
          </cell>
          <cell r="H1441" t="str">
            <v>RB00000511</v>
          </cell>
          <cell r="I1441" t="str">
            <v>2251</v>
          </cell>
          <cell r="J1441">
            <v>660</v>
          </cell>
          <cell r="K1441" t="str">
            <v>KG</v>
          </cell>
          <cell r="L1441">
            <v>886.12</v>
          </cell>
          <cell r="M1441" t="str">
            <v>EUR</v>
          </cell>
          <cell r="N1441">
            <v>2025.34</v>
          </cell>
          <cell r="P1441">
            <v>1314.59</v>
          </cell>
          <cell r="Q1441">
            <v>1314.59</v>
          </cell>
          <cell r="R1441">
            <v>-428.47</v>
          </cell>
          <cell r="S1441">
            <v>-428.47</v>
          </cell>
          <cell r="T1441">
            <v>0</v>
          </cell>
        </row>
        <row r="1442">
          <cell r="B1442">
            <v>1120000</v>
          </cell>
          <cell r="C1442" t="str">
            <v>Fertige Erz</v>
          </cell>
          <cell r="D1442" t="str">
            <v>RHKR</v>
          </cell>
          <cell r="E1442" t="str">
            <v>00710958</v>
          </cell>
          <cell r="G1442" t="str">
            <v>DIMETHYLPHOSPHIT</v>
          </cell>
          <cell r="H1442" t="str">
            <v>RB00000511</v>
          </cell>
          <cell r="I1442" t="str">
            <v>2251</v>
          </cell>
          <cell r="J1442">
            <v>43153</v>
          </cell>
          <cell r="K1442" t="str">
            <v>KG</v>
          </cell>
          <cell r="L1442">
            <v>57937.21</v>
          </cell>
          <cell r="M1442" t="str">
            <v>EUR</v>
          </cell>
          <cell r="N1442">
            <v>132423.60999999999</v>
          </cell>
          <cell r="P1442">
            <v>85952.15</v>
          </cell>
          <cell r="Q1442">
            <v>85952.15</v>
          </cell>
          <cell r="R1442">
            <v>-28014.94</v>
          </cell>
          <cell r="S1442">
            <v>-28014.94</v>
          </cell>
          <cell r="T1442">
            <v>0</v>
          </cell>
        </row>
        <row r="1443">
          <cell r="B1443">
            <v>1120000</v>
          </cell>
          <cell r="C1443" t="str">
            <v>Fertige Erz</v>
          </cell>
          <cell r="D1443" t="str">
            <v>RHHM</v>
          </cell>
          <cell r="E1443" t="str">
            <v>00710931</v>
          </cell>
          <cell r="G1443" t="str">
            <v>PHOSPHORSULFOCHLORID</v>
          </cell>
          <cell r="H1443" t="str">
            <v>RB00000511</v>
          </cell>
          <cell r="I1443" t="str">
            <v>2251</v>
          </cell>
          <cell r="J1443">
            <v>19200</v>
          </cell>
          <cell r="K1443" t="str">
            <v>KG</v>
          </cell>
          <cell r="L1443">
            <v>28225.919999999998</v>
          </cell>
          <cell r="M1443" t="str">
            <v>EUR</v>
          </cell>
          <cell r="N1443">
            <v>34206.720000000001</v>
          </cell>
          <cell r="P1443">
            <v>29088</v>
          </cell>
          <cell r="Q1443">
            <v>29088</v>
          </cell>
          <cell r="R1443">
            <v>-862.08</v>
          </cell>
          <cell r="S1443">
            <v>-862.08</v>
          </cell>
          <cell r="T1443">
            <v>0</v>
          </cell>
        </row>
        <row r="1444">
          <cell r="B1444">
            <v>1120000</v>
          </cell>
          <cell r="C1444" t="str">
            <v>Fertige Erz</v>
          </cell>
          <cell r="D1444" t="str">
            <v>RHHM</v>
          </cell>
          <cell r="E1444" t="str">
            <v>00710893</v>
          </cell>
          <cell r="G1444" t="str">
            <v>PHOSPHORTRICHLORID</v>
          </cell>
          <cell r="H1444" t="str">
            <v>RB00000511</v>
          </cell>
          <cell r="I1444" t="str">
            <v>2251</v>
          </cell>
          <cell r="J1444">
            <v>4140</v>
          </cell>
          <cell r="K1444" t="str">
            <v>KG</v>
          </cell>
          <cell r="L1444">
            <v>2811.47</v>
          </cell>
          <cell r="M1444" t="str">
            <v>EUR</v>
          </cell>
          <cell r="N1444">
            <v>7711.99</v>
          </cell>
          <cell r="P1444">
            <v>4843.8</v>
          </cell>
          <cell r="Q1444">
            <v>4843.8</v>
          </cell>
          <cell r="R1444">
            <v>-2032.33</v>
          </cell>
          <cell r="S1444">
            <v>-2032.33</v>
          </cell>
          <cell r="T1444">
            <v>0</v>
          </cell>
        </row>
        <row r="1445">
          <cell r="B1445">
            <v>1120000</v>
          </cell>
          <cell r="C1445" t="str">
            <v>Fertige Erz</v>
          </cell>
          <cell r="D1445" t="str">
            <v>RHHM</v>
          </cell>
          <cell r="E1445" t="str">
            <v>00710850</v>
          </cell>
          <cell r="G1445" t="str">
            <v>PHOSPHOROXYCHLORID</v>
          </cell>
          <cell r="H1445" t="str">
            <v>RB00000511</v>
          </cell>
          <cell r="I1445" t="str">
            <v>2251</v>
          </cell>
          <cell r="J1445">
            <v>1300</v>
          </cell>
          <cell r="K1445" t="str">
            <v>KG</v>
          </cell>
          <cell r="L1445">
            <v>842.92</v>
          </cell>
          <cell r="M1445" t="str">
            <v>EUR</v>
          </cell>
          <cell r="N1445">
            <v>2537.21</v>
          </cell>
          <cell r="P1445">
            <v>1441.96</v>
          </cell>
          <cell r="Q1445">
            <v>1441.96</v>
          </cell>
          <cell r="R1445">
            <v>-599.04</v>
          </cell>
          <cell r="S1445">
            <v>-599.04</v>
          </cell>
          <cell r="T1445">
            <v>0</v>
          </cell>
        </row>
        <row r="1446">
          <cell r="B1446">
            <v>1120000</v>
          </cell>
          <cell r="C1446" t="str">
            <v>Fertige Erz</v>
          </cell>
          <cell r="D1446" t="str">
            <v>RHHM</v>
          </cell>
          <cell r="E1446" t="str">
            <v>00710842</v>
          </cell>
          <cell r="G1446" t="str">
            <v>PHOSPHOROXYCHLORID</v>
          </cell>
          <cell r="H1446" t="str">
            <v>RB00000511</v>
          </cell>
          <cell r="I1446" t="str">
            <v>2251</v>
          </cell>
          <cell r="J1446">
            <v>16800</v>
          </cell>
          <cell r="K1446" t="str">
            <v>KG</v>
          </cell>
          <cell r="L1446">
            <v>10935.12</v>
          </cell>
          <cell r="M1446" t="str">
            <v>EUR</v>
          </cell>
          <cell r="N1446">
            <v>32864.160000000003</v>
          </cell>
          <cell r="P1446">
            <v>18612.72</v>
          </cell>
          <cell r="Q1446">
            <v>18612.72</v>
          </cell>
          <cell r="R1446">
            <v>-7677.6</v>
          </cell>
          <cell r="S1446">
            <v>-7677.6</v>
          </cell>
          <cell r="T1446">
            <v>0</v>
          </cell>
        </row>
        <row r="1447">
          <cell r="B1447">
            <v>1120000</v>
          </cell>
          <cell r="C1447" t="str">
            <v>Fertige Erz</v>
          </cell>
          <cell r="D1447" t="str">
            <v>RHHM</v>
          </cell>
          <cell r="E1447" t="str">
            <v>00710834</v>
          </cell>
          <cell r="G1447" t="str">
            <v>PHOSPHOROXYCHLORID</v>
          </cell>
          <cell r="H1447" t="str">
            <v>RB00000511</v>
          </cell>
          <cell r="I1447" t="str">
            <v>2251</v>
          </cell>
          <cell r="J1447">
            <v>28800</v>
          </cell>
          <cell r="K1447" t="str">
            <v>KG</v>
          </cell>
          <cell r="L1447">
            <v>22769.279999999999</v>
          </cell>
          <cell r="M1447" t="str">
            <v>EUR</v>
          </cell>
          <cell r="N1447">
            <v>72371.520000000004</v>
          </cell>
          <cell r="P1447">
            <v>36236.160000000003</v>
          </cell>
          <cell r="Q1447">
            <v>36236.160000000003</v>
          </cell>
          <cell r="R1447">
            <v>-13466.88</v>
          </cell>
          <cell r="S1447">
            <v>-13466.88</v>
          </cell>
          <cell r="T1447">
            <v>0</v>
          </cell>
        </row>
        <row r="1448">
          <cell r="B1448">
            <v>1120000</v>
          </cell>
          <cell r="C1448" t="str">
            <v>Fertige Erz</v>
          </cell>
          <cell r="D1448" t="str">
            <v>RHMV</v>
          </cell>
          <cell r="E1448" t="str">
            <v>00710753</v>
          </cell>
          <cell r="G1448" t="str">
            <v>LEVAGARD PP</v>
          </cell>
          <cell r="H1448" t="str">
            <v>RB00000511</v>
          </cell>
          <cell r="I1448" t="str">
            <v>2251</v>
          </cell>
          <cell r="J1448">
            <v>24</v>
          </cell>
          <cell r="K1448" t="str">
            <v>KG</v>
          </cell>
          <cell r="L1448">
            <v>48.03</v>
          </cell>
          <cell r="M1448" t="str">
            <v>EUR</v>
          </cell>
          <cell r="N1448">
            <v>1.31</v>
          </cell>
          <cell r="P1448">
            <v>48.03</v>
          </cell>
          <cell r="Q1448">
            <v>1.31</v>
          </cell>
          <cell r="R1448">
            <v>46.72</v>
          </cell>
          <cell r="S1448">
            <v>0</v>
          </cell>
          <cell r="T1448">
            <v>46.72</v>
          </cell>
        </row>
        <row r="1449">
          <cell r="B1449">
            <v>1120000</v>
          </cell>
          <cell r="C1449" t="str">
            <v>Fertige Erz</v>
          </cell>
          <cell r="D1449" t="str">
            <v>RHU2</v>
          </cell>
          <cell r="E1449" t="str">
            <v>00710389</v>
          </cell>
          <cell r="G1449" t="str">
            <v>BAYFOMOX PA KOMP. 1</v>
          </cell>
          <cell r="H1449" t="str">
            <v>RB00000511</v>
          </cell>
          <cell r="I1449" t="str">
            <v>2251</v>
          </cell>
          <cell r="J1449">
            <v>74800</v>
          </cell>
          <cell r="K1449" t="str">
            <v>KG</v>
          </cell>
          <cell r="L1449">
            <v>245822.72</v>
          </cell>
          <cell r="M1449" t="str">
            <v>EUR</v>
          </cell>
          <cell r="N1449">
            <v>621176.6</v>
          </cell>
          <cell r="P1449">
            <v>279415.40000000002</v>
          </cell>
          <cell r="Q1449">
            <v>279415.40000000002</v>
          </cell>
          <cell r="R1449">
            <v>-33592.68</v>
          </cell>
          <cell r="S1449">
            <v>-33592.68</v>
          </cell>
          <cell r="T1449">
            <v>0</v>
          </cell>
        </row>
        <row r="1450">
          <cell r="B1450">
            <v>1120000</v>
          </cell>
          <cell r="C1450" t="str">
            <v>Fertige Erz</v>
          </cell>
          <cell r="D1450" t="str">
            <v>RHZS</v>
          </cell>
          <cell r="E1450" t="str">
            <v>00710389</v>
          </cell>
          <cell r="G1450" t="str">
            <v>BAYFOMOX PA KOMP. 1</v>
          </cell>
          <cell r="H1450" t="str">
            <v>RB00000511</v>
          </cell>
          <cell r="I1450" t="str">
            <v>2251</v>
          </cell>
          <cell r="J1450">
            <v>87</v>
          </cell>
          <cell r="K1450" t="str">
            <v>KG</v>
          </cell>
          <cell r="L1450">
            <v>285.93</v>
          </cell>
          <cell r="M1450" t="str">
            <v>EUR</v>
          </cell>
          <cell r="N1450">
            <v>722.49</v>
          </cell>
          <cell r="P1450">
            <v>324.99</v>
          </cell>
          <cell r="Q1450">
            <v>324.99</v>
          </cell>
          <cell r="R1450">
            <v>-39.06</v>
          </cell>
          <cell r="S1450">
            <v>-39.06</v>
          </cell>
          <cell r="T1450">
            <v>0</v>
          </cell>
        </row>
        <row r="1451">
          <cell r="B1451">
            <v>1120000</v>
          </cell>
          <cell r="C1451" t="str">
            <v>Fertige Erz</v>
          </cell>
          <cell r="D1451" t="str">
            <v>RHDQ</v>
          </cell>
          <cell r="E1451" t="str">
            <v>00671657</v>
          </cell>
          <cell r="G1451" t="str">
            <v>METHANOL WDGW</v>
          </cell>
          <cell r="H1451" t="str">
            <v>RB00000511</v>
          </cell>
          <cell r="I1451" t="str">
            <v>2251</v>
          </cell>
          <cell r="J1451">
            <v>45920</v>
          </cell>
          <cell r="K1451" t="str">
            <v>KG</v>
          </cell>
          <cell r="L1451">
            <v>5184.37</v>
          </cell>
          <cell r="M1451" t="str">
            <v>EUR</v>
          </cell>
          <cell r="N1451">
            <v>5184.37</v>
          </cell>
          <cell r="P1451">
            <v>5184.37</v>
          </cell>
          <cell r="Q1451">
            <v>5184.37</v>
          </cell>
          <cell r="R1451">
            <v>0</v>
          </cell>
          <cell r="S1451">
            <v>0</v>
          </cell>
          <cell r="T1451">
            <v>0</v>
          </cell>
        </row>
        <row r="1452">
          <cell r="B1452">
            <v>1120000</v>
          </cell>
          <cell r="C1452" t="str">
            <v>Fertige Erz</v>
          </cell>
          <cell r="D1452" t="str">
            <v>RHDQ</v>
          </cell>
          <cell r="E1452" t="str">
            <v>00605542</v>
          </cell>
          <cell r="G1452" t="str">
            <v>BAYHIBIT N</v>
          </cell>
          <cell r="H1452" t="str">
            <v>RB00000511</v>
          </cell>
          <cell r="I1452" t="str">
            <v>2251</v>
          </cell>
          <cell r="J1452">
            <v>3900</v>
          </cell>
          <cell r="K1452" t="str">
            <v>KG</v>
          </cell>
          <cell r="L1452">
            <v>5389.8</v>
          </cell>
          <cell r="M1452" t="str">
            <v>EUR</v>
          </cell>
          <cell r="N1452">
            <v>7230.99</v>
          </cell>
          <cell r="P1452">
            <v>5103.54</v>
          </cell>
          <cell r="Q1452">
            <v>5103.54</v>
          </cell>
          <cell r="R1452">
            <v>286.26</v>
          </cell>
          <cell r="S1452">
            <v>286.26</v>
          </cell>
          <cell r="T1452">
            <v>0</v>
          </cell>
        </row>
        <row r="1453">
          <cell r="B1453">
            <v>1120000</v>
          </cell>
          <cell r="C1453" t="str">
            <v>Fertige Erz</v>
          </cell>
          <cell r="D1453" t="str">
            <v>RHDQ</v>
          </cell>
          <cell r="E1453" t="str">
            <v>00605291</v>
          </cell>
          <cell r="G1453" t="str">
            <v>BAYHIBIT-AM</v>
          </cell>
          <cell r="H1453" t="str">
            <v>RB00000511</v>
          </cell>
          <cell r="I1453" t="str">
            <v>2251</v>
          </cell>
          <cell r="J1453">
            <v>58000</v>
          </cell>
          <cell r="K1453" t="str">
            <v>KG</v>
          </cell>
          <cell r="L1453">
            <v>76844.2</v>
          </cell>
          <cell r="M1453" t="str">
            <v>EUR</v>
          </cell>
          <cell r="N1453">
            <v>68637.2</v>
          </cell>
          <cell r="P1453">
            <v>75011.399999999994</v>
          </cell>
          <cell r="Q1453">
            <v>68637.2</v>
          </cell>
          <cell r="R1453">
            <v>8207</v>
          </cell>
          <cell r="S1453">
            <v>1832.8</v>
          </cell>
          <cell r="T1453">
            <v>6374.2</v>
          </cell>
        </row>
        <row r="1454">
          <cell r="B1454">
            <v>1120000</v>
          </cell>
          <cell r="C1454" t="str">
            <v>Fertige Erz</v>
          </cell>
          <cell r="D1454" t="str">
            <v>RHDQ</v>
          </cell>
          <cell r="E1454" t="str">
            <v>00605275</v>
          </cell>
          <cell r="G1454" t="str">
            <v>BAYHIBIT-AM</v>
          </cell>
          <cell r="H1454" t="str">
            <v>RB00000511</v>
          </cell>
          <cell r="I1454" t="str">
            <v>2251</v>
          </cell>
          <cell r="J1454">
            <v>23750</v>
          </cell>
          <cell r="K1454" t="str">
            <v>KG</v>
          </cell>
          <cell r="L1454">
            <v>31152.87</v>
          </cell>
          <cell r="M1454" t="str">
            <v>EUR</v>
          </cell>
          <cell r="N1454">
            <v>35116.75</v>
          </cell>
          <cell r="P1454">
            <v>30452.25</v>
          </cell>
          <cell r="Q1454">
            <v>30452.25</v>
          </cell>
          <cell r="R1454">
            <v>700.62</v>
          </cell>
          <cell r="S1454">
            <v>700.62</v>
          </cell>
          <cell r="T1454">
            <v>0</v>
          </cell>
        </row>
        <row r="1455">
          <cell r="B1455">
            <v>1120000</v>
          </cell>
          <cell r="C1455" t="str">
            <v>Fertige Erz</v>
          </cell>
          <cell r="D1455" t="str">
            <v>RHDQ</v>
          </cell>
          <cell r="E1455" t="str">
            <v>00602748</v>
          </cell>
          <cell r="G1455" t="str">
            <v>ENTSCHAEUMER T</v>
          </cell>
          <cell r="H1455" t="str">
            <v>RB00000511</v>
          </cell>
          <cell r="I1455" t="str">
            <v>2251</v>
          </cell>
          <cell r="J1455">
            <v>9000</v>
          </cell>
          <cell r="K1455" t="str">
            <v>KG</v>
          </cell>
          <cell r="L1455">
            <v>19289.7</v>
          </cell>
          <cell r="M1455" t="str">
            <v>EUR</v>
          </cell>
          <cell r="N1455">
            <v>33885</v>
          </cell>
          <cell r="P1455">
            <v>22195.8</v>
          </cell>
          <cell r="Q1455">
            <v>22195.8</v>
          </cell>
          <cell r="R1455">
            <v>-2906.1</v>
          </cell>
          <cell r="S1455">
            <v>-2906.1</v>
          </cell>
          <cell r="T1455">
            <v>0</v>
          </cell>
        </row>
        <row r="1456">
          <cell r="B1456">
            <v>1120000</v>
          </cell>
          <cell r="C1456" t="str">
            <v>Fertige Erz</v>
          </cell>
          <cell r="D1456" t="str">
            <v>RHDQ</v>
          </cell>
          <cell r="E1456" t="str">
            <v>00602586</v>
          </cell>
          <cell r="G1456" t="str">
            <v>N-BUTYLCHLORID NAB</v>
          </cell>
          <cell r="H1456" t="str">
            <v>RB00000511</v>
          </cell>
          <cell r="I1456" t="str">
            <v>2251</v>
          </cell>
          <cell r="J1456">
            <v>19800</v>
          </cell>
          <cell r="K1456" t="str">
            <v>KG</v>
          </cell>
          <cell r="L1456">
            <v>5169.8</v>
          </cell>
          <cell r="M1456" t="str">
            <v>EUR</v>
          </cell>
          <cell r="N1456">
            <v>3.96</v>
          </cell>
          <cell r="P1456">
            <v>5080.68</v>
          </cell>
          <cell r="Q1456">
            <v>3.96</v>
          </cell>
          <cell r="R1456">
            <v>5165.84</v>
          </cell>
          <cell r="S1456">
            <v>89.12</v>
          </cell>
          <cell r="T1456">
            <v>5076.72</v>
          </cell>
        </row>
        <row r="1457">
          <cell r="B1457">
            <v>1120000</v>
          </cell>
          <cell r="C1457" t="str">
            <v>Fertige Erz</v>
          </cell>
          <cell r="D1457" t="str">
            <v>RHKF</v>
          </cell>
          <cell r="E1457" t="str">
            <v>00602195</v>
          </cell>
          <cell r="G1457" t="str">
            <v>DIBUTYLPHOSPHAT</v>
          </cell>
          <cell r="H1457" t="str">
            <v>RB00000511</v>
          </cell>
          <cell r="I1457" t="str">
            <v>2251</v>
          </cell>
          <cell r="J1457">
            <v>100</v>
          </cell>
          <cell r="K1457" t="str">
            <v>KG</v>
          </cell>
          <cell r="L1457">
            <v>231.32</v>
          </cell>
          <cell r="M1457" t="str">
            <v>EUR</v>
          </cell>
          <cell r="N1457">
            <v>359.46</v>
          </cell>
          <cell r="P1457">
            <v>230.71</v>
          </cell>
          <cell r="Q1457">
            <v>230.71</v>
          </cell>
          <cell r="R1457">
            <v>0.61</v>
          </cell>
          <cell r="S1457">
            <v>0.61</v>
          </cell>
          <cell r="T1457">
            <v>0</v>
          </cell>
        </row>
        <row r="1458">
          <cell r="B1458">
            <v>1120000</v>
          </cell>
          <cell r="C1458" t="str">
            <v>Fertige Erz</v>
          </cell>
          <cell r="D1458" t="str">
            <v>RHDQ</v>
          </cell>
          <cell r="E1458" t="str">
            <v>00464430</v>
          </cell>
          <cell r="G1458" t="str">
            <v>Maleinsäuredimethyle</v>
          </cell>
          <cell r="H1458" t="str">
            <v>RB00000511</v>
          </cell>
          <cell r="I1458" t="str">
            <v>2251</v>
          </cell>
          <cell r="J1458">
            <v>82300</v>
          </cell>
          <cell r="K1458" t="str">
            <v>KG</v>
          </cell>
          <cell r="L1458">
            <v>83197.070000000007</v>
          </cell>
          <cell r="M1458" t="str">
            <v>EUR</v>
          </cell>
          <cell r="N1458">
            <v>91130.79</v>
          </cell>
          <cell r="P1458">
            <v>91130.79</v>
          </cell>
          <cell r="Q1458">
            <v>91130.79</v>
          </cell>
          <cell r="R1458">
            <v>-7933.72</v>
          </cell>
          <cell r="S1458">
            <v>-7933.72</v>
          </cell>
          <cell r="T1458">
            <v>0</v>
          </cell>
        </row>
        <row r="1459">
          <cell r="B1459">
            <v>1120000</v>
          </cell>
          <cell r="C1459" t="str">
            <v>Fertige Erz</v>
          </cell>
          <cell r="D1459" t="str">
            <v>RHDQ</v>
          </cell>
          <cell r="E1459" t="str">
            <v>00308610</v>
          </cell>
          <cell r="G1459" t="str">
            <v>TRI-ISO-BUTYLPH.</v>
          </cell>
          <cell r="H1459" t="str">
            <v>RB00000511</v>
          </cell>
          <cell r="I1459" t="str">
            <v>2251</v>
          </cell>
          <cell r="J1459">
            <v>16</v>
          </cell>
          <cell r="K1459" t="str">
            <v>KG</v>
          </cell>
          <cell r="L1459">
            <v>120.21</v>
          </cell>
          <cell r="M1459" t="str">
            <v>EUR</v>
          </cell>
          <cell r="N1459">
            <v>105.13</v>
          </cell>
          <cell r="P1459">
            <v>105.13</v>
          </cell>
          <cell r="Q1459">
            <v>105.13</v>
          </cell>
          <cell r="R1459">
            <v>15.08</v>
          </cell>
          <cell r="S1459">
            <v>15.08</v>
          </cell>
          <cell r="T1459">
            <v>0</v>
          </cell>
        </row>
        <row r="1460">
          <cell r="B1460">
            <v>1120000</v>
          </cell>
          <cell r="C1460" t="str">
            <v>Fertige Erz</v>
          </cell>
          <cell r="D1460" t="str">
            <v>RHDQ</v>
          </cell>
          <cell r="E1460" t="str">
            <v>00308602</v>
          </cell>
          <cell r="G1460" t="str">
            <v>TRI-ISO-BUTYLPH.</v>
          </cell>
          <cell r="H1460" t="str">
            <v>RB00000511</v>
          </cell>
          <cell r="I1460" t="str">
            <v>2251</v>
          </cell>
          <cell r="J1460">
            <v>800</v>
          </cell>
          <cell r="K1460" t="str">
            <v>KG</v>
          </cell>
          <cell r="L1460">
            <v>2220.8000000000002</v>
          </cell>
          <cell r="M1460" t="str">
            <v>EUR</v>
          </cell>
          <cell r="N1460">
            <v>2744.48</v>
          </cell>
          <cell r="P1460">
            <v>2405.2800000000002</v>
          </cell>
          <cell r="Q1460">
            <v>2405.2800000000002</v>
          </cell>
          <cell r="R1460">
            <v>-184.48</v>
          </cell>
          <cell r="S1460">
            <v>-184.48</v>
          </cell>
          <cell r="T1460">
            <v>0</v>
          </cell>
        </row>
        <row r="1461">
          <cell r="B1461">
            <v>1120000</v>
          </cell>
          <cell r="C1461" t="str">
            <v>Fertige Erz</v>
          </cell>
          <cell r="D1461" t="str">
            <v>RHDQ</v>
          </cell>
          <cell r="E1461" t="str">
            <v>00130842</v>
          </cell>
          <cell r="G1461" t="str">
            <v>ENTSCHAEUMER T</v>
          </cell>
          <cell r="H1461" t="str">
            <v>RB00000511</v>
          </cell>
          <cell r="I1461" t="str">
            <v>2251</v>
          </cell>
          <cell r="J1461">
            <v>75005</v>
          </cell>
          <cell r="K1461" t="str">
            <v>KG</v>
          </cell>
          <cell r="L1461">
            <v>150970.06</v>
          </cell>
          <cell r="M1461" t="str">
            <v>EUR</v>
          </cell>
          <cell r="N1461">
            <v>176029.23</v>
          </cell>
          <cell r="P1461">
            <v>176029.23</v>
          </cell>
          <cell r="Q1461">
            <v>176029.23</v>
          </cell>
          <cell r="R1461">
            <v>-25059.17</v>
          </cell>
          <cell r="S1461">
            <v>-25059.17</v>
          </cell>
          <cell r="T1461">
            <v>0</v>
          </cell>
        </row>
        <row r="1462">
          <cell r="B1462">
            <v>1120000</v>
          </cell>
          <cell r="C1462" t="str">
            <v>Fertige Erz</v>
          </cell>
          <cell r="D1462" t="str">
            <v>RHDQ</v>
          </cell>
          <cell r="E1462" t="str">
            <v>00025844</v>
          </cell>
          <cell r="G1462" t="str">
            <v>BAYSOLVEX D2EHPA rei</v>
          </cell>
          <cell r="H1462" t="str">
            <v>RB00000511</v>
          </cell>
          <cell r="I1462" t="str">
            <v>2251</v>
          </cell>
          <cell r="J1462">
            <v>20000</v>
          </cell>
          <cell r="K1462" t="str">
            <v>KG</v>
          </cell>
          <cell r="L1462">
            <v>72000</v>
          </cell>
          <cell r="M1462" t="str">
            <v>EUR</v>
          </cell>
          <cell r="N1462">
            <v>72000</v>
          </cell>
          <cell r="P1462">
            <v>72000</v>
          </cell>
          <cell r="Q1462">
            <v>72000</v>
          </cell>
          <cell r="R1462">
            <v>0</v>
          </cell>
          <cell r="S1462">
            <v>0</v>
          </cell>
          <cell r="T1462">
            <v>0</v>
          </cell>
        </row>
        <row r="1463">
          <cell r="B1463">
            <v>1120000</v>
          </cell>
          <cell r="C1463" t="str">
            <v>Fertige Erz</v>
          </cell>
          <cell r="D1463" t="str">
            <v>RHDQ</v>
          </cell>
          <cell r="E1463" t="str">
            <v>00002666</v>
          </cell>
          <cell r="G1463" t="str">
            <v>BAYHIBIT-AM</v>
          </cell>
          <cell r="H1463" t="str">
            <v>RB00000511</v>
          </cell>
          <cell r="I1463" t="str">
            <v>2251</v>
          </cell>
          <cell r="J1463">
            <v>229060</v>
          </cell>
          <cell r="K1463" t="str">
            <v>KG</v>
          </cell>
          <cell r="L1463">
            <v>274894.90000000002</v>
          </cell>
          <cell r="M1463" t="str">
            <v>EUR</v>
          </cell>
          <cell r="N1463">
            <v>270657.3</v>
          </cell>
          <cell r="P1463">
            <v>270657.3</v>
          </cell>
          <cell r="Q1463">
            <v>270657.3</v>
          </cell>
          <cell r="R1463">
            <v>4237.6000000000004</v>
          </cell>
          <cell r="S1463">
            <v>4237.6000000000004</v>
          </cell>
          <cell r="T1463">
            <v>0</v>
          </cell>
        </row>
        <row r="1464">
          <cell r="B1464">
            <v>1120000</v>
          </cell>
          <cell r="C1464" t="str">
            <v>Fertige Erz</v>
          </cell>
          <cell r="D1464" t="str">
            <v>RHDQ</v>
          </cell>
          <cell r="E1464" t="str">
            <v>00002542</v>
          </cell>
          <cell r="G1464" t="str">
            <v>DISFLAMOLL TP</v>
          </cell>
          <cell r="H1464" t="str">
            <v>RB00000511</v>
          </cell>
          <cell r="I1464" t="str">
            <v>2251</v>
          </cell>
          <cell r="J1464">
            <v>36200</v>
          </cell>
          <cell r="K1464" t="str">
            <v>KG</v>
          </cell>
          <cell r="L1464">
            <v>61840.46</v>
          </cell>
          <cell r="M1464" t="str">
            <v>EUR</v>
          </cell>
          <cell r="N1464">
            <v>71498.62</v>
          </cell>
          <cell r="P1464">
            <v>71498.62</v>
          </cell>
          <cell r="Q1464">
            <v>71498.62</v>
          </cell>
          <cell r="R1464">
            <v>-9658.16</v>
          </cell>
          <cell r="S1464">
            <v>-9658.16</v>
          </cell>
          <cell r="T1464">
            <v>0</v>
          </cell>
        </row>
        <row r="1465">
          <cell r="B1465">
            <v>1120000</v>
          </cell>
          <cell r="C1465" t="str">
            <v>Fertige Erz</v>
          </cell>
          <cell r="D1465" t="str">
            <v>RHDQ</v>
          </cell>
          <cell r="E1465" t="str">
            <v>00002534</v>
          </cell>
          <cell r="G1465" t="str">
            <v>TRI-2-ETHYLHEXYLPHOS</v>
          </cell>
          <cell r="H1465" t="str">
            <v>RB00000511</v>
          </cell>
          <cell r="I1465" t="str">
            <v>2251</v>
          </cell>
          <cell r="J1465">
            <v>240884</v>
          </cell>
          <cell r="K1465" t="str">
            <v>KG</v>
          </cell>
          <cell r="L1465">
            <v>537291.77</v>
          </cell>
          <cell r="M1465" t="str">
            <v>EUR</v>
          </cell>
          <cell r="N1465">
            <v>630537.96</v>
          </cell>
          <cell r="P1465">
            <v>630537.96</v>
          </cell>
          <cell r="Q1465">
            <v>630537.96</v>
          </cell>
          <cell r="R1465">
            <v>-93246.19</v>
          </cell>
          <cell r="S1465">
            <v>-93246.19</v>
          </cell>
          <cell r="T1465">
            <v>0</v>
          </cell>
        </row>
        <row r="1466">
          <cell r="B1466">
            <v>1120000</v>
          </cell>
          <cell r="C1466" t="str">
            <v>Fertige Erz</v>
          </cell>
          <cell r="D1466" t="str">
            <v>RHDQ</v>
          </cell>
          <cell r="E1466" t="str">
            <v>00002496</v>
          </cell>
          <cell r="G1466" t="str">
            <v>DISFLAMOLL TKP</v>
          </cell>
          <cell r="H1466" t="str">
            <v>RB00000511</v>
          </cell>
          <cell r="I1466" t="str">
            <v>2251</v>
          </cell>
          <cell r="J1466">
            <v>243065</v>
          </cell>
          <cell r="K1466" t="str">
            <v>KG</v>
          </cell>
          <cell r="L1466">
            <v>501540.32</v>
          </cell>
          <cell r="M1466" t="str">
            <v>EUR</v>
          </cell>
          <cell r="N1466">
            <v>565077.51</v>
          </cell>
          <cell r="P1466">
            <v>565077.51</v>
          </cell>
          <cell r="Q1466">
            <v>565077.51</v>
          </cell>
          <cell r="R1466">
            <v>-63537.19</v>
          </cell>
          <cell r="S1466">
            <v>-63537.19</v>
          </cell>
          <cell r="T1466">
            <v>0</v>
          </cell>
        </row>
        <row r="1467">
          <cell r="B1467">
            <v>1120000</v>
          </cell>
          <cell r="C1467" t="str">
            <v>Fertige Erz</v>
          </cell>
          <cell r="D1467" t="str">
            <v>RHDQ</v>
          </cell>
          <cell r="E1467" t="str">
            <v>00002461</v>
          </cell>
          <cell r="G1467" t="str">
            <v>DISFLAMOLL DPK</v>
          </cell>
          <cell r="H1467" t="str">
            <v>RB00000511</v>
          </cell>
          <cell r="I1467" t="str">
            <v>2251</v>
          </cell>
          <cell r="J1467">
            <v>294440</v>
          </cell>
          <cell r="K1467" t="str">
            <v>KG</v>
          </cell>
          <cell r="L1467">
            <v>503492.4</v>
          </cell>
          <cell r="M1467" t="str">
            <v>EUR</v>
          </cell>
          <cell r="N1467">
            <v>585435.05000000005</v>
          </cell>
          <cell r="P1467">
            <v>585435.05000000005</v>
          </cell>
          <cell r="Q1467">
            <v>585435.05000000005</v>
          </cell>
          <cell r="R1467">
            <v>-81942.649999999994</v>
          </cell>
          <cell r="S1467">
            <v>-81942.649999999994</v>
          </cell>
          <cell r="T1467">
            <v>0</v>
          </cell>
        </row>
        <row r="1468">
          <cell r="B1468">
            <v>1120000</v>
          </cell>
          <cell r="C1468" t="str">
            <v>Fertige Erz</v>
          </cell>
          <cell r="D1468" t="str">
            <v>RHDQ</v>
          </cell>
          <cell r="E1468" t="str">
            <v>00002453</v>
          </cell>
          <cell r="G1468" t="str">
            <v>DISFLAMOLL DPO</v>
          </cell>
          <cell r="H1468" t="str">
            <v>RB00000511</v>
          </cell>
          <cell r="I1468" t="str">
            <v>2251</v>
          </cell>
          <cell r="J1468">
            <v>112888</v>
          </cell>
          <cell r="K1468" t="str">
            <v>KG</v>
          </cell>
          <cell r="L1468">
            <v>298103.34000000003</v>
          </cell>
          <cell r="M1468" t="str">
            <v>EUR</v>
          </cell>
          <cell r="N1468">
            <v>324101.45</v>
          </cell>
          <cell r="P1468">
            <v>324101.45</v>
          </cell>
          <cell r="Q1468">
            <v>324101.45</v>
          </cell>
          <cell r="R1468">
            <v>-25998.11</v>
          </cell>
          <cell r="S1468">
            <v>-25998.11</v>
          </cell>
          <cell r="T1468">
            <v>0</v>
          </cell>
        </row>
        <row r="1469">
          <cell r="B1469">
            <v>1120000</v>
          </cell>
          <cell r="C1469" t="str">
            <v>Fertige Erz</v>
          </cell>
          <cell r="D1469" t="str">
            <v>RHDQ</v>
          </cell>
          <cell r="E1469" t="str">
            <v>00002429</v>
          </cell>
          <cell r="G1469" t="str">
            <v>DIMETHYLPHOSPHIT</v>
          </cell>
          <cell r="H1469" t="str">
            <v>RB00000511</v>
          </cell>
          <cell r="I1469" t="str">
            <v>2251</v>
          </cell>
          <cell r="J1469">
            <v>112590</v>
          </cell>
          <cell r="K1469" t="str">
            <v>KG</v>
          </cell>
          <cell r="L1469">
            <v>150645.42000000001</v>
          </cell>
          <cell r="M1469" t="str">
            <v>EUR</v>
          </cell>
          <cell r="N1469">
            <v>223896.47</v>
          </cell>
          <cell r="P1469">
            <v>223896.47</v>
          </cell>
          <cell r="Q1469">
            <v>223896.47</v>
          </cell>
          <cell r="R1469">
            <v>-73251.05</v>
          </cell>
          <cell r="S1469">
            <v>-73251.05</v>
          </cell>
          <cell r="T1469">
            <v>0</v>
          </cell>
        </row>
        <row r="1470">
          <cell r="B1470">
            <v>1120000</v>
          </cell>
          <cell r="C1470" t="str">
            <v>Fertige Erz</v>
          </cell>
          <cell r="D1470" t="str">
            <v>RHDQ</v>
          </cell>
          <cell r="E1470" t="str">
            <v>00002410</v>
          </cell>
          <cell r="G1470" t="str">
            <v>DIBUTYLPHOSPHAT</v>
          </cell>
          <cell r="H1470" t="str">
            <v>RB00000511</v>
          </cell>
          <cell r="I1470" t="str">
            <v>2251</v>
          </cell>
          <cell r="J1470">
            <v>21000</v>
          </cell>
          <cell r="K1470" t="str">
            <v>KG</v>
          </cell>
          <cell r="L1470">
            <v>44100</v>
          </cell>
          <cell r="M1470" t="str">
            <v>EUR</v>
          </cell>
          <cell r="N1470">
            <v>44100</v>
          </cell>
          <cell r="P1470">
            <v>44100</v>
          </cell>
          <cell r="Q1470">
            <v>44100</v>
          </cell>
          <cell r="R1470">
            <v>0</v>
          </cell>
          <cell r="S1470">
            <v>0</v>
          </cell>
          <cell r="T1470">
            <v>0</v>
          </cell>
        </row>
        <row r="1471">
          <cell r="B1471">
            <v>1120000</v>
          </cell>
          <cell r="C1471" t="str">
            <v>Fertige Erz</v>
          </cell>
          <cell r="D1471" t="str">
            <v>RHDQ</v>
          </cell>
          <cell r="E1471" t="str">
            <v>00002402</v>
          </cell>
          <cell r="G1471" t="str">
            <v>DIETHYLPHOSPHIT</v>
          </cell>
          <cell r="H1471" t="str">
            <v>RB00000511</v>
          </cell>
          <cell r="I1471" t="str">
            <v>2251</v>
          </cell>
          <cell r="J1471">
            <v>14480</v>
          </cell>
          <cell r="K1471" t="str">
            <v>KG</v>
          </cell>
          <cell r="L1471">
            <v>31365.13</v>
          </cell>
          <cell r="M1471" t="str">
            <v>EUR</v>
          </cell>
          <cell r="N1471">
            <v>38690.559999999998</v>
          </cell>
          <cell r="P1471">
            <v>38690.559999999998</v>
          </cell>
          <cell r="Q1471">
            <v>38690.559999999998</v>
          </cell>
          <cell r="R1471">
            <v>-7325.43</v>
          </cell>
          <cell r="S1471">
            <v>-7325.43</v>
          </cell>
          <cell r="T1471">
            <v>0</v>
          </cell>
        </row>
        <row r="1472">
          <cell r="B1472">
            <v>1120000</v>
          </cell>
          <cell r="C1472" t="str">
            <v>Fertige Erz</v>
          </cell>
          <cell r="D1472" t="str">
            <v>RHHM</v>
          </cell>
          <cell r="E1472" t="str">
            <v>00002313</v>
          </cell>
          <cell r="G1472" t="str">
            <v>PHOSPHORTRICHLORID</v>
          </cell>
          <cell r="H1472" t="str">
            <v>RB00000511</v>
          </cell>
          <cell r="I1472" t="str">
            <v>2251</v>
          </cell>
          <cell r="J1472">
            <v>325470</v>
          </cell>
          <cell r="K1472" t="str">
            <v>KG</v>
          </cell>
          <cell r="L1472">
            <v>215168.21</v>
          </cell>
          <cell r="M1472" t="str">
            <v>EUR</v>
          </cell>
          <cell r="N1472">
            <v>375624.93</v>
          </cell>
          <cell r="P1472">
            <v>375624.93</v>
          </cell>
          <cell r="Q1472">
            <v>375624.93</v>
          </cell>
          <cell r="R1472">
            <v>-160456.72</v>
          </cell>
          <cell r="S1472">
            <v>-160456.72</v>
          </cell>
          <cell r="T1472">
            <v>0</v>
          </cell>
        </row>
        <row r="1473">
          <cell r="B1473">
            <v>1120000</v>
          </cell>
          <cell r="C1473" t="str">
            <v>Fertige Erz</v>
          </cell>
          <cell r="D1473" t="str">
            <v>RHHM</v>
          </cell>
          <cell r="E1473" t="str">
            <v>00002305</v>
          </cell>
          <cell r="G1473" t="str">
            <v>PHOSPHORSULFOCHLORID</v>
          </cell>
          <cell r="H1473" t="str">
            <v>RB00000511</v>
          </cell>
          <cell r="I1473" t="str">
            <v>2251</v>
          </cell>
          <cell r="J1473">
            <v>7700</v>
          </cell>
          <cell r="K1473" t="str">
            <v>KG</v>
          </cell>
          <cell r="L1473">
            <v>9986.9</v>
          </cell>
          <cell r="M1473" t="str">
            <v>EUR</v>
          </cell>
          <cell r="N1473">
            <v>10094.700000000001</v>
          </cell>
          <cell r="P1473">
            <v>10094.700000000001</v>
          </cell>
          <cell r="Q1473">
            <v>10094.700000000001</v>
          </cell>
          <cell r="R1473">
            <v>-107.8</v>
          </cell>
          <cell r="S1473">
            <v>-107.8</v>
          </cell>
          <cell r="T1473">
            <v>0</v>
          </cell>
        </row>
        <row r="1474">
          <cell r="B1474">
            <v>1120000</v>
          </cell>
          <cell r="C1474" t="str">
            <v>Fertige Erz</v>
          </cell>
          <cell r="D1474" t="str">
            <v>RHHM</v>
          </cell>
          <cell r="E1474" t="str">
            <v>00002275</v>
          </cell>
          <cell r="G1474" t="str">
            <v>PHOSPHOROXYCHLORID</v>
          </cell>
          <cell r="H1474" t="str">
            <v>RB00000511</v>
          </cell>
          <cell r="I1474" t="str">
            <v>2251</v>
          </cell>
          <cell r="J1474">
            <v>132589</v>
          </cell>
          <cell r="K1474" t="str">
            <v>KG</v>
          </cell>
          <cell r="L1474">
            <v>83915.58</v>
          </cell>
          <cell r="M1474" t="str">
            <v>EUR</v>
          </cell>
          <cell r="N1474">
            <v>144787.19</v>
          </cell>
          <cell r="P1474">
            <v>144787.19</v>
          </cell>
          <cell r="Q1474">
            <v>144787.19</v>
          </cell>
          <cell r="R1474">
            <v>-60871.61</v>
          </cell>
          <cell r="S1474">
            <v>-60871.61</v>
          </cell>
          <cell r="T1474">
            <v>0</v>
          </cell>
        </row>
        <row r="1475">
          <cell r="B1475">
            <v>1120000</v>
          </cell>
          <cell r="C1475" t="str">
            <v>Fertige Erz</v>
          </cell>
          <cell r="D1475" t="str">
            <v>RHE1</v>
          </cell>
          <cell r="E1475" t="str">
            <v>56242701</v>
          </cell>
          <cell r="G1475" t="str">
            <v>Baypure DSP Tabs 200</v>
          </cell>
          <cell r="H1475" t="str">
            <v>RB00000513</v>
          </cell>
          <cell r="I1475" t="str">
            <v>2251</v>
          </cell>
          <cell r="J1475">
            <v>5450</v>
          </cell>
          <cell r="K1475" t="str">
            <v>KG</v>
          </cell>
          <cell r="L1475">
            <v>32286.89</v>
          </cell>
          <cell r="M1475" t="str">
            <v>EUR</v>
          </cell>
          <cell r="N1475">
            <v>84212.31</v>
          </cell>
          <cell r="P1475">
            <v>32447.119999999999</v>
          </cell>
          <cell r="Q1475">
            <v>32447.119999999999</v>
          </cell>
          <cell r="R1475">
            <v>-160.22999999999999</v>
          </cell>
          <cell r="S1475">
            <v>-160.22999999999999</v>
          </cell>
          <cell r="T1475">
            <v>0</v>
          </cell>
        </row>
        <row r="1476">
          <cell r="B1476">
            <v>1120000</v>
          </cell>
          <cell r="C1476" t="str">
            <v>Fertige Erz</v>
          </cell>
          <cell r="D1476" t="str">
            <v>RHE1</v>
          </cell>
          <cell r="E1476" t="str">
            <v>05611482</v>
          </cell>
          <cell r="G1476" t="str">
            <v>Baypure DS 120</v>
          </cell>
          <cell r="H1476" t="str">
            <v>RB00000513</v>
          </cell>
          <cell r="I1476" t="str">
            <v>2251</v>
          </cell>
          <cell r="J1476">
            <v>4911</v>
          </cell>
          <cell r="K1476" t="str">
            <v>KG</v>
          </cell>
          <cell r="L1476">
            <v>26607.31</v>
          </cell>
          <cell r="M1476" t="str">
            <v>EUR</v>
          </cell>
          <cell r="N1476">
            <v>0.98</v>
          </cell>
          <cell r="P1476">
            <v>26607.31</v>
          </cell>
          <cell r="Q1476">
            <v>0.98</v>
          </cell>
          <cell r="R1476">
            <v>26606.33</v>
          </cell>
          <cell r="S1476">
            <v>0</v>
          </cell>
          <cell r="T1476">
            <v>26606.33</v>
          </cell>
        </row>
        <row r="1477">
          <cell r="B1477">
            <v>1120000</v>
          </cell>
          <cell r="C1477" t="str">
            <v>Fertige Erz</v>
          </cell>
          <cell r="D1477" t="str">
            <v>RHE1</v>
          </cell>
          <cell r="E1477" t="str">
            <v>05611466</v>
          </cell>
          <cell r="G1477" t="str">
            <v>Baypure DS 100/40%</v>
          </cell>
          <cell r="H1477" t="str">
            <v>RB00000513</v>
          </cell>
          <cell r="I1477" t="str">
            <v>2251</v>
          </cell>
          <cell r="J1477">
            <v>120004</v>
          </cell>
          <cell r="K1477" t="str">
            <v>KG</v>
          </cell>
          <cell r="L1477">
            <v>79850.66</v>
          </cell>
          <cell r="M1477" t="str">
            <v>EUR</v>
          </cell>
          <cell r="N1477">
            <v>85562.85</v>
          </cell>
          <cell r="P1477">
            <v>85562.85</v>
          </cell>
          <cell r="Q1477">
            <v>85562.85</v>
          </cell>
          <cell r="R1477">
            <v>-5712.19</v>
          </cell>
          <cell r="S1477">
            <v>-5712.19</v>
          </cell>
          <cell r="T1477">
            <v>0</v>
          </cell>
        </row>
        <row r="1478">
          <cell r="B1478">
            <v>1120000</v>
          </cell>
          <cell r="C1478" t="str">
            <v>Fertige Erz</v>
          </cell>
          <cell r="D1478" t="str">
            <v>RHE1</v>
          </cell>
          <cell r="E1478" t="str">
            <v>05565413</v>
          </cell>
          <cell r="G1478" t="str">
            <v>Baypure CX 100/34%</v>
          </cell>
          <cell r="H1478" t="str">
            <v>RB00000513</v>
          </cell>
          <cell r="I1478" t="str">
            <v>2251</v>
          </cell>
          <cell r="J1478">
            <v>253595</v>
          </cell>
          <cell r="K1478" t="str">
            <v>KG</v>
          </cell>
          <cell r="L1478">
            <v>129891.36</v>
          </cell>
          <cell r="M1478" t="str">
            <v>EUR</v>
          </cell>
          <cell r="N1478">
            <v>140111.24</v>
          </cell>
          <cell r="P1478">
            <v>140111.24</v>
          </cell>
          <cell r="Q1478">
            <v>140111.24</v>
          </cell>
          <cell r="R1478">
            <v>-10219.879999999999</v>
          </cell>
          <cell r="S1478">
            <v>-10219.879999999999</v>
          </cell>
          <cell r="T1478">
            <v>0</v>
          </cell>
        </row>
        <row r="1479">
          <cell r="B1479">
            <v>1120000</v>
          </cell>
          <cell r="C1479" t="str">
            <v>Fertige Erz</v>
          </cell>
          <cell r="D1479" t="str">
            <v>RHE1</v>
          </cell>
          <cell r="E1479" t="str">
            <v>03911415</v>
          </cell>
          <cell r="G1479" t="str">
            <v>Baypure DSP Tabs 200</v>
          </cell>
          <cell r="H1479" t="str">
            <v>RB00000513</v>
          </cell>
          <cell r="I1479" t="str">
            <v>2251</v>
          </cell>
          <cell r="J1479">
            <v>40</v>
          </cell>
          <cell r="K1479" t="str">
            <v>KG</v>
          </cell>
          <cell r="L1479">
            <v>272.99</v>
          </cell>
          <cell r="M1479" t="str">
            <v>EUR</v>
          </cell>
          <cell r="N1479">
            <v>723.08</v>
          </cell>
          <cell r="P1479">
            <v>273.08</v>
          </cell>
          <cell r="Q1479">
            <v>273.08</v>
          </cell>
          <cell r="R1479">
            <v>-0.09</v>
          </cell>
          <cell r="S1479">
            <v>-0.09</v>
          </cell>
          <cell r="T1479">
            <v>0</v>
          </cell>
        </row>
        <row r="1480">
          <cell r="B1480">
            <v>1120000</v>
          </cell>
          <cell r="C1480" t="str">
            <v>Fertige Erz</v>
          </cell>
          <cell r="D1480" t="str">
            <v>RHE1</v>
          </cell>
          <cell r="E1480" t="str">
            <v>03586743</v>
          </cell>
          <cell r="G1480" t="str">
            <v>Baypure DS 100 fest</v>
          </cell>
          <cell r="H1480" t="str">
            <v>RB00000513</v>
          </cell>
          <cell r="I1480" t="str">
            <v>2251</v>
          </cell>
          <cell r="J1480">
            <v>22825</v>
          </cell>
          <cell r="K1480" t="str">
            <v>KG</v>
          </cell>
          <cell r="L1480">
            <v>66409.34</v>
          </cell>
          <cell r="M1480" t="str">
            <v>EUR</v>
          </cell>
          <cell r="N1480">
            <v>84251.64</v>
          </cell>
          <cell r="P1480">
            <v>67854.16</v>
          </cell>
          <cell r="Q1480">
            <v>67854.16</v>
          </cell>
          <cell r="R1480">
            <v>-1444.82</v>
          </cell>
          <cell r="S1480">
            <v>-1444.82</v>
          </cell>
          <cell r="T1480">
            <v>0</v>
          </cell>
        </row>
        <row r="1481">
          <cell r="B1481">
            <v>1120000</v>
          </cell>
          <cell r="C1481" t="str">
            <v>Fertige Erz</v>
          </cell>
          <cell r="D1481" t="str">
            <v>RHE1</v>
          </cell>
          <cell r="E1481" t="str">
            <v>03586719</v>
          </cell>
          <cell r="G1481" t="str">
            <v>Baypure CX 100 fest</v>
          </cell>
          <cell r="H1481" t="str">
            <v>RB00000513</v>
          </cell>
          <cell r="I1481" t="str">
            <v>2251</v>
          </cell>
          <cell r="J1481">
            <v>23450</v>
          </cell>
          <cell r="K1481" t="str">
            <v>KG</v>
          </cell>
          <cell r="L1481">
            <v>52577.25</v>
          </cell>
          <cell r="M1481" t="str">
            <v>EUR</v>
          </cell>
          <cell r="N1481">
            <v>57951.99</v>
          </cell>
          <cell r="P1481">
            <v>53794.3</v>
          </cell>
          <cell r="Q1481">
            <v>53794.3</v>
          </cell>
          <cell r="R1481">
            <v>-1217.05</v>
          </cell>
          <cell r="S1481">
            <v>-1217.05</v>
          </cell>
          <cell r="T1481">
            <v>0</v>
          </cell>
        </row>
        <row r="1482">
          <cell r="B1482">
            <v>1120000</v>
          </cell>
          <cell r="C1482" t="str">
            <v>Fertige Erz</v>
          </cell>
          <cell r="D1482" t="str">
            <v>RHE1</v>
          </cell>
          <cell r="E1482" t="str">
            <v>03586638</v>
          </cell>
          <cell r="G1482" t="str">
            <v>Tetrasodium Iminodis</v>
          </cell>
          <cell r="H1482" t="str">
            <v>RB00000513</v>
          </cell>
          <cell r="I1482" t="str">
            <v>2251</v>
          </cell>
          <cell r="J1482">
            <v>475</v>
          </cell>
          <cell r="K1482" t="str">
            <v>KG</v>
          </cell>
          <cell r="L1482">
            <v>1065</v>
          </cell>
          <cell r="M1482" t="str">
            <v>EUR</v>
          </cell>
          <cell r="N1482">
            <v>1370.28</v>
          </cell>
          <cell r="P1482">
            <v>1089.6500000000001</v>
          </cell>
          <cell r="Q1482">
            <v>1089.6500000000001</v>
          </cell>
          <cell r="R1482">
            <v>-24.65</v>
          </cell>
          <cell r="S1482">
            <v>-24.65</v>
          </cell>
          <cell r="T1482">
            <v>0</v>
          </cell>
        </row>
        <row r="1483">
          <cell r="B1483">
            <v>1120000</v>
          </cell>
          <cell r="C1483" t="str">
            <v>Fertige Erz</v>
          </cell>
          <cell r="D1483" t="str">
            <v>RHE1</v>
          </cell>
          <cell r="E1483" t="str">
            <v>03224981</v>
          </cell>
          <cell r="G1483" t="str">
            <v>Tetrasodium Iminodis</v>
          </cell>
          <cell r="H1483" t="str">
            <v>RB00000513</v>
          </cell>
          <cell r="I1483" t="str">
            <v>2251</v>
          </cell>
          <cell r="J1483">
            <v>6400</v>
          </cell>
          <cell r="K1483" t="str">
            <v>KG</v>
          </cell>
          <cell r="L1483">
            <v>14312.96</v>
          </cell>
          <cell r="M1483" t="str">
            <v>EUR</v>
          </cell>
          <cell r="N1483">
            <v>29953.279999999999</v>
          </cell>
          <cell r="P1483">
            <v>14694.4</v>
          </cell>
          <cell r="Q1483">
            <v>14694.4</v>
          </cell>
          <cell r="R1483">
            <v>-381.44</v>
          </cell>
          <cell r="S1483">
            <v>-381.44</v>
          </cell>
          <cell r="T1483">
            <v>0</v>
          </cell>
        </row>
        <row r="1484">
          <cell r="B1484">
            <v>1120000</v>
          </cell>
          <cell r="C1484" t="str">
            <v>Fertige Erz</v>
          </cell>
          <cell r="D1484" t="str">
            <v>RHE1</v>
          </cell>
          <cell r="E1484" t="str">
            <v>03210093</v>
          </cell>
          <cell r="G1484" t="str">
            <v>Baypure DSP Tabs 130</v>
          </cell>
          <cell r="H1484" t="str">
            <v>RB00000513</v>
          </cell>
          <cell r="I1484" t="str">
            <v>2251</v>
          </cell>
          <cell r="J1484">
            <v>67</v>
          </cell>
          <cell r="K1484" t="str">
            <v>KG</v>
          </cell>
          <cell r="L1484">
            <v>504.06</v>
          </cell>
          <cell r="M1484" t="str">
            <v>EUR</v>
          </cell>
          <cell r="N1484">
            <v>508.05</v>
          </cell>
          <cell r="P1484">
            <v>508.05</v>
          </cell>
          <cell r="Q1484">
            <v>508.05</v>
          </cell>
          <cell r="R1484">
            <v>-3.99</v>
          </cell>
          <cell r="S1484">
            <v>-3.99</v>
          </cell>
          <cell r="T1484">
            <v>0</v>
          </cell>
        </row>
        <row r="1485">
          <cell r="B1485">
            <v>1120000</v>
          </cell>
          <cell r="C1485" t="str">
            <v>Fertige Erz</v>
          </cell>
          <cell r="D1485" t="str">
            <v>RHE1</v>
          </cell>
          <cell r="E1485" t="str">
            <v>02906256</v>
          </cell>
          <cell r="G1485" t="str">
            <v>Tetrasodium Iminodis</v>
          </cell>
          <cell r="H1485" t="str">
            <v>RB00000513</v>
          </cell>
          <cell r="I1485" t="str">
            <v>2251</v>
          </cell>
          <cell r="J1485">
            <v>8550</v>
          </cell>
          <cell r="K1485" t="str">
            <v>KG</v>
          </cell>
          <cell r="L1485">
            <v>18803.16</v>
          </cell>
          <cell r="M1485" t="str">
            <v>EUR</v>
          </cell>
          <cell r="N1485">
            <v>25579.040000000001</v>
          </cell>
          <cell r="P1485">
            <v>19220.400000000001</v>
          </cell>
          <cell r="Q1485">
            <v>19220.400000000001</v>
          </cell>
          <cell r="R1485">
            <v>-417.24</v>
          </cell>
          <cell r="S1485">
            <v>-417.24</v>
          </cell>
          <cell r="T1485">
            <v>0</v>
          </cell>
        </row>
        <row r="1486">
          <cell r="B1486">
            <v>1120000</v>
          </cell>
          <cell r="C1486" t="str">
            <v>Fertige Erz</v>
          </cell>
          <cell r="D1486" t="str">
            <v>RHKF</v>
          </cell>
          <cell r="E1486" t="str">
            <v>02906256</v>
          </cell>
          <cell r="G1486" t="str">
            <v>Tetrasodium Iminodis</v>
          </cell>
          <cell r="H1486" t="str">
            <v>RB00000513</v>
          </cell>
          <cell r="I1486" t="str">
            <v>2251</v>
          </cell>
          <cell r="J1486">
            <v>25</v>
          </cell>
          <cell r="K1486" t="str">
            <v>KG</v>
          </cell>
          <cell r="L1486">
            <v>54.98</v>
          </cell>
          <cell r="M1486" t="str">
            <v>EUR</v>
          </cell>
          <cell r="N1486">
            <v>74.790000000000006</v>
          </cell>
          <cell r="P1486">
            <v>56.2</v>
          </cell>
          <cell r="Q1486">
            <v>56.2</v>
          </cell>
          <cell r="R1486">
            <v>-1.22</v>
          </cell>
          <cell r="S1486">
            <v>-1.22</v>
          </cell>
          <cell r="T1486">
            <v>0</v>
          </cell>
        </row>
        <row r="1487">
          <cell r="B1487">
            <v>1120000</v>
          </cell>
          <cell r="C1487" t="str">
            <v>Fertige Erz</v>
          </cell>
          <cell r="D1487" t="str">
            <v>RHE1</v>
          </cell>
          <cell r="E1487" t="str">
            <v>02906213</v>
          </cell>
          <cell r="G1487" t="str">
            <v>Baypure CX 100 fest</v>
          </cell>
          <cell r="H1487" t="str">
            <v>RB00000513</v>
          </cell>
          <cell r="I1487" t="str">
            <v>2251</v>
          </cell>
          <cell r="J1487">
            <v>171</v>
          </cell>
          <cell r="K1487" t="str">
            <v>KG</v>
          </cell>
          <cell r="L1487">
            <v>369.22</v>
          </cell>
          <cell r="M1487" t="str">
            <v>EUR</v>
          </cell>
          <cell r="N1487">
            <v>377.74</v>
          </cell>
          <cell r="P1487">
            <v>377.74</v>
          </cell>
          <cell r="Q1487">
            <v>377.74</v>
          </cell>
          <cell r="R1487">
            <v>-8.52</v>
          </cell>
          <cell r="S1487">
            <v>-8.52</v>
          </cell>
          <cell r="T1487">
            <v>0</v>
          </cell>
        </row>
        <row r="1488">
          <cell r="B1488">
            <v>1120000</v>
          </cell>
          <cell r="C1488" t="str">
            <v>Fertige Erz</v>
          </cell>
          <cell r="D1488" t="str">
            <v>RHE1</v>
          </cell>
          <cell r="E1488" t="str">
            <v>02906205</v>
          </cell>
          <cell r="G1488" t="str">
            <v>Baypure DS 100 fest</v>
          </cell>
          <cell r="H1488" t="str">
            <v>RB00000513</v>
          </cell>
          <cell r="I1488" t="str">
            <v>2251</v>
          </cell>
          <cell r="J1488">
            <v>29925</v>
          </cell>
          <cell r="K1488" t="str">
            <v>KG</v>
          </cell>
          <cell r="L1488">
            <v>77056.87</v>
          </cell>
          <cell r="M1488" t="str">
            <v>EUR</v>
          </cell>
          <cell r="N1488">
            <v>93766.99</v>
          </cell>
          <cell r="P1488">
            <v>79079.8</v>
          </cell>
          <cell r="Q1488">
            <v>79079.8</v>
          </cell>
          <cell r="R1488">
            <v>-2022.93</v>
          </cell>
          <cell r="S1488">
            <v>-2022.93</v>
          </cell>
          <cell r="T1488">
            <v>0</v>
          </cell>
        </row>
        <row r="1489">
          <cell r="B1489">
            <v>1120000</v>
          </cell>
          <cell r="C1489" t="str">
            <v>Fertige Erz</v>
          </cell>
          <cell r="D1489" t="str">
            <v>RHE1</v>
          </cell>
          <cell r="E1489" t="str">
            <v>02867382</v>
          </cell>
          <cell r="G1489" t="str">
            <v>Baypure CX 140/44% K</v>
          </cell>
          <cell r="H1489" t="str">
            <v>RB00000513</v>
          </cell>
          <cell r="I1489" t="str">
            <v>2251</v>
          </cell>
          <cell r="J1489">
            <v>5525</v>
          </cell>
          <cell r="K1489" t="str">
            <v>KG</v>
          </cell>
          <cell r="L1489">
            <v>5886.89</v>
          </cell>
          <cell r="M1489" t="str">
            <v>EUR</v>
          </cell>
          <cell r="N1489">
            <v>6262.59</v>
          </cell>
          <cell r="P1489">
            <v>6262.59</v>
          </cell>
          <cell r="Q1489">
            <v>6262.59</v>
          </cell>
          <cell r="R1489">
            <v>-375.7</v>
          </cell>
          <cell r="S1489">
            <v>-375.7</v>
          </cell>
          <cell r="T1489">
            <v>0</v>
          </cell>
        </row>
        <row r="1490">
          <cell r="B1490">
            <v>1120000</v>
          </cell>
          <cell r="C1490" t="str">
            <v>Fertige Erz</v>
          </cell>
          <cell r="D1490" t="str">
            <v>RHE1</v>
          </cell>
          <cell r="E1490" t="str">
            <v>02802590</v>
          </cell>
          <cell r="G1490" t="str">
            <v>Baypure DSP gem. Hob</v>
          </cell>
          <cell r="H1490" t="str">
            <v>RB00000513</v>
          </cell>
          <cell r="I1490" t="str">
            <v>2251</v>
          </cell>
          <cell r="J1490">
            <v>9859.2999999999993</v>
          </cell>
          <cell r="K1490" t="str">
            <v>KG</v>
          </cell>
          <cell r="L1490">
            <v>39858.19</v>
          </cell>
          <cell r="M1490" t="str">
            <v>EUR</v>
          </cell>
          <cell r="N1490">
            <v>105532.96</v>
          </cell>
          <cell r="P1490">
            <v>39858.19</v>
          </cell>
          <cell r="Q1490">
            <v>39858.19</v>
          </cell>
          <cell r="R1490">
            <v>0</v>
          </cell>
          <cell r="S1490">
            <v>0</v>
          </cell>
          <cell r="T1490">
            <v>0</v>
          </cell>
        </row>
        <row r="1491">
          <cell r="B1491">
            <v>1120000</v>
          </cell>
          <cell r="C1491" t="str">
            <v>Fertige Erz</v>
          </cell>
          <cell r="D1491" t="str">
            <v>RHBX</v>
          </cell>
          <cell r="E1491" t="str">
            <v>02784177</v>
          </cell>
          <cell r="G1491" t="str">
            <v>BAYBORAN NABH4 P</v>
          </cell>
          <cell r="H1491" t="str">
            <v>RB00000513</v>
          </cell>
          <cell r="I1491" t="str">
            <v>2251</v>
          </cell>
          <cell r="J1491">
            <v>60</v>
          </cell>
          <cell r="K1491" t="str">
            <v>KG</v>
          </cell>
          <cell r="L1491">
            <v>1707.32</v>
          </cell>
          <cell r="M1491" t="str">
            <v>EUR</v>
          </cell>
          <cell r="N1491">
            <v>2391.8000000000002</v>
          </cell>
          <cell r="P1491">
            <v>1811.96</v>
          </cell>
          <cell r="Q1491">
            <v>1811.96</v>
          </cell>
          <cell r="R1491">
            <v>-104.64</v>
          </cell>
          <cell r="S1491">
            <v>-104.64</v>
          </cell>
          <cell r="T1491">
            <v>0</v>
          </cell>
        </row>
        <row r="1492">
          <cell r="B1492">
            <v>1120000</v>
          </cell>
          <cell r="C1492" t="str">
            <v>Fertige Erz</v>
          </cell>
          <cell r="D1492" t="str">
            <v>RHBX</v>
          </cell>
          <cell r="E1492" t="str">
            <v>02783790</v>
          </cell>
          <cell r="G1492" t="str">
            <v>BAYBORAN NABH4 GR</v>
          </cell>
          <cell r="H1492" t="str">
            <v>RB00000513</v>
          </cell>
          <cell r="I1492" t="str">
            <v>2251</v>
          </cell>
          <cell r="J1492">
            <v>2100</v>
          </cell>
          <cell r="K1492" t="str">
            <v>KG</v>
          </cell>
          <cell r="L1492">
            <v>63852.82</v>
          </cell>
          <cell r="M1492" t="str">
            <v>EUR</v>
          </cell>
          <cell r="N1492">
            <v>75198.27</v>
          </cell>
          <cell r="P1492">
            <v>62997.27</v>
          </cell>
          <cell r="Q1492">
            <v>62997.27</v>
          </cell>
          <cell r="R1492">
            <v>855.55</v>
          </cell>
          <cell r="S1492">
            <v>855.55</v>
          </cell>
          <cell r="T1492">
            <v>0</v>
          </cell>
        </row>
        <row r="1493">
          <cell r="B1493">
            <v>1120000</v>
          </cell>
          <cell r="C1493" t="str">
            <v>Fertige Erz</v>
          </cell>
          <cell r="D1493" t="str">
            <v>RHBX</v>
          </cell>
          <cell r="E1493" t="str">
            <v>02779920</v>
          </cell>
          <cell r="G1493" t="str">
            <v>BAYBORAN NABH4 GR</v>
          </cell>
          <cell r="H1493" t="str">
            <v>RB00000513</v>
          </cell>
          <cell r="I1493" t="str">
            <v>2251</v>
          </cell>
          <cell r="J1493">
            <v>70</v>
          </cell>
          <cell r="K1493" t="str">
            <v>KG</v>
          </cell>
          <cell r="L1493">
            <v>2153.81</v>
          </cell>
          <cell r="M1493" t="str">
            <v>EUR</v>
          </cell>
          <cell r="N1493">
            <v>2659.97</v>
          </cell>
          <cell r="P1493">
            <v>2125.29</v>
          </cell>
          <cell r="Q1493">
            <v>2125.29</v>
          </cell>
          <cell r="R1493">
            <v>28.52</v>
          </cell>
          <cell r="S1493">
            <v>28.52</v>
          </cell>
          <cell r="T1493">
            <v>0</v>
          </cell>
        </row>
        <row r="1494">
          <cell r="B1494">
            <v>1120000</v>
          </cell>
          <cell r="C1494" t="str">
            <v>Fertige Erz</v>
          </cell>
          <cell r="D1494" t="str">
            <v>RHE1</v>
          </cell>
          <cell r="E1494" t="str">
            <v>02591581</v>
          </cell>
          <cell r="G1494" t="str">
            <v>Baypure DSP/STEA  Fi</v>
          </cell>
          <cell r="H1494" t="str">
            <v>RB00000513</v>
          </cell>
          <cell r="I1494" t="str">
            <v>2251</v>
          </cell>
          <cell r="J1494">
            <v>7353.5</v>
          </cell>
          <cell r="K1494" t="str">
            <v>KG</v>
          </cell>
          <cell r="L1494">
            <v>25058.52</v>
          </cell>
          <cell r="M1494" t="str">
            <v>EUR</v>
          </cell>
          <cell r="N1494">
            <v>1.47</v>
          </cell>
          <cell r="P1494">
            <v>25058.52</v>
          </cell>
          <cell r="Q1494">
            <v>1.47</v>
          </cell>
          <cell r="R1494">
            <v>25057.05</v>
          </cell>
          <cell r="S1494">
            <v>0</v>
          </cell>
          <cell r="T1494">
            <v>25057.05</v>
          </cell>
        </row>
        <row r="1495">
          <cell r="B1495">
            <v>1120000</v>
          </cell>
          <cell r="C1495" t="str">
            <v>Fertige Erz</v>
          </cell>
          <cell r="D1495" t="str">
            <v>RHE1</v>
          </cell>
          <cell r="E1495" t="str">
            <v>02585069</v>
          </cell>
          <cell r="G1495" t="str">
            <v>Baypure DSP  Fass</v>
          </cell>
          <cell r="H1495" t="str">
            <v>RB00000513</v>
          </cell>
          <cell r="I1495" t="str">
            <v>2251</v>
          </cell>
          <cell r="J1495">
            <v>26040</v>
          </cell>
          <cell r="K1495" t="str">
            <v>KG</v>
          </cell>
          <cell r="L1495">
            <v>72703.679999999993</v>
          </cell>
          <cell r="M1495" t="str">
            <v>EUR</v>
          </cell>
          <cell r="N1495">
            <v>79773.539999999994</v>
          </cell>
          <cell r="P1495">
            <v>79773.539999999994</v>
          </cell>
          <cell r="Q1495">
            <v>79773.539999999994</v>
          </cell>
          <cell r="R1495">
            <v>-7069.86</v>
          </cell>
          <cell r="S1495">
            <v>-7069.86</v>
          </cell>
          <cell r="T1495">
            <v>0</v>
          </cell>
        </row>
        <row r="1496">
          <cell r="B1496">
            <v>1120000</v>
          </cell>
          <cell r="C1496" t="str">
            <v>Fertige Erz</v>
          </cell>
          <cell r="D1496" t="str">
            <v>RHE1</v>
          </cell>
          <cell r="E1496" t="str">
            <v>02585050</v>
          </cell>
          <cell r="G1496" t="str">
            <v>Baypure DSP  BigBag</v>
          </cell>
          <cell r="H1496" t="str">
            <v>RB00000513</v>
          </cell>
          <cell r="I1496" t="str">
            <v>2251</v>
          </cell>
          <cell r="J1496">
            <v>18877</v>
          </cell>
          <cell r="K1496" t="str">
            <v>KG</v>
          </cell>
          <cell r="L1496">
            <v>47760.69</v>
          </cell>
          <cell r="M1496" t="str">
            <v>EUR</v>
          </cell>
          <cell r="N1496">
            <v>309169.39</v>
          </cell>
          <cell r="P1496">
            <v>47760.69</v>
          </cell>
          <cell r="Q1496">
            <v>47760.69</v>
          </cell>
          <cell r="R1496">
            <v>0</v>
          </cell>
          <cell r="S1496">
            <v>0</v>
          </cell>
          <cell r="T1496">
            <v>0</v>
          </cell>
        </row>
        <row r="1497">
          <cell r="B1497">
            <v>1120000</v>
          </cell>
          <cell r="C1497" t="str">
            <v>Fertige Erz</v>
          </cell>
          <cell r="D1497" t="str">
            <v>RHKF</v>
          </cell>
          <cell r="E1497" t="str">
            <v>02585050</v>
          </cell>
          <cell r="G1497" t="str">
            <v>Baypure DSP  BigBag</v>
          </cell>
          <cell r="H1497" t="str">
            <v>RB00000513</v>
          </cell>
          <cell r="I1497" t="str">
            <v>2251</v>
          </cell>
          <cell r="J1497">
            <v>108</v>
          </cell>
          <cell r="K1497" t="str">
            <v>KG</v>
          </cell>
          <cell r="L1497">
            <v>273.25</v>
          </cell>
          <cell r="M1497" t="str">
            <v>EUR</v>
          </cell>
          <cell r="N1497">
            <v>1768.83</v>
          </cell>
          <cell r="P1497">
            <v>273.25</v>
          </cell>
          <cell r="Q1497">
            <v>273.25</v>
          </cell>
          <cell r="R1497">
            <v>0</v>
          </cell>
          <cell r="S1497">
            <v>0</v>
          </cell>
          <cell r="T1497">
            <v>0</v>
          </cell>
        </row>
        <row r="1498">
          <cell r="B1498">
            <v>1120000</v>
          </cell>
          <cell r="C1498" t="str">
            <v>Fertige Erz</v>
          </cell>
          <cell r="D1498" t="str">
            <v>RHE1</v>
          </cell>
          <cell r="E1498" t="str">
            <v>02584224</v>
          </cell>
          <cell r="G1498" t="str">
            <v>Baypure DS 100/40%</v>
          </cell>
          <cell r="H1498" t="str">
            <v>RB00000513</v>
          </cell>
          <cell r="I1498" t="str">
            <v>2251</v>
          </cell>
          <cell r="J1498">
            <v>62250</v>
          </cell>
          <cell r="K1498" t="str">
            <v>KG</v>
          </cell>
          <cell r="L1498">
            <v>47229.07</v>
          </cell>
          <cell r="M1498" t="str">
            <v>EUR</v>
          </cell>
          <cell r="N1498">
            <v>58707.97</v>
          </cell>
          <cell r="P1498">
            <v>50484.75</v>
          </cell>
          <cell r="Q1498">
            <v>50484.75</v>
          </cell>
          <cell r="R1498">
            <v>-3255.68</v>
          </cell>
          <cell r="S1498">
            <v>-3255.68</v>
          </cell>
          <cell r="T1498">
            <v>0</v>
          </cell>
        </row>
        <row r="1499">
          <cell r="B1499">
            <v>1120000</v>
          </cell>
          <cell r="C1499" t="str">
            <v>Fertige Erz</v>
          </cell>
          <cell r="D1499" t="str">
            <v>RHE1</v>
          </cell>
          <cell r="E1499" t="str">
            <v>02584208</v>
          </cell>
          <cell r="G1499" t="str">
            <v>Baypure DS 100/40%</v>
          </cell>
          <cell r="H1499" t="str">
            <v>RB00000513</v>
          </cell>
          <cell r="I1499" t="str">
            <v>2251</v>
          </cell>
          <cell r="J1499">
            <v>75000</v>
          </cell>
          <cell r="K1499" t="str">
            <v>KG</v>
          </cell>
          <cell r="L1499">
            <v>55485</v>
          </cell>
          <cell r="M1499" t="str">
            <v>EUR</v>
          </cell>
          <cell r="N1499">
            <v>84457.5</v>
          </cell>
          <cell r="P1499">
            <v>59362.5</v>
          </cell>
          <cell r="Q1499">
            <v>59362.5</v>
          </cell>
          <cell r="R1499">
            <v>-3877.5</v>
          </cell>
          <cell r="S1499">
            <v>-3877.5</v>
          </cell>
          <cell r="T1499">
            <v>0</v>
          </cell>
        </row>
        <row r="1500">
          <cell r="B1500">
            <v>1120000</v>
          </cell>
          <cell r="C1500" t="str">
            <v>Fertige Erz</v>
          </cell>
          <cell r="D1500" t="str">
            <v>RHE1</v>
          </cell>
          <cell r="E1500" t="str">
            <v>02584194</v>
          </cell>
          <cell r="G1500" t="str">
            <v>Baypure DS 100/40%</v>
          </cell>
          <cell r="H1500" t="str">
            <v>RB00000513</v>
          </cell>
          <cell r="I1500" t="str">
            <v>2251</v>
          </cell>
          <cell r="J1500">
            <v>2726</v>
          </cell>
          <cell r="K1500" t="str">
            <v>KG</v>
          </cell>
          <cell r="L1500">
            <v>1880.67</v>
          </cell>
          <cell r="M1500" t="str">
            <v>EUR</v>
          </cell>
          <cell r="N1500">
            <v>2335.09</v>
          </cell>
          <cell r="P1500">
            <v>1963.54</v>
          </cell>
          <cell r="Q1500">
            <v>1963.54</v>
          </cell>
          <cell r="R1500">
            <v>-82.87</v>
          </cell>
          <cell r="S1500">
            <v>-82.87</v>
          </cell>
          <cell r="T1500">
            <v>0</v>
          </cell>
        </row>
        <row r="1501">
          <cell r="B1501">
            <v>1120000</v>
          </cell>
          <cell r="C1501" t="str">
            <v>Fertige Erz</v>
          </cell>
          <cell r="D1501" t="str">
            <v>RHAO</v>
          </cell>
          <cell r="E1501" t="str">
            <v>02581160</v>
          </cell>
          <cell r="G1501" t="str">
            <v>Baypure CX 100/34%</v>
          </cell>
          <cell r="H1501" t="str">
            <v>RB00000513</v>
          </cell>
          <cell r="I1501" t="str">
            <v>2251</v>
          </cell>
          <cell r="J1501">
            <v>2465.5</v>
          </cell>
          <cell r="K1501" t="str">
            <v>KG</v>
          </cell>
          <cell r="L1501">
            <v>1323.23</v>
          </cell>
          <cell r="M1501" t="str">
            <v>EUR</v>
          </cell>
          <cell r="N1501">
            <v>1448.23</v>
          </cell>
          <cell r="P1501">
            <v>1379.94</v>
          </cell>
          <cell r="Q1501">
            <v>1379.94</v>
          </cell>
          <cell r="R1501">
            <v>-56.71</v>
          </cell>
          <cell r="S1501">
            <v>-56.71</v>
          </cell>
          <cell r="T1501">
            <v>0</v>
          </cell>
        </row>
        <row r="1502">
          <cell r="B1502">
            <v>1120000</v>
          </cell>
          <cell r="C1502" t="str">
            <v>Fertige Erz</v>
          </cell>
          <cell r="D1502" t="str">
            <v>RHE1</v>
          </cell>
          <cell r="E1502" t="str">
            <v>02581160</v>
          </cell>
          <cell r="G1502" t="str">
            <v>Baypure CX 100/34%</v>
          </cell>
          <cell r="H1502" t="str">
            <v>RB00000513</v>
          </cell>
          <cell r="I1502" t="str">
            <v>2251</v>
          </cell>
          <cell r="J1502">
            <v>467349.12</v>
          </cell>
          <cell r="K1502" t="str">
            <v>KG</v>
          </cell>
          <cell r="L1502">
            <v>250826.28</v>
          </cell>
          <cell r="M1502" t="str">
            <v>EUR</v>
          </cell>
          <cell r="N1502">
            <v>274520.87</v>
          </cell>
          <cell r="P1502">
            <v>261575.3</v>
          </cell>
          <cell r="Q1502">
            <v>261575.3</v>
          </cell>
          <cell r="R1502">
            <v>-10749.02</v>
          </cell>
          <cell r="S1502">
            <v>-10749.02</v>
          </cell>
          <cell r="T1502">
            <v>0</v>
          </cell>
        </row>
        <row r="1503">
          <cell r="B1503">
            <v>1120000</v>
          </cell>
          <cell r="C1503" t="str">
            <v>Fertige Erz</v>
          </cell>
          <cell r="D1503" t="str">
            <v>RHE1</v>
          </cell>
          <cell r="E1503" t="str">
            <v>02581152</v>
          </cell>
          <cell r="G1503" t="str">
            <v>Baypure CX 100/34%</v>
          </cell>
          <cell r="H1503" t="str">
            <v>RB00000513</v>
          </cell>
          <cell r="I1503" t="str">
            <v>2251</v>
          </cell>
          <cell r="J1503">
            <v>557500</v>
          </cell>
          <cell r="K1503" t="str">
            <v>KG</v>
          </cell>
          <cell r="L1503">
            <v>327029.5</v>
          </cell>
          <cell r="M1503" t="str">
            <v>EUR</v>
          </cell>
          <cell r="N1503">
            <v>322235</v>
          </cell>
          <cell r="P1503">
            <v>351782.5</v>
          </cell>
          <cell r="Q1503">
            <v>322235</v>
          </cell>
          <cell r="R1503">
            <v>4794.5</v>
          </cell>
          <cell r="S1503">
            <v>-24753</v>
          </cell>
          <cell r="T1503">
            <v>29547.5</v>
          </cell>
        </row>
        <row r="1504">
          <cell r="B1504">
            <v>1120000</v>
          </cell>
          <cell r="C1504" t="str">
            <v>Fertige Erz</v>
          </cell>
          <cell r="D1504" t="str">
            <v>RHE1</v>
          </cell>
          <cell r="E1504" t="str">
            <v>02581136</v>
          </cell>
          <cell r="G1504" t="str">
            <v>Baypure CX 100/34%</v>
          </cell>
          <cell r="H1504" t="str">
            <v>RB00000513</v>
          </cell>
          <cell r="I1504" t="str">
            <v>2251</v>
          </cell>
          <cell r="J1504">
            <v>76440</v>
          </cell>
          <cell r="K1504" t="str">
            <v>KG</v>
          </cell>
          <cell r="L1504">
            <v>46016.88</v>
          </cell>
          <cell r="M1504" t="str">
            <v>EUR</v>
          </cell>
          <cell r="N1504">
            <v>46444.94</v>
          </cell>
          <cell r="P1504">
            <v>49456.68</v>
          </cell>
          <cell r="Q1504">
            <v>46444.94</v>
          </cell>
          <cell r="R1504">
            <v>-428.06</v>
          </cell>
          <cell r="S1504">
            <v>-3439.8</v>
          </cell>
          <cell r="T1504">
            <v>3011.74</v>
          </cell>
        </row>
        <row r="1505">
          <cell r="B1505">
            <v>1120000</v>
          </cell>
          <cell r="C1505" t="str">
            <v>Fertige Erz</v>
          </cell>
          <cell r="D1505" t="str">
            <v>RHE1</v>
          </cell>
          <cell r="E1505" t="str">
            <v>02581071</v>
          </cell>
          <cell r="G1505" t="str">
            <v>Baypure CX 100 fest</v>
          </cell>
          <cell r="H1505" t="str">
            <v>RB00000513</v>
          </cell>
          <cell r="I1505" t="str">
            <v>2251</v>
          </cell>
          <cell r="J1505">
            <v>80</v>
          </cell>
          <cell r="K1505" t="str">
            <v>KG</v>
          </cell>
          <cell r="L1505">
            <v>176.6</v>
          </cell>
          <cell r="M1505" t="str">
            <v>EUR</v>
          </cell>
          <cell r="N1505">
            <v>180.75</v>
          </cell>
          <cell r="P1505">
            <v>180.75</v>
          </cell>
          <cell r="Q1505">
            <v>180.75</v>
          </cell>
          <cell r="R1505">
            <v>-4.1500000000000004</v>
          </cell>
          <cell r="S1505">
            <v>-4.1500000000000004</v>
          </cell>
          <cell r="T1505">
            <v>0</v>
          </cell>
        </row>
        <row r="1506">
          <cell r="B1506">
            <v>1120000</v>
          </cell>
          <cell r="C1506" t="str">
            <v>Fertige Erz</v>
          </cell>
          <cell r="D1506" t="str">
            <v>RHZS</v>
          </cell>
          <cell r="E1506" t="str">
            <v>56581271</v>
          </cell>
          <cell r="G1506" t="str">
            <v>MACROLEX ROT A GEM.</v>
          </cell>
          <cell r="H1506" t="str">
            <v>RB00000514</v>
          </cell>
          <cell r="I1506" t="str">
            <v>2251</v>
          </cell>
          <cell r="J1506">
            <v>3668</v>
          </cell>
          <cell r="K1506" t="str">
            <v>KG</v>
          </cell>
          <cell r="L1506">
            <v>113783.93</v>
          </cell>
          <cell r="M1506" t="str">
            <v>EUR</v>
          </cell>
          <cell r="N1506">
            <v>146322.01999999999</v>
          </cell>
          <cell r="P1506">
            <v>108430.11</v>
          </cell>
          <cell r="Q1506">
            <v>108430.11</v>
          </cell>
          <cell r="R1506">
            <v>5353.82</v>
          </cell>
          <cell r="S1506">
            <v>5353.82</v>
          </cell>
          <cell r="T1506">
            <v>0</v>
          </cell>
        </row>
        <row r="1507">
          <cell r="B1507">
            <v>1120000</v>
          </cell>
          <cell r="C1507" t="str">
            <v>Fertige Erz</v>
          </cell>
          <cell r="D1507" t="str">
            <v>RHZS</v>
          </cell>
          <cell r="E1507" t="str">
            <v>56570369</v>
          </cell>
          <cell r="G1507" t="str">
            <v>NIGROSIN WLF TR.   B</v>
          </cell>
          <cell r="H1507" t="str">
            <v>RB00000514</v>
          </cell>
          <cell r="I1507" t="str">
            <v>2251</v>
          </cell>
          <cell r="J1507">
            <v>5592</v>
          </cell>
          <cell r="K1507" t="str">
            <v>KG</v>
          </cell>
          <cell r="L1507">
            <v>57503.65</v>
          </cell>
          <cell r="M1507" t="str">
            <v>EUR</v>
          </cell>
          <cell r="N1507">
            <v>59506.15</v>
          </cell>
          <cell r="P1507">
            <v>59506.15</v>
          </cell>
          <cell r="Q1507">
            <v>59506.15</v>
          </cell>
          <cell r="R1507">
            <v>-2002.5</v>
          </cell>
          <cell r="S1507">
            <v>-2002.5</v>
          </cell>
          <cell r="T1507">
            <v>0</v>
          </cell>
        </row>
        <row r="1508">
          <cell r="B1508">
            <v>1120000</v>
          </cell>
          <cell r="C1508" t="str">
            <v>Fertige Erz</v>
          </cell>
          <cell r="D1508" t="str">
            <v>RHZS</v>
          </cell>
          <cell r="E1508" t="str">
            <v>56545852</v>
          </cell>
          <cell r="G1508" t="str">
            <v>MACROLEX ORANGE R TR</v>
          </cell>
          <cell r="H1508" t="str">
            <v>RB00000514</v>
          </cell>
          <cell r="I1508" t="str">
            <v>2251</v>
          </cell>
          <cell r="J1508">
            <v>2421</v>
          </cell>
          <cell r="K1508" t="str">
            <v>KG</v>
          </cell>
          <cell r="L1508">
            <v>61672.31</v>
          </cell>
          <cell r="M1508" t="str">
            <v>EUR</v>
          </cell>
          <cell r="N1508">
            <v>62542.42</v>
          </cell>
          <cell r="P1508">
            <v>62542.42</v>
          </cell>
          <cell r="Q1508">
            <v>62542.42</v>
          </cell>
          <cell r="R1508">
            <v>-870.11</v>
          </cell>
          <cell r="S1508">
            <v>-870.11</v>
          </cell>
          <cell r="T1508">
            <v>0</v>
          </cell>
        </row>
        <row r="1509">
          <cell r="B1509">
            <v>1120000</v>
          </cell>
          <cell r="C1509" t="str">
            <v>Fertige Erz</v>
          </cell>
          <cell r="D1509" t="str">
            <v>RHZS</v>
          </cell>
          <cell r="E1509" t="str">
            <v>56523557</v>
          </cell>
          <cell r="G1509" t="str">
            <v>MACROLEX ROT E2G FG</v>
          </cell>
          <cell r="H1509" t="str">
            <v>RB00000514</v>
          </cell>
          <cell r="I1509" t="str">
            <v>2251</v>
          </cell>
          <cell r="J1509">
            <v>5842</v>
          </cell>
          <cell r="K1509" t="str">
            <v>KG</v>
          </cell>
          <cell r="L1509">
            <v>105207.41</v>
          </cell>
          <cell r="M1509" t="str">
            <v>EUR</v>
          </cell>
          <cell r="N1509">
            <v>111885.4</v>
          </cell>
          <cell r="P1509">
            <v>111885.4</v>
          </cell>
          <cell r="Q1509">
            <v>111885.4</v>
          </cell>
          <cell r="R1509">
            <v>-6677.99</v>
          </cell>
          <cell r="S1509">
            <v>-6677.99</v>
          </cell>
          <cell r="T1509">
            <v>0</v>
          </cell>
        </row>
        <row r="1510">
          <cell r="B1510">
            <v>1120000</v>
          </cell>
          <cell r="C1510" t="str">
            <v>Fertige Erz</v>
          </cell>
          <cell r="D1510" t="str">
            <v>RHZS</v>
          </cell>
          <cell r="E1510" t="str">
            <v>56523492</v>
          </cell>
          <cell r="G1510" t="str">
            <v>MACROLEX ORANGE 3G F</v>
          </cell>
          <cell r="H1510" t="str">
            <v>RB00000514</v>
          </cell>
          <cell r="I1510" t="str">
            <v>2251</v>
          </cell>
          <cell r="J1510">
            <v>1603</v>
          </cell>
          <cell r="K1510" t="str">
            <v>KG</v>
          </cell>
          <cell r="L1510">
            <v>30732.880000000001</v>
          </cell>
          <cell r="M1510" t="str">
            <v>EUR</v>
          </cell>
          <cell r="N1510">
            <v>31356.6</v>
          </cell>
          <cell r="P1510">
            <v>31356.6</v>
          </cell>
          <cell r="Q1510">
            <v>31356.6</v>
          </cell>
          <cell r="R1510">
            <v>-623.72</v>
          </cell>
          <cell r="S1510">
            <v>-623.72</v>
          </cell>
          <cell r="T1510">
            <v>0</v>
          </cell>
        </row>
        <row r="1511">
          <cell r="B1511">
            <v>1120000</v>
          </cell>
          <cell r="C1511" t="str">
            <v>Fertige Erz</v>
          </cell>
          <cell r="D1511" t="str">
            <v>RHZS</v>
          </cell>
          <cell r="E1511" t="str">
            <v>56483512</v>
          </cell>
          <cell r="G1511" t="str">
            <v>CERES ORANGE UMFUELL</v>
          </cell>
          <cell r="H1511" t="str">
            <v>RB00000514</v>
          </cell>
          <cell r="I1511" t="str">
            <v>2251</v>
          </cell>
          <cell r="J1511">
            <v>7114</v>
          </cell>
          <cell r="K1511" t="str">
            <v>KG</v>
          </cell>
          <cell r="L1511">
            <v>162677.26999999999</v>
          </cell>
          <cell r="M1511" t="str">
            <v>EUR</v>
          </cell>
          <cell r="N1511">
            <v>162677.26999999999</v>
          </cell>
          <cell r="P1511">
            <v>162677.26999999999</v>
          </cell>
          <cell r="Q1511">
            <v>162677.26999999999</v>
          </cell>
          <cell r="R1511">
            <v>0</v>
          </cell>
          <cell r="S1511">
            <v>0</v>
          </cell>
          <cell r="T1511">
            <v>0</v>
          </cell>
        </row>
        <row r="1512">
          <cell r="B1512">
            <v>1120000</v>
          </cell>
          <cell r="C1512" t="str">
            <v>Fertige Erz</v>
          </cell>
          <cell r="D1512" t="str">
            <v>RHKF</v>
          </cell>
          <cell r="E1512" t="str">
            <v>56428759</v>
          </cell>
          <cell r="G1512" t="str">
            <v>BAYPLAST GELB 5G GRA</v>
          </cell>
          <cell r="H1512" t="str">
            <v>RB00000514</v>
          </cell>
          <cell r="I1512" t="str">
            <v>2251</v>
          </cell>
          <cell r="J1512">
            <v>0.05</v>
          </cell>
          <cell r="K1512" t="str">
            <v>KG</v>
          </cell>
          <cell r="L1512">
            <v>1.43</v>
          </cell>
          <cell r="M1512" t="str">
            <v>EUR</v>
          </cell>
          <cell r="N1512">
            <v>1.76</v>
          </cell>
          <cell r="P1512">
            <v>1.59</v>
          </cell>
          <cell r="Q1512">
            <v>1.59</v>
          </cell>
          <cell r="R1512">
            <v>-0.16</v>
          </cell>
          <cell r="S1512">
            <v>-0.16</v>
          </cell>
          <cell r="T1512">
            <v>0</v>
          </cell>
        </row>
        <row r="1513">
          <cell r="B1513">
            <v>1120000</v>
          </cell>
          <cell r="C1513" t="str">
            <v>Fertige Erz</v>
          </cell>
          <cell r="D1513" t="str">
            <v>RHZS</v>
          </cell>
          <cell r="E1513" t="str">
            <v>56428759</v>
          </cell>
          <cell r="G1513" t="str">
            <v>BAYPLAST GELB 5G GRA</v>
          </cell>
          <cell r="H1513" t="str">
            <v>RB00000514</v>
          </cell>
          <cell r="I1513" t="str">
            <v>2251</v>
          </cell>
          <cell r="J1513">
            <v>3937.5</v>
          </cell>
          <cell r="K1513" t="str">
            <v>KG</v>
          </cell>
          <cell r="L1513">
            <v>112362.08</v>
          </cell>
          <cell r="M1513" t="str">
            <v>EUR</v>
          </cell>
          <cell r="N1513">
            <v>138593.31</v>
          </cell>
          <cell r="P1513">
            <v>124875.45</v>
          </cell>
          <cell r="Q1513">
            <v>124875.45</v>
          </cell>
          <cell r="R1513">
            <v>-12513.37</v>
          </cell>
          <cell r="S1513">
            <v>-12513.37</v>
          </cell>
          <cell r="T1513">
            <v>0</v>
          </cell>
        </row>
        <row r="1514">
          <cell r="B1514">
            <v>1120000</v>
          </cell>
          <cell r="C1514" t="str">
            <v>Fertige Erz</v>
          </cell>
          <cell r="D1514" t="str">
            <v>RHZS</v>
          </cell>
          <cell r="E1514" t="str">
            <v>56424222</v>
          </cell>
          <cell r="G1514" t="str">
            <v>MACROLEX ROT E2G 01</v>
          </cell>
          <cell r="H1514" t="str">
            <v>RB00000514</v>
          </cell>
          <cell r="I1514" t="str">
            <v>2251</v>
          </cell>
          <cell r="J1514">
            <v>995.4</v>
          </cell>
          <cell r="K1514" t="str">
            <v>KG</v>
          </cell>
          <cell r="L1514">
            <v>35633.53</v>
          </cell>
          <cell r="M1514" t="str">
            <v>EUR</v>
          </cell>
          <cell r="N1514">
            <v>36185.08</v>
          </cell>
          <cell r="P1514">
            <v>36185.08</v>
          </cell>
          <cell r="Q1514">
            <v>36185.08</v>
          </cell>
          <cell r="R1514">
            <v>-551.54999999999995</v>
          </cell>
          <cell r="S1514">
            <v>-551.54999999999995</v>
          </cell>
          <cell r="T1514">
            <v>0</v>
          </cell>
        </row>
        <row r="1515">
          <cell r="B1515">
            <v>1120000</v>
          </cell>
          <cell r="C1515" t="str">
            <v>Fertige Erz</v>
          </cell>
          <cell r="D1515" t="str">
            <v>RHKF</v>
          </cell>
          <cell r="E1515" t="str">
            <v>56403535</v>
          </cell>
          <cell r="G1515" t="str">
            <v>MACROLEX ROT A</v>
          </cell>
          <cell r="H1515" t="str">
            <v>RB00000514</v>
          </cell>
          <cell r="I1515" t="str">
            <v>2251</v>
          </cell>
          <cell r="J1515">
            <v>10</v>
          </cell>
          <cell r="K1515" t="str">
            <v>KG</v>
          </cell>
          <cell r="L1515">
            <v>327.27999999999997</v>
          </cell>
          <cell r="M1515" t="str">
            <v>EUR</v>
          </cell>
          <cell r="N1515">
            <v>338.6</v>
          </cell>
          <cell r="P1515">
            <v>328.02</v>
          </cell>
          <cell r="Q1515">
            <v>328.02</v>
          </cell>
          <cell r="R1515">
            <v>-0.74</v>
          </cell>
          <cell r="S1515">
            <v>-0.74</v>
          </cell>
          <cell r="T1515">
            <v>0</v>
          </cell>
        </row>
        <row r="1516">
          <cell r="B1516">
            <v>1120000</v>
          </cell>
          <cell r="C1516" t="str">
            <v>Fertige Erz</v>
          </cell>
          <cell r="D1516" t="str">
            <v>RHZS</v>
          </cell>
          <cell r="E1516" t="str">
            <v>56403535</v>
          </cell>
          <cell r="G1516" t="str">
            <v>MACROLEX ROT A</v>
          </cell>
          <cell r="H1516" t="str">
            <v>RB00000514</v>
          </cell>
          <cell r="I1516" t="str">
            <v>2251</v>
          </cell>
          <cell r="J1516">
            <v>30</v>
          </cell>
          <cell r="K1516" t="str">
            <v>KG</v>
          </cell>
          <cell r="L1516">
            <v>981.84</v>
          </cell>
          <cell r="M1516" t="str">
            <v>EUR</v>
          </cell>
          <cell r="N1516">
            <v>1015.81</v>
          </cell>
          <cell r="P1516">
            <v>984.07</v>
          </cell>
          <cell r="Q1516">
            <v>984.07</v>
          </cell>
          <cell r="R1516">
            <v>-2.23</v>
          </cell>
          <cell r="S1516">
            <v>-2.23</v>
          </cell>
          <cell r="T1516">
            <v>0</v>
          </cell>
        </row>
        <row r="1517">
          <cell r="B1517">
            <v>1120000</v>
          </cell>
          <cell r="C1517" t="str">
            <v>Fertige Erz</v>
          </cell>
          <cell r="D1517" t="str">
            <v>RHZS</v>
          </cell>
          <cell r="E1517" t="str">
            <v>56392061</v>
          </cell>
          <cell r="G1517" t="str">
            <v>LEVANOX ULTRAMARIN 3</v>
          </cell>
          <cell r="H1517" t="str">
            <v>RB00000514</v>
          </cell>
          <cell r="I1517" t="str">
            <v>2251</v>
          </cell>
          <cell r="J1517">
            <v>156</v>
          </cell>
          <cell r="K1517" t="str">
            <v>KG</v>
          </cell>
          <cell r="L1517">
            <v>428.69</v>
          </cell>
          <cell r="M1517" t="str">
            <v>EUR</v>
          </cell>
          <cell r="N1517">
            <v>446.16</v>
          </cell>
          <cell r="P1517">
            <v>446.16</v>
          </cell>
          <cell r="Q1517">
            <v>446.16</v>
          </cell>
          <cell r="R1517">
            <v>-17.47</v>
          </cell>
          <cell r="S1517">
            <v>-17.47</v>
          </cell>
          <cell r="T1517">
            <v>0</v>
          </cell>
        </row>
        <row r="1518">
          <cell r="B1518">
            <v>1120000</v>
          </cell>
          <cell r="C1518" t="str">
            <v>Fertige Erz</v>
          </cell>
          <cell r="D1518" t="str">
            <v>RHZS</v>
          </cell>
          <cell r="E1518" t="str">
            <v>56375094</v>
          </cell>
          <cell r="G1518" t="str">
            <v>MACROLEX FLUOR.GELB</v>
          </cell>
          <cell r="H1518" t="str">
            <v>RB00000514</v>
          </cell>
          <cell r="I1518" t="str">
            <v>2251</v>
          </cell>
          <cell r="J1518">
            <v>14.6</v>
          </cell>
          <cell r="K1518" t="str">
            <v>KG</v>
          </cell>
          <cell r="L1518">
            <v>509.73</v>
          </cell>
          <cell r="M1518" t="str">
            <v>EUR</v>
          </cell>
          <cell r="N1518">
            <v>1164.69</v>
          </cell>
          <cell r="P1518">
            <v>510.81</v>
          </cell>
          <cell r="Q1518">
            <v>510.81</v>
          </cell>
          <cell r="R1518">
            <v>-1.08</v>
          </cell>
          <cell r="S1518">
            <v>-1.08</v>
          </cell>
          <cell r="T1518">
            <v>0</v>
          </cell>
        </row>
        <row r="1519">
          <cell r="B1519">
            <v>1120000</v>
          </cell>
          <cell r="C1519" t="str">
            <v>Fertige Erz</v>
          </cell>
          <cell r="D1519" t="str">
            <v>RHZS</v>
          </cell>
          <cell r="E1519" t="str">
            <v>56369337</v>
          </cell>
          <cell r="G1519" t="str">
            <v>LEVANYL SCHWARZ C-LF</v>
          </cell>
          <cell r="H1519" t="str">
            <v>RB00000514</v>
          </cell>
          <cell r="I1519" t="str">
            <v>2251</v>
          </cell>
          <cell r="J1519">
            <v>3964</v>
          </cell>
          <cell r="K1519" t="str">
            <v>KG</v>
          </cell>
          <cell r="L1519">
            <v>8418.34</v>
          </cell>
          <cell r="M1519" t="str">
            <v>EUR</v>
          </cell>
          <cell r="N1519">
            <v>8362.06</v>
          </cell>
          <cell r="P1519">
            <v>9253.9599999999991</v>
          </cell>
          <cell r="Q1519">
            <v>8362.06</v>
          </cell>
          <cell r="R1519">
            <v>56.28</v>
          </cell>
          <cell r="S1519">
            <v>-835.62</v>
          </cell>
          <cell r="T1519">
            <v>891.9</v>
          </cell>
        </row>
        <row r="1520">
          <cell r="B1520">
            <v>1120000</v>
          </cell>
          <cell r="C1520" t="str">
            <v>Fertige Erz</v>
          </cell>
          <cell r="D1520" t="str">
            <v>RHZS</v>
          </cell>
          <cell r="E1520" t="str">
            <v>56361506</v>
          </cell>
          <cell r="G1520" t="str">
            <v>BAYSCRIPT GELB GGN F</v>
          </cell>
          <cell r="H1520" t="str">
            <v>RB00000514</v>
          </cell>
          <cell r="I1520" t="str">
            <v>2251</v>
          </cell>
          <cell r="J1520">
            <v>617</v>
          </cell>
          <cell r="K1520" t="str">
            <v>KG</v>
          </cell>
          <cell r="L1520">
            <v>2251.06</v>
          </cell>
          <cell r="M1520" t="str">
            <v>EUR</v>
          </cell>
          <cell r="N1520">
            <v>2600.35</v>
          </cell>
          <cell r="P1520">
            <v>2335.5300000000002</v>
          </cell>
          <cell r="Q1520">
            <v>2335.5300000000002</v>
          </cell>
          <cell r="R1520">
            <v>-84.47</v>
          </cell>
          <cell r="S1520">
            <v>-84.47</v>
          </cell>
          <cell r="T1520">
            <v>0</v>
          </cell>
        </row>
        <row r="1521">
          <cell r="B1521">
            <v>1120000</v>
          </cell>
          <cell r="C1521" t="str">
            <v>Fertige Erz</v>
          </cell>
          <cell r="D1521" t="str">
            <v>RHZS</v>
          </cell>
          <cell r="E1521" t="str">
            <v>56312122</v>
          </cell>
          <cell r="G1521" t="str">
            <v>BAYPLAST GELB 5GN 01</v>
          </cell>
          <cell r="H1521" t="str">
            <v>RB00000514</v>
          </cell>
          <cell r="I1521" t="str">
            <v>2251</v>
          </cell>
          <cell r="J1521">
            <v>3639.7</v>
          </cell>
          <cell r="K1521" t="str">
            <v>KG</v>
          </cell>
          <cell r="L1521">
            <v>108645.79</v>
          </cell>
          <cell r="M1521" t="str">
            <v>EUR</v>
          </cell>
          <cell r="N1521">
            <v>119195.05</v>
          </cell>
          <cell r="P1521">
            <v>110028.86</v>
          </cell>
          <cell r="Q1521">
            <v>110028.86</v>
          </cell>
          <cell r="R1521">
            <v>-1383.07</v>
          </cell>
          <cell r="S1521">
            <v>-1383.07</v>
          </cell>
          <cell r="T1521">
            <v>0</v>
          </cell>
        </row>
        <row r="1522">
          <cell r="B1522">
            <v>1120000</v>
          </cell>
          <cell r="C1522" t="str">
            <v>Fertige Erz</v>
          </cell>
          <cell r="D1522" t="str">
            <v>RHZS</v>
          </cell>
          <cell r="E1522" t="str">
            <v>56305657</v>
          </cell>
          <cell r="G1522" t="str">
            <v>BAYPLAST GELB 5G GRA</v>
          </cell>
          <cell r="H1522" t="str">
            <v>RB00000514</v>
          </cell>
          <cell r="I1522" t="str">
            <v>2251</v>
          </cell>
          <cell r="J1522">
            <v>10.6</v>
          </cell>
          <cell r="K1522" t="str">
            <v>KG</v>
          </cell>
          <cell r="L1522">
            <v>300.82</v>
          </cell>
          <cell r="M1522" t="str">
            <v>EUR</v>
          </cell>
          <cell r="N1522">
            <v>401.84</v>
          </cell>
          <cell r="P1522">
            <v>337.06</v>
          </cell>
          <cell r="Q1522">
            <v>337.06</v>
          </cell>
          <cell r="R1522">
            <v>-36.24</v>
          </cell>
          <cell r="S1522">
            <v>-36.24</v>
          </cell>
          <cell r="T1522">
            <v>0</v>
          </cell>
        </row>
        <row r="1523">
          <cell r="B1523">
            <v>1120000</v>
          </cell>
          <cell r="C1523" t="str">
            <v>Fertige Erz</v>
          </cell>
          <cell r="D1523" t="str">
            <v>RHZS</v>
          </cell>
          <cell r="E1523" t="str">
            <v>56300116</v>
          </cell>
          <cell r="G1523" t="str">
            <v>CERES GRUEN G-XP   1</v>
          </cell>
          <cell r="H1523" t="str">
            <v>RB00000514</v>
          </cell>
          <cell r="I1523" t="str">
            <v>2251</v>
          </cell>
          <cell r="J1523">
            <v>345</v>
          </cell>
          <cell r="K1523" t="str">
            <v>KG</v>
          </cell>
          <cell r="L1523">
            <v>17151.78</v>
          </cell>
          <cell r="M1523" t="str">
            <v>EUR</v>
          </cell>
          <cell r="N1523">
            <v>26490.63</v>
          </cell>
          <cell r="P1523">
            <v>17178.55</v>
          </cell>
          <cell r="Q1523">
            <v>17178.55</v>
          </cell>
          <cell r="R1523">
            <v>-26.77</v>
          </cell>
          <cell r="S1523">
            <v>-26.77</v>
          </cell>
          <cell r="T1523">
            <v>0</v>
          </cell>
        </row>
        <row r="1524">
          <cell r="B1524">
            <v>1120000</v>
          </cell>
          <cell r="C1524" t="str">
            <v>Fertige Erz</v>
          </cell>
          <cell r="D1524" t="str">
            <v>RHU2</v>
          </cell>
          <cell r="E1524" t="str">
            <v>56298472</v>
          </cell>
          <cell r="G1524" t="str">
            <v>NIGROSIN BAP</v>
          </cell>
          <cell r="H1524" t="str">
            <v>RB00000514</v>
          </cell>
          <cell r="I1524" t="str">
            <v>2251</v>
          </cell>
          <cell r="J1524">
            <v>300</v>
          </cell>
          <cell r="K1524" t="str">
            <v>KG</v>
          </cell>
          <cell r="L1524">
            <v>701.34</v>
          </cell>
          <cell r="M1524" t="str">
            <v>EUR</v>
          </cell>
          <cell r="N1524">
            <v>871.38</v>
          </cell>
          <cell r="P1524">
            <v>701.34</v>
          </cell>
          <cell r="Q1524">
            <v>701.34</v>
          </cell>
          <cell r="R1524">
            <v>0</v>
          </cell>
          <cell r="S1524">
            <v>0</v>
          </cell>
          <cell r="T1524">
            <v>0</v>
          </cell>
        </row>
        <row r="1525">
          <cell r="B1525">
            <v>1120000</v>
          </cell>
          <cell r="C1525" t="str">
            <v>Fertige Erz</v>
          </cell>
          <cell r="D1525" t="str">
            <v>RHZS</v>
          </cell>
          <cell r="E1525" t="str">
            <v>56280581</v>
          </cell>
          <cell r="G1525" t="str">
            <v>MACROLEX ORANGE 3G F</v>
          </cell>
          <cell r="H1525" t="str">
            <v>RB00000514</v>
          </cell>
          <cell r="I1525" t="str">
            <v>2251</v>
          </cell>
          <cell r="J1525">
            <v>687.5</v>
          </cell>
          <cell r="K1525" t="str">
            <v>KG</v>
          </cell>
          <cell r="L1525">
            <v>13580.05</v>
          </cell>
          <cell r="M1525" t="str">
            <v>EUR</v>
          </cell>
          <cell r="N1525">
            <v>15833.54</v>
          </cell>
          <cell r="P1525">
            <v>13682.76</v>
          </cell>
          <cell r="Q1525">
            <v>13682.76</v>
          </cell>
          <cell r="R1525">
            <v>-102.71</v>
          </cell>
          <cell r="S1525">
            <v>-102.71</v>
          </cell>
          <cell r="T1525">
            <v>0</v>
          </cell>
        </row>
        <row r="1526">
          <cell r="B1526">
            <v>1120000</v>
          </cell>
          <cell r="C1526" t="str">
            <v>Fertige Erz</v>
          </cell>
          <cell r="D1526" t="str">
            <v>RHZS</v>
          </cell>
          <cell r="E1526" t="str">
            <v>56278889</v>
          </cell>
          <cell r="G1526" t="str">
            <v>BAYSCRIPT GELB GK</v>
          </cell>
          <cell r="H1526" t="str">
            <v>RB00000514</v>
          </cell>
          <cell r="I1526" t="str">
            <v>2251</v>
          </cell>
          <cell r="J1526">
            <v>379</v>
          </cell>
          <cell r="K1526" t="str">
            <v>KG</v>
          </cell>
          <cell r="L1526">
            <v>1795.36</v>
          </cell>
          <cell r="M1526" t="str">
            <v>EUR</v>
          </cell>
          <cell r="N1526">
            <v>1583.99</v>
          </cell>
          <cell r="P1526">
            <v>1658.01</v>
          </cell>
          <cell r="Q1526">
            <v>1583.99</v>
          </cell>
          <cell r="R1526">
            <v>211.37</v>
          </cell>
          <cell r="S1526">
            <v>137.35</v>
          </cell>
          <cell r="T1526">
            <v>74.02</v>
          </cell>
        </row>
        <row r="1527">
          <cell r="B1527">
            <v>1120000</v>
          </cell>
          <cell r="C1527" t="str">
            <v>Fertige Erz</v>
          </cell>
          <cell r="D1527" t="str">
            <v>RHZS</v>
          </cell>
          <cell r="E1527" t="str">
            <v>56260238</v>
          </cell>
          <cell r="G1527" t="str">
            <v>BAYSCRIPT SCHWARZ NS</v>
          </cell>
          <cell r="H1527" t="str">
            <v>RB00000514</v>
          </cell>
          <cell r="I1527" t="str">
            <v>2251</v>
          </cell>
          <cell r="J1527">
            <v>2886</v>
          </cell>
          <cell r="K1527" t="str">
            <v>KG</v>
          </cell>
          <cell r="L1527">
            <v>14885.99</v>
          </cell>
          <cell r="M1527" t="str">
            <v>EUR</v>
          </cell>
          <cell r="N1527">
            <v>20727.830000000002</v>
          </cell>
          <cell r="P1527">
            <v>14521.49</v>
          </cell>
          <cell r="Q1527">
            <v>14521.49</v>
          </cell>
          <cell r="R1527">
            <v>364.5</v>
          </cell>
          <cell r="S1527">
            <v>364.5</v>
          </cell>
          <cell r="T1527">
            <v>0</v>
          </cell>
        </row>
        <row r="1528">
          <cell r="B1528">
            <v>1120000</v>
          </cell>
          <cell r="C1528" t="str">
            <v>Fertige Erz</v>
          </cell>
          <cell r="D1528" t="str">
            <v>RHZS</v>
          </cell>
          <cell r="E1528" t="str">
            <v>56260203</v>
          </cell>
          <cell r="G1528" t="str">
            <v>BAYSCRIPT SCHWARZ NS</v>
          </cell>
          <cell r="H1528" t="str">
            <v>RB00000514</v>
          </cell>
          <cell r="I1528" t="str">
            <v>2251</v>
          </cell>
          <cell r="J1528">
            <v>436</v>
          </cell>
          <cell r="K1528" t="str">
            <v>KG</v>
          </cell>
          <cell r="L1528">
            <v>2071.96</v>
          </cell>
          <cell r="M1528" t="str">
            <v>EUR</v>
          </cell>
          <cell r="N1528">
            <v>2072.5300000000002</v>
          </cell>
          <cell r="P1528">
            <v>2072.5300000000002</v>
          </cell>
          <cell r="Q1528">
            <v>2072.5300000000002</v>
          </cell>
          <cell r="R1528">
            <v>-0.56999999999999995</v>
          </cell>
          <cell r="S1528">
            <v>-0.56999999999999995</v>
          </cell>
          <cell r="T1528">
            <v>0</v>
          </cell>
        </row>
        <row r="1529">
          <cell r="B1529">
            <v>1120000</v>
          </cell>
          <cell r="C1529" t="str">
            <v>Fertige Erz</v>
          </cell>
          <cell r="D1529" t="str">
            <v>RHKF</v>
          </cell>
          <cell r="E1529" t="str">
            <v>56253789</v>
          </cell>
          <cell r="G1529" t="str">
            <v>NIGROSINBASE BA</v>
          </cell>
          <cell r="H1529" t="str">
            <v>RB00000514</v>
          </cell>
          <cell r="I1529" t="str">
            <v>2251</v>
          </cell>
          <cell r="J1529">
            <v>20</v>
          </cell>
          <cell r="K1529" t="str">
            <v>KG</v>
          </cell>
          <cell r="L1529">
            <v>74.59</v>
          </cell>
          <cell r="M1529" t="str">
            <v>EUR</v>
          </cell>
          <cell r="N1529">
            <v>144.66</v>
          </cell>
          <cell r="P1529">
            <v>86.37</v>
          </cell>
          <cell r="Q1529">
            <v>86.37</v>
          </cell>
          <cell r="R1529">
            <v>-11.78</v>
          </cell>
          <cell r="S1529">
            <v>-11.78</v>
          </cell>
          <cell r="T1529">
            <v>0</v>
          </cell>
        </row>
        <row r="1530">
          <cell r="B1530">
            <v>1120000</v>
          </cell>
          <cell r="C1530" t="str">
            <v>Fertige Erz</v>
          </cell>
          <cell r="D1530" t="str">
            <v>RHU2</v>
          </cell>
          <cell r="E1530" t="str">
            <v>56253789</v>
          </cell>
          <cell r="G1530" t="str">
            <v>NIGROSINBASE BA</v>
          </cell>
          <cell r="H1530" t="str">
            <v>RB00000514</v>
          </cell>
          <cell r="I1530" t="str">
            <v>2251</v>
          </cell>
          <cell r="J1530">
            <v>840</v>
          </cell>
          <cell r="K1530" t="str">
            <v>KG</v>
          </cell>
          <cell r="L1530">
            <v>3132.96</v>
          </cell>
          <cell r="M1530" t="str">
            <v>EUR</v>
          </cell>
          <cell r="N1530">
            <v>6075.8</v>
          </cell>
          <cell r="P1530">
            <v>3627.71</v>
          </cell>
          <cell r="Q1530">
            <v>3627.71</v>
          </cell>
          <cell r="R1530">
            <v>-494.75</v>
          </cell>
          <cell r="S1530">
            <v>-494.75</v>
          </cell>
          <cell r="T1530">
            <v>0</v>
          </cell>
        </row>
        <row r="1531">
          <cell r="B1531">
            <v>1120000</v>
          </cell>
          <cell r="C1531" t="str">
            <v>Fertige Erz</v>
          </cell>
          <cell r="D1531" t="str">
            <v>RHZS</v>
          </cell>
          <cell r="E1531" t="str">
            <v>56253789</v>
          </cell>
          <cell r="G1531" t="str">
            <v>NIGROSINBASE BA</v>
          </cell>
          <cell r="H1531" t="str">
            <v>RB00000514</v>
          </cell>
          <cell r="I1531" t="str">
            <v>2251</v>
          </cell>
          <cell r="J1531">
            <v>3760</v>
          </cell>
          <cell r="K1531" t="str">
            <v>KG</v>
          </cell>
          <cell r="L1531">
            <v>17406.16</v>
          </cell>
          <cell r="M1531" t="str">
            <v>EUR</v>
          </cell>
          <cell r="N1531">
            <v>27196.46</v>
          </cell>
          <cell r="P1531">
            <v>17621.62</v>
          </cell>
          <cell r="Q1531">
            <v>17621.62</v>
          </cell>
          <cell r="R1531">
            <v>-215.46</v>
          </cell>
          <cell r="S1531">
            <v>-215.46</v>
          </cell>
          <cell r="T1531">
            <v>0</v>
          </cell>
        </row>
        <row r="1532">
          <cell r="B1532">
            <v>1120000</v>
          </cell>
          <cell r="C1532" t="str">
            <v>Fertige Erz</v>
          </cell>
          <cell r="D1532" t="str">
            <v>RHZS</v>
          </cell>
          <cell r="E1532" t="str">
            <v>56243414</v>
          </cell>
          <cell r="G1532" t="str">
            <v>MACROLEX VIOLETT B T</v>
          </cell>
          <cell r="H1532" t="str">
            <v>RB00000514</v>
          </cell>
          <cell r="I1532" t="str">
            <v>2251</v>
          </cell>
          <cell r="J1532">
            <v>1462</v>
          </cell>
          <cell r="K1532" t="str">
            <v>KG</v>
          </cell>
          <cell r="L1532">
            <v>22255.3</v>
          </cell>
          <cell r="M1532" t="str">
            <v>EUR</v>
          </cell>
          <cell r="N1532">
            <v>22255.3</v>
          </cell>
          <cell r="P1532">
            <v>22255.3</v>
          </cell>
          <cell r="Q1532">
            <v>22255.3</v>
          </cell>
          <cell r="R1532">
            <v>0</v>
          </cell>
          <cell r="S1532">
            <v>0</v>
          </cell>
          <cell r="T1532">
            <v>0</v>
          </cell>
        </row>
        <row r="1533">
          <cell r="B1533">
            <v>1120000</v>
          </cell>
          <cell r="C1533" t="str">
            <v>Fertige Erz</v>
          </cell>
          <cell r="D1533" t="str">
            <v>RHU2</v>
          </cell>
          <cell r="E1533" t="str">
            <v>56214449</v>
          </cell>
          <cell r="G1533" t="str">
            <v>BAYSCRIPT CYAN GA VS</v>
          </cell>
          <cell r="H1533" t="str">
            <v>RB00000514</v>
          </cell>
          <cell r="I1533" t="str">
            <v>2251</v>
          </cell>
          <cell r="J1533">
            <v>14700</v>
          </cell>
          <cell r="K1533" t="str">
            <v>KG</v>
          </cell>
          <cell r="L1533">
            <v>17307.78</v>
          </cell>
          <cell r="M1533" t="str">
            <v>EUR</v>
          </cell>
          <cell r="N1533">
            <v>19132.05</v>
          </cell>
          <cell r="P1533">
            <v>19132.05</v>
          </cell>
          <cell r="Q1533">
            <v>19132.05</v>
          </cell>
          <cell r="R1533">
            <v>-1824.27</v>
          </cell>
          <cell r="S1533">
            <v>-1824.27</v>
          </cell>
          <cell r="T1533">
            <v>0</v>
          </cell>
        </row>
        <row r="1534">
          <cell r="B1534">
            <v>1120000</v>
          </cell>
          <cell r="C1534" t="str">
            <v>Fertige Erz</v>
          </cell>
          <cell r="D1534" t="str">
            <v>RHZS</v>
          </cell>
          <cell r="E1534" t="str">
            <v>56205423</v>
          </cell>
          <cell r="G1534" t="str">
            <v>MACROLEX ORANGE 3G</v>
          </cell>
          <cell r="H1534" t="str">
            <v>RB00000514</v>
          </cell>
          <cell r="I1534" t="str">
            <v>2251</v>
          </cell>
          <cell r="J1534">
            <v>1920</v>
          </cell>
          <cell r="K1534" t="str">
            <v>KG</v>
          </cell>
          <cell r="L1534">
            <v>33295.1</v>
          </cell>
          <cell r="M1534" t="str">
            <v>EUR</v>
          </cell>
          <cell r="N1534">
            <v>39234.050000000003</v>
          </cell>
          <cell r="P1534">
            <v>1432.32</v>
          </cell>
          <cell r="Q1534">
            <v>1432.32</v>
          </cell>
          <cell r="R1534">
            <v>31862.78</v>
          </cell>
          <cell r="S1534">
            <v>31862.78</v>
          </cell>
          <cell r="T1534">
            <v>0</v>
          </cell>
        </row>
        <row r="1535">
          <cell r="B1535">
            <v>1120000</v>
          </cell>
          <cell r="C1535" t="str">
            <v>Fertige Erz</v>
          </cell>
          <cell r="D1535" t="str">
            <v>RHZS</v>
          </cell>
          <cell r="E1535" t="str">
            <v>56202289</v>
          </cell>
          <cell r="G1535" t="str">
            <v>GELBPIGMENT E4GN GEM</v>
          </cell>
          <cell r="H1535" t="str">
            <v>RB00000514</v>
          </cell>
          <cell r="I1535" t="str">
            <v>2251</v>
          </cell>
          <cell r="J1535">
            <v>1736</v>
          </cell>
          <cell r="K1535" t="str">
            <v>KG</v>
          </cell>
          <cell r="L1535">
            <v>25898.86</v>
          </cell>
          <cell r="M1535" t="str">
            <v>EUR</v>
          </cell>
          <cell r="N1535">
            <v>24374.48</v>
          </cell>
          <cell r="P1535">
            <v>24374.48</v>
          </cell>
          <cell r="Q1535">
            <v>24374.48</v>
          </cell>
          <cell r="R1535">
            <v>1524.38</v>
          </cell>
          <cell r="S1535">
            <v>1524.38</v>
          </cell>
          <cell r="T1535">
            <v>0</v>
          </cell>
        </row>
        <row r="1536">
          <cell r="B1536">
            <v>1120000</v>
          </cell>
          <cell r="C1536" t="str">
            <v>Fertige Erz</v>
          </cell>
          <cell r="D1536" t="str">
            <v>RHZS</v>
          </cell>
          <cell r="E1536" t="str">
            <v>56174595</v>
          </cell>
          <cell r="G1536" t="str">
            <v>BAYSCRIPT SCHWARZ PB</v>
          </cell>
          <cell r="H1536" t="str">
            <v>RB00000514</v>
          </cell>
          <cell r="I1536" t="str">
            <v>2251</v>
          </cell>
          <cell r="J1536">
            <v>2181</v>
          </cell>
          <cell r="K1536" t="str">
            <v>KG</v>
          </cell>
          <cell r="L1536">
            <v>14451.31</v>
          </cell>
          <cell r="M1536" t="str">
            <v>EUR</v>
          </cell>
          <cell r="N1536">
            <v>28316.14</v>
          </cell>
          <cell r="P1536">
            <v>14484.89</v>
          </cell>
          <cell r="Q1536">
            <v>14484.89</v>
          </cell>
          <cell r="R1536">
            <v>-33.58</v>
          </cell>
          <cell r="S1536">
            <v>-33.58</v>
          </cell>
          <cell r="T1536">
            <v>0</v>
          </cell>
        </row>
        <row r="1537">
          <cell r="B1537">
            <v>1120000</v>
          </cell>
          <cell r="C1537" t="str">
            <v>Fertige Erz</v>
          </cell>
          <cell r="D1537" t="str">
            <v>RHZS</v>
          </cell>
          <cell r="E1537" t="str">
            <v>56174579</v>
          </cell>
          <cell r="G1537" t="str">
            <v>BAYSCRIPT MAGENTA PM</v>
          </cell>
          <cell r="H1537" t="str">
            <v>RB00000514</v>
          </cell>
          <cell r="I1537" t="str">
            <v>2251</v>
          </cell>
          <cell r="J1537">
            <v>1074</v>
          </cell>
          <cell r="K1537" t="str">
            <v>KG</v>
          </cell>
          <cell r="L1537">
            <v>18029.55</v>
          </cell>
          <cell r="M1537" t="str">
            <v>EUR</v>
          </cell>
          <cell r="N1537">
            <v>17361.419999999998</v>
          </cell>
          <cell r="P1537">
            <v>18292.05</v>
          </cell>
          <cell r="Q1537">
            <v>17361.419999999998</v>
          </cell>
          <cell r="R1537">
            <v>668.13</v>
          </cell>
          <cell r="S1537">
            <v>-262.5</v>
          </cell>
          <cell r="T1537">
            <v>930.63</v>
          </cell>
        </row>
        <row r="1538">
          <cell r="B1538">
            <v>1120000</v>
          </cell>
          <cell r="C1538" t="str">
            <v>Fertige Erz</v>
          </cell>
          <cell r="D1538" t="str">
            <v>RHZS</v>
          </cell>
          <cell r="E1538" t="str">
            <v>56174552</v>
          </cell>
          <cell r="G1538" t="str">
            <v>BAYSCRIPT GELB PY 51</v>
          </cell>
          <cell r="H1538" t="str">
            <v>RB00000514</v>
          </cell>
          <cell r="I1538" t="str">
            <v>2251</v>
          </cell>
          <cell r="J1538">
            <v>442</v>
          </cell>
          <cell r="K1538" t="str">
            <v>KG</v>
          </cell>
          <cell r="L1538">
            <v>3741.05</v>
          </cell>
          <cell r="M1538" t="str">
            <v>EUR</v>
          </cell>
          <cell r="N1538">
            <v>6252.62</v>
          </cell>
          <cell r="P1538">
            <v>3917.05</v>
          </cell>
          <cell r="Q1538">
            <v>3917.05</v>
          </cell>
          <cell r="R1538">
            <v>-176</v>
          </cell>
          <cell r="S1538">
            <v>-176</v>
          </cell>
          <cell r="T1538">
            <v>0</v>
          </cell>
        </row>
        <row r="1539">
          <cell r="B1539">
            <v>1120000</v>
          </cell>
          <cell r="C1539" t="str">
            <v>Fertige Erz</v>
          </cell>
          <cell r="D1539" t="str">
            <v>RHZS</v>
          </cell>
          <cell r="E1539" t="str">
            <v>56174536</v>
          </cell>
          <cell r="G1539" t="str">
            <v>BAYSCRIPT CYAN PC 51</v>
          </cell>
          <cell r="H1539" t="str">
            <v>RB00000514</v>
          </cell>
          <cell r="I1539" t="str">
            <v>2251</v>
          </cell>
          <cell r="J1539">
            <v>1193</v>
          </cell>
          <cell r="K1539" t="str">
            <v>KG</v>
          </cell>
          <cell r="L1539">
            <v>9725.81</v>
          </cell>
          <cell r="M1539" t="str">
            <v>EUR</v>
          </cell>
          <cell r="N1539">
            <v>16876.419999999998</v>
          </cell>
          <cell r="P1539">
            <v>10252.52</v>
          </cell>
          <cell r="Q1539">
            <v>10252.52</v>
          </cell>
          <cell r="R1539">
            <v>-526.71</v>
          </cell>
          <cell r="S1539">
            <v>-526.71</v>
          </cell>
          <cell r="T1539">
            <v>0</v>
          </cell>
        </row>
        <row r="1540">
          <cell r="B1540">
            <v>1120000</v>
          </cell>
          <cell r="C1540" t="str">
            <v>Fertige Erz</v>
          </cell>
          <cell r="D1540" t="str">
            <v>RHZS</v>
          </cell>
          <cell r="E1540" t="str">
            <v>56165502</v>
          </cell>
          <cell r="G1540" t="str">
            <v>LEVANYL SCHWARZ C-LF</v>
          </cell>
          <cell r="H1540" t="str">
            <v>RB00000514</v>
          </cell>
          <cell r="I1540" t="str">
            <v>2251</v>
          </cell>
          <cell r="J1540">
            <v>2250</v>
          </cell>
          <cell r="K1540" t="str">
            <v>KG</v>
          </cell>
          <cell r="L1540">
            <v>4381.2</v>
          </cell>
          <cell r="M1540" t="str">
            <v>EUR</v>
          </cell>
          <cell r="N1540">
            <v>6429.15</v>
          </cell>
          <cell r="P1540">
            <v>4857.07</v>
          </cell>
          <cell r="Q1540">
            <v>4857.07</v>
          </cell>
          <cell r="R1540">
            <v>-475.87</v>
          </cell>
          <cell r="S1540">
            <v>-475.87</v>
          </cell>
          <cell r="T1540">
            <v>0</v>
          </cell>
        </row>
        <row r="1541">
          <cell r="B1541">
            <v>1120000</v>
          </cell>
          <cell r="C1541" t="str">
            <v>Fertige Erz</v>
          </cell>
          <cell r="D1541" t="str">
            <v>RHZS</v>
          </cell>
          <cell r="E1541" t="str">
            <v>56155302</v>
          </cell>
          <cell r="G1541" t="str">
            <v>MACROLEX BLAU 2B FG</v>
          </cell>
          <cell r="H1541" t="str">
            <v>RB00000514</v>
          </cell>
          <cell r="I1541" t="str">
            <v>2251</v>
          </cell>
          <cell r="J1541">
            <v>1455</v>
          </cell>
          <cell r="K1541" t="str">
            <v>KG</v>
          </cell>
          <cell r="L1541">
            <v>47134.720000000001</v>
          </cell>
          <cell r="M1541" t="str">
            <v>EUR</v>
          </cell>
          <cell r="N1541">
            <v>39332.870000000003</v>
          </cell>
          <cell r="P1541">
            <v>43245.51</v>
          </cell>
          <cell r="Q1541">
            <v>39332.870000000003</v>
          </cell>
          <cell r="R1541">
            <v>7801.85</v>
          </cell>
          <cell r="S1541">
            <v>3889.21</v>
          </cell>
          <cell r="T1541">
            <v>3912.64</v>
          </cell>
        </row>
        <row r="1542">
          <cell r="B1542">
            <v>1120000</v>
          </cell>
          <cell r="C1542" t="str">
            <v>Fertige Erz</v>
          </cell>
          <cell r="D1542" t="str">
            <v>RHZS</v>
          </cell>
          <cell r="E1542" t="str">
            <v>56155221</v>
          </cell>
          <cell r="G1542" t="str">
            <v>MACROLEX BLAU 2B GRA</v>
          </cell>
          <cell r="H1542" t="str">
            <v>RB00000514</v>
          </cell>
          <cell r="I1542" t="str">
            <v>2251</v>
          </cell>
          <cell r="J1542">
            <v>12044.7</v>
          </cell>
          <cell r="K1542" t="str">
            <v>KG</v>
          </cell>
          <cell r="L1542">
            <v>366581.64</v>
          </cell>
          <cell r="M1542" t="str">
            <v>EUR</v>
          </cell>
          <cell r="N1542">
            <v>206125.77</v>
          </cell>
          <cell r="P1542">
            <v>384015.15</v>
          </cell>
          <cell r="Q1542">
            <v>206125.77</v>
          </cell>
          <cell r="R1542">
            <v>160455.87</v>
          </cell>
          <cell r="S1542">
            <v>-17433.509999999998</v>
          </cell>
          <cell r="T1542">
            <v>177889.38</v>
          </cell>
        </row>
        <row r="1543">
          <cell r="B1543">
            <v>1120000</v>
          </cell>
          <cell r="C1543" t="str">
            <v>Fertige Erz</v>
          </cell>
          <cell r="D1543" t="str">
            <v>RHZS</v>
          </cell>
          <cell r="E1543" t="str">
            <v>56152257</v>
          </cell>
          <cell r="G1543" t="str">
            <v>MACROLEX BLAU 2B  VO</v>
          </cell>
          <cell r="H1543" t="str">
            <v>RB00000514</v>
          </cell>
          <cell r="I1543" t="str">
            <v>2251</v>
          </cell>
          <cell r="J1543">
            <v>444</v>
          </cell>
          <cell r="K1543" t="str">
            <v>KG</v>
          </cell>
          <cell r="L1543">
            <v>13378.43</v>
          </cell>
          <cell r="M1543" t="str">
            <v>EUR</v>
          </cell>
          <cell r="N1543">
            <v>14042.65</v>
          </cell>
          <cell r="P1543">
            <v>14042.65</v>
          </cell>
          <cell r="Q1543">
            <v>14042.65</v>
          </cell>
          <cell r="R1543">
            <v>-664.22</v>
          </cell>
          <cell r="S1543">
            <v>-664.22</v>
          </cell>
          <cell r="T1543">
            <v>0</v>
          </cell>
        </row>
        <row r="1544">
          <cell r="B1544">
            <v>1120000</v>
          </cell>
          <cell r="C1544" t="str">
            <v>Fertige Erz</v>
          </cell>
          <cell r="D1544" t="str">
            <v>RHBR</v>
          </cell>
          <cell r="E1544" t="str">
            <v>56111453</v>
          </cell>
          <cell r="G1544" t="str">
            <v>MACROLEX ORANGE R FG</v>
          </cell>
          <cell r="H1544" t="str">
            <v>RB00000514</v>
          </cell>
          <cell r="I1544" t="str">
            <v>2251</v>
          </cell>
          <cell r="J1544">
            <v>300</v>
          </cell>
          <cell r="K1544" t="str">
            <v>KG</v>
          </cell>
          <cell r="L1544">
            <v>9345.18</v>
          </cell>
          <cell r="M1544" t="str">
            <v>EUR</v>
          </cell>
          <cell r="N1544">
            <v>14545.8</v>
          </cell>
          <cell r="P1544">
            <v>13461.06</v>
          </cell>
          <cell r="Q1544">
            <v>13461.06</v>
          </cell>
          <cell r="R1544">
            <v>-4115.88</v>
          </cell>
          <cell r="S1544">
            <v>-4115.88</v>
          </cell>
          <cell r="T1544">
            <v>0</v>
          </cell>
        </row>
        <row r="1545">
          <cell r="B1545">
            <v>1120000</v>
          </cell>
          <cell r="C1545" t="str">
            <v>Fertige Erz</v>
          </cell>
          <cell r="D1545" t="str">
            <v>RHZS</v>
          </cell>
          <cell r="E1545" t="str">
            <v>56111453</v>
          </cell>
          <cell r="G1545" t="str">
            <v>MACROLEX ORANGE R FG</v>
          </cell>
          <cell r="H1545" t="str">
            <v>RB00000514</v>
          </cell>
          <cell r="I1545" t="str">
            <v>2251</v>
          </cell>
          <cell r="J1545">
            <v>4470</v>
          </cell>
          <cell r="K1545" t="str">
            <v>KG</v>
          </cell>
          <cell r="L1545">
            <v>139243.17000000001</v>
          </cell>
          <cell r="M1545" t="str">
            <v>EUR</v>
          </cell>
          <cell r="N1545">
            <v>216732.42</v>
          </cell>
          <cell r="P1545">
            <v>200569.79</v>
          </cell>
          <cell r="Q1545">
            <v>200569.79</v>
          </cell>
          <cell r="R1545">
            <v>-61326.62</v>
          </cell>
          <cell r="S1545">
            <v>-61326.62</v>
          </cell>
          <cell r="T1545">
            <v>0</v>
          </cell>
        </row>
        <row r="1546">
          <cell r="B1546">
            <v>1120000</v>
          </cell>
          <cell r="C1546" t="str">
            <v>Fertige Erz</v>
          </cell>
          <cell r="D1546" t="str">
            <v>RHBR</v>
          </cell>
          <cell r="E1546" t="str">
            <v>56111399</v>
          </cell>
          <cell r="G1546" t="str">
            <v>MACROLEX ORANGE R GR</v>
          </cell>
          <cell r="H1546" t="str">
            <v>RB00000514</v>
          </cell>
          <cell r="I1546" t="str">
            <v>2251</v>
          </cell>
          <cell r="J1546">
            <v>75</v>
          </cell>
          <cell r="K1546" t="str">
            <v>KG</v>
          </cell>
          <cell r="L1546">
            <v>2409.3200000000002</v>
          </cell>
          <cell r="M1546" t="str">
            <v>EUR</v>
          </cell>
          <cell r="N1546">
            <v>4425.8900000000003</v>
          </cell>
          <cell r="P1546">
            <v>4197.5200000000004</v>
          </cell>
          <cell r="Q1546">
            <v>4197.5200000000004</v>
          </cell>
          <cell r="R1546">
            <v>-1788.2</v>
          </cell>
          <cell r="S1546">
            <v>-1788.2</v>
          </cell>
          <cell r="T1546">
            <v>0</v>
          </cell>
        </row>
        <row r="1547">
          <cell r="B1547">
            <v>1120000</v>
          </cell>
          <cell r="C1547" t="str">
            <v>Fertige Erz</v>
          </cell>
          <cell r="D1547" t="str">
            <v>RHZS</v>
          </cell>
          <cell r="E1547" t="str">
            <v>56111399</v>
          </cell>
          <cell r="G1547" t="str">
            <v>MACROLEX ORANGE R GR</v>
          </cell>
          <cell r="H1547" t="str">
            <v>RB00000514</v>
          </cell>
          <cell r="I1547" t="str">
            <v>2251</v>
          </cell>
          <cell r="J1547">
            <v>608.1</v>
          </cell>
          <cell r="K1547" t="str">
            <v>KG</v>
          </cell>
          <cell r="L1547">
            <v>19534.78</v>
          </cell>
          <cell r="M1547" t="str">
            <v>EUR</v>
          </cell>
          <cell r="N1547">
            <v>35885.08</v>
          </cell>
          <cell r="P1547">
            <v>34033.47</v>
          </cell>
          <cell r="Q1547">
            <v>34033.47</v>
          </cell>
          <cell r="R1547">
            <v>-14498.69</v>
          </cell>
          <cell r="S1547">
            <v>-14498.69</v>
          </cell>
          <cell r="T1547">
            <v>0</v>
          </cell>
        </row>
        <row r="1548">
          <cell r="B1548">
            <v>1120000</v>
          </cell>
          <cell r="C1548" t="str">
            <v>Fertige Erz</v>
          </cell>
          <cell r="D1548" t="str">
            <v>RHZS</v>
          </cell>
          <cell r="E1548" t="str">
            <v>56060522</v>
          </cell>
          <cell r="G1548" t="str">
            <v>GELBPIGMENT E4 GN-GT</v>
          </cell>
          <cell r="H1548" t="str">
            <v>RB00000514</v>
          </cell>
          <cell r="I1548" t="str">
            <v>2251</v>
          </cell>
          <cell r="J1548">
            <v>8952</v>
          </cell>
          <cell r="K1548" t="str">
            <v>KG</v>
          </cell>
          <cell r="L1548">
            <v>159669.66</v>
          </cell>
          <cell r="M1548" t="str">
            <v>EUR</v>
          </cell>
          <cell r="N1548">
            <v>156164.06</v>
          </cell>
          <cell r="P1548">
            <v>156164.06</v>
          </cell>
          <cell r="Q1548">
            <v>156164.06</v>
          </cell>
          <cell r="R1548">
            <v>3505.6</v>
          </cell>
          <cell r="S1548">
            <v>3505.6</v>
          </cell>
          <cell r="T1548">
            <v>0</v>
          </cell>
        </row>
        <row r="1549">
          <cell r="B1549">
            <v>1120000</v>
          </cell>
          <cell r="C1549" t="str">
            <v>Fertige Erz</v>
          </cell>
          <cell r="D1549" t="str">
            <v>RHZS</v>
          </cell>
          <cell r="E1549" t="str">
            <v>56053283</v>
          </cell>
          <cell r="G1549" t="str">
            <v>MACROLEX VIOLETT B-S</v>
          </cell>
          <cell r="H1549" t="str">
            <v>RB00000514</v>
          </cell>
          <cell r="I1549" t="str">
            <v>2251</v>
          </cell>
          <cell r="J1549">
            <v>3088</v>
          </cell>
          <cell r="K1549" t="str">
            <v>KG</v>
          </cell>
          <cell r="L1549">
            <v>53004.28</v>
          </cell>
          <cell r="M1549" t="str">
            <v>EUR</v>
          </cell>
          <cell r="N1549">
            <v>36897.589999999997</v>
          </cell>
          <cell r="P1549">
            <v>53004.28</v>
          </cell>
          <cell r="Q1549">
            <v>36897.589999999997</v>
          </cell>
          <cell r="R1549">
            <v>16106.69</v>
          </cell>
          <cell r="S1549">
            <v>0</v>
          </cell>
          <cell r="T1549">
            <v>16106.69</v>
          </cell>
        </row>
        <row r="1550">
          <cell r="B1550">
            <v>1120000</v>
          </cell>
          <cell r="C1550" t="str">
            <v>Fertige Erz</v>
          </cell>
          <cell r="D1550" t="str">
            <v>RHZS</v>
          </cell>
          <cell r="E1550" t="str">
            <v>56040122</v>
          </cell>
          <cell r="G1550" t="str">
            <v>LEVASCREEN YELLOW G</v>
          </cell>
          <cell r="H1550" t="str">
            <v>RB00000514</v>
          </cell>
          <cell r="I1550" t="str">
            <v>2251</v>
          </cell>
          <cell r="J1550">
            <v>1</v>
          </cell>
          <cell r="K1550" t="str">
            <v>KG</v>
          </cell>
          <cell r="L1550">
            <v>18.23</v>
          </cell>
          <cell r="M1550" t="str">
            <v>EUR</v>
          </cell>
          <cell r="N1550">
            <v>60.95</v>
          </cell>
          <cell r="P1550">
            <v>17.690000000000001</v>
          </cell>
          <cell r="Q1550">
            <v>17.690000000000001</v>
          </cell>
          <cell r="R1550">
            <v>0.54</v>
          </cell>
          <cell r="S1550">
            <v>0.54</v>
          </cell>
          <cell r="T1550">
            <v>0</v>
          </cell>
        </row>
        <row r="1551">
          <cell r="B1551">
            <v>1120000</v>
          </cell>
          <cell r="C1551" t="str">
            <v>Fertige Erz</v>
          </cell>
          <cell r="D1551" t="str">
            <v>RHZS</v>
          </cell>
          <cell r="E1551" t="str">
            <v>56039922</v>
          </cell>
          <cell r="G1551" t="str">
            <v>MACROLEX VIOLETT B-S</v>
          </cell>
          <cell r="H1551" t="str">
            <v>RB00000514</v>
          </cell>
          <cell r="I1551" t="str">
            <v>2251</v>
          </cell>
          <cell r="J1551">
            <v>46.4</v>
          </cell>
          <cell r="K1551" t="str">
            <v>KG</v>
          </cell>
          <cell r="L1551">
            <v>810.52</v>
          </cell>
          <cell r="M1551" t="str">
            <v>EUR</v>
          </cell>
          <cell r="N1551">
            <v>565.79</v>
          </cell>
          <cell r="P1551">
            <v>813.1</v>
          </cell>
          <cell r="Q1551">
            <v>565.79</v>
          </cell>
          <cell r="R1551">
            <v>244.73</v>
          </cell>
          <cell r="S1551">
            <v>-2.58</v>
          </cell>
          <cell r="T1551">
            <v>247.31</v>
          </cell>
        </row>
        <row r="1552">
          <cell r="B1552">
            <v>1120000</v>
          </cell>
          <cell r="C1552" t="str">
            <v>Fertige Erz</v>
          </cell>
          <cell r="D1552" t="str">
            <v>RHZS</v>
          </cell>
          <cell r="E1552" t="str">
            <v>56038314</v>
          </cell>
          <cell r="G1552" t="str">
            <v>MACROLEX ROT EG-S</v>
          </cell>
          <cell r="H1552" t="str">
            <v>RB00000514</v>
          </cell>
          <cell r="I1552" t="str">
            <v>2251</v>
          </cell>
          <cell r="J1552">
            <v>8500</v>
          </cell>
          <cell r="K1552" t="str">
            <v>KG</v>
          </cell>
          <cell r="L1552">
            <v>88265.7</v>
          </cell>
          <cell r="M1552" t="str">
            <v>EUR</v>
          </cell>
          <cell r="N1552">
            <v>101337.85</v>
          </cell>
          <cell r="P1552">
            <v>93442.2</v>
          </cell>
          <cell r="Q1552">
            <v>93442.2</v>
          </cell>
          <cell r="R1552">
            <v>-5176.5</v>
          </cell>
          <cell r="S1552">
            <v>-5176.5</v>
          </cell>
          <cell r="T1552">
            <v>0</v>
          </cell>
        </row>
        <row r="1553">
          <cell r="B1553">
            <v>1120000</v>
          </cell>
          <cell r="C1553" t="str">
            <v>Fertige Erz</v>
          </cell>
          <cell r="D1553" t="str">
            <v>RHU2</v>
          </cell>
          <cell r="E1553" t="str">
            <v>56003456</v>
          </cell>
          <cell r="G1553" t="str">
            <v>BAYSCRIPT SCHWARZ BS</v>
          </cell>
          <cell r="H1553" t="str">
            <v>RB00000514</v>
          </cell>
          <cell r="I1553" t="str">
            <v>2251</v>
          </cell>
          <cell r="J1553">
            <v>2865</v>
          </cell>
          <cell r="K1553" t="str">
            <v>KG</v>
          </cell>
          <cell r="L1553">
            <v>39225.86</v>
          </cell>
          <cell r="M1553" t="str">
            <v>EUR</v>
          </cell>
          <cell r="N1553">
            <v>104481.97</v>
          </cell>
          <cell r="P1553">
            <v>46996.31</v>
          </cell>
          <cell r="Q1553">
            <v>46996.31</v>
          </cell>
          <cell r="R1553">
            <v>-7770.45</v>
          </cell>
          <cell r="S1553">
            <v>-7770.45</v>
          </cell>
          <cell r="T1553">
            <v>0</v>
          </cell>
        </row>
        <row r="1554">
          <cell r="B1554">
            <v>1120000</v>
          </cell>
          <cell r="C1554" t="str">
            <v>Fertige Erz</v>
          </cell>
          <cell r="D1554" t="str">
            <v>RHZS</v>
          </cell>
          <cell r="E1554" t="str">
            <v>56000775</v>
          </cell>
          <cell r="G1554" t="str">
            <v>MACROLEX GELB RN</v>
          </cell>
          <cell r="H1554" t="str">
            <v>RB00000514</v>
          </cell>
          <cell r="I1554" t="str">
            <v>2251</v>
          </cell>
          <cell r="J1554">
            <v>995.7</v>
          </cell>
          <cell r="K1554" t="str">
            <v>KG</v>
          </cell>
          <cell r="L1554">
            <v>16892.349999999999</v>
          </cell>
          <cell r="M1554" t="str">
            <v>EUR</v>
          </cell>
          <cell r="N1554">
            <v>16845.349999999999</v>
          </cell>
          <cell r="P1554">
            <v>16845.349999999999</v>
          </cell>
          <cell r="Q1554">
            <v>16845.349999999999</v>
          </cell>
          <cell r="R1554">
            <v>47</v>
          </cell>
          <cell r="S1554">
            <v>47</v>
          </cell>
          <cell r="T1554">
            <v>0</v>
          </cell>
        </row>
        <row r="1555">
          <cell r="B1555">
            <v>1120000</v>
          </cell>
          <cell r="C1555" t="str">
            <v>Fertige Erz</v>
          </cell>
          <cell r="D1555" t="str">
            <v>RHZS</v>
          </cell>
          <cell r="E1555" t="str">
            <v>06654126</v>
          </cell>
          <cell r="G1555" t="str">
            <v>MACROLEX VIOLETT 3B</v>
          </cell>
          <cell r="H1555" t="str">
            <v>RB00000514</v>
          </cell>
          <cell r="I1555" t="str">
            <v>2251</v>
          </cell>
          <cell r="J1555">
            <v>620</v>
          </cell>
          <cell r="K1555" t="str">
            <v>KG</v>
          </cell>
          <cell r="L1555">
            <v>12562.87</v>
          </cell>
          <cell r="M1555" t="str">
            <v>EUR</v>
          </cell>
          <cell r="N1555">
            <v>12631.2</v>
          </cell>
          <cell r="P1555">
            <v>12631.2</v>
          </cell>
          <cell r="Q1555">
            <v>12631.2</v>
          </cell>
          <cell r="R1555">
            <v>-68.33</v>
          </cell>
          <cell r="S1555">
            <v>-68.33</v>
          </cell>
          <cell r="T1555">
            <v>0</v>
          </cell>
        </row>
        <row r="1556">
          <cell r="B1556">
            <v>1120000</v>
          </cell>
          <cell r="C1556" t="str">
            <v>Fertige Erz</v>
          </cell>
          <cell r="D1556" t="str">
            <v>RHZS</v>
          </cell>
          <cell r="E1556" t="str">
            <v>06653863</v>
          </cell>
          <cell r="G1556" t="str">
            <v>MACROLEX GELB 6G VOR</v>
          </cell>
          <cell r="H1556" t="str">
            <v>RB00000514</v>
          </cell>
          <cell r="I1556" t="str">
            <v>2251</v>
          </cell>
          <cell r="J1556">
            <v>71</v>
          </cell>
          <cell r="K1556" t="str">
            <v>KG</v>
          </cell>
          <cell r="L1556">
            <v>1889.76</v>
          </cell>
          <cell r="M1556" t="str">
            <v>EUR</v>
          </cell>
          <cell r="N1556">
            <v>2111.62</v>
          </cell>
          <cell r="P1556">
            <v>2111.62</v>
          </cell>
          <cell r="Q1556">
            <v>2111.62</v>
          </cell>
          <cell r="R1556">
            <v>-221.86</v>
          </cell>
          <cell r="S1556">
            <v>-221.86</v>
          </cell>
          <cell r="T1556">
            <v>0</v>
          </cell>
        </row>
        <row r="1557">
          <cell r="B1557">
            <v>1120000</v>
          </cell>
          <cell r="C1557" t="str">
            <v>Fertige Erz</v>
          </cell>
          <cell r="D1557" t="str">
            <v>RHZS</v>
          </cell>
          <cell r="E1557" t="str">
            <v>06416462</v>
          </cell>
          <cell r="G1557" t="str">
            <v>BAYPLAST ROT 2G FT.</v>
          </cell>
          <cell r="H1557" t="str">
            <v>RB00000514</v>
          </cell>
          <cell r="I1557" t="str">
            <v>2251</v>
          </cell>
          <cell r="J1557">
            <v>8</v>
          </cell>
          <cell r="K1557" t="str">
            <v>KG</v>
          </cell>
          <cell r="L1557">
            <v>204.26</v>
          </cell>
          <cell r="M1557" t="str">
            <v>EUR</v>
          </cell>
          <cell r="N1557">
            <v>202.84</v>
          </cell>
          <cell r="P1557">
            <v>202.84</v>
          </cell>
          <cell r="Q1557">
            <v>202.84</v>
          </cell>
          <cell r="R1557">
            <v>1.42</v>
          </cell>
          <cell r="S1557">
            <v>1.42</v>
          </cell>
          <cell r="T1557">
            <v>0</v>
          </cell>
        </row>
        <row r="1558">
          <cell r="B1558">
            <v>1120000</v>
          </cell>
          <cell r="C1558" t="str">
            <v>Fertige Erz</v>
          </cell>
          <cell r="D1558" t="str">
            <v>RHZS</v>
          </cell>
          <cell r="E1558" t="str">
            <v>06319289</v>
          </cell>
          <cell r="G1558" t="str">
            <v>MACROLEX VIOLETT B V</v>
          </cell>
          <cell r="H1558" t="str">
            <v>RB00000514</v>
          </cell>
          <cell r="I1558" t="str">
            <v>2251</v>
          </cell>
          <cell r="J1558">
            <v>596</v>
          </cell>
          <cell r="K1558" t="str">
            <v>KG</v>
          </cell>
          <cell r="L1558">
            <v>10264.07</v>
          </cell>
          <cell r="M1558" t="str">
            <v>EUR</v>
          </cell>
          <cell r="N1558">
            <v>10362.89</v>
          </cell>
          <cell r="P1558">
            <v>10362.89</v>
          </cell>
          <cell r="Q1558">
            <v>10362.89</v>
          </cell>
          <cell r="R1558">
            <v>-98.82</v>
          </cell>
          <cell r="S1558">
            <v>-98.82</v>
          </cell>
          <cell r="T1558">
            <v>0</v>
          </cell>
        </row>
        <row r="1559">
          <cell r="B1559">
            <v>1120000</v>
          </cell>
          <cell r="C1559" t="str">
            <v>Fertige Erz</v>
          </cell>
          <cell r="D1559" t="str">
            <v>RHZS</v>
          </cell>
          <cell r="E1559" t="str">
            <v>06319270</v>
          </cell>
          <cell r="G1559" t="str">
            <v>MACROLEX ROTVIOLETT</v>
          </cell>
          <cell r="H1559" t="str">
            <v>RB00000514</v>
          </cell>
          <cell r="I1559" t="str">
            <v>2251</v>
          </cell>
          <cell r="J1559">
            <v>154</v>
          </cell>
          <cell r="K1559" t="str">
            <v>KG</v>
          </cell>
          <cell r="L1559">
            <v>3420.71</v>
          </cell>
          <cell r="M1559" t="str">
            <v>EUR</v>
          </cell>
          <cell r="N1559">
            <v>5269.85</v>
          </cell>
          <cell r="P1559">
            <v>5269.85</v>
          </cell>
          <cell r="Q1559">
            <v>5269.85</v>
          </cell>
          <cell r="R1559">
            <v>-1849.14</v>
          </cell>
          <cell r="S1559">
            <v>-1849.14</v>
          </cell>
          <cell r="T1559">
            <v>0</v>
          </cell>
        </row>
        <row r="1560">
          <cell r="B1560">
            <v>1120000</v>
          </cell>
          <cell r="C1560" t="str">
            <v>Fertige Erz</v>
          </cell>
          <cell r="D1560" t="str">
            <v>RHZS</v>
          </cell>
          <cell r="E1560" t="str">
            <v>06319262</v>
          </cell>
          <cell r="G1560" t="str">
            <v>MACROLEX ROT 5B VORL</v>
          </cell>
          <cell r="H1560" t="str">
            <v>RB00000514</v>
          </cell>
          <cell r="I1560" t="str">
            <v>2251</v>
          </cell>
          <cell r="J1560">
            <v>240</v>
          </cell>
          <cell r="K1560" t="str">
            <v>KG</v>
          </cell>
          <cell r="L1560">
            <v>9259.2199999999993</v>
          </cell>
          <cell r="M1560" t="str">
            <v>EUR</v>
          </cell>
          <cell r="N1560">
            <v>9925.9</v>
          </cell>
          <cell r="P1560">
            <v>9925.9</v>
          </cell>
          <cell r="Q1560">
            <v>9925.9</v>
          </cell>
          <cell r="R1560">
            <v>-666.68</v>
          </cell>
          <cell r="S1560">
            <v>-666.68</v>
          </cell>
          <cell r="T1560">
            <v>0</v>
          </cell>
        </row>
        <row r="1561">
          <cell r="B1561">
            <v>1120000</v>
          </cell>
          <cell r="C1561" t="str">
            <v>Fertige Erz</v>
          </cell>
          <cell r="D1561" t="str">
            <v>RHZS</v>
          </cell>
          <cell r="E1561" t="str">
            <v>06319254</v>
          </cell>
          <cell r="G1561" t="str">
            <v>MACROLEX ROT E2G VOR</v>
          </cell>
          <cell r="H1561" t="str">
            <v>RB00000514</v>
          </cell>
          <cell r="I1561" t="str">
            <v>2251</v>
          </cell>
          <cell r="J1561">
            <v>449</v>
          </cell>
          <cell r="K1561" t="str">
            <v>KG</v>
          </cell>
          <cell r="L1561">
            <v>7463.37</v>
          </cell>
          <cell r="M1561" t="str">
            <v>EUR</v>
          </cell>
          <cell r="N1561">
            <v>8137.14</v>
          </cell>
          <cell r="P1561">
            <v>8137.14</v>
          </cell>
          <cell r="Q1561">
            <v>8137.14</v>
          </cell>
          <cell r="R1561">
            <v>-673.77</v>
          </cell>
          <cell r="S1561">
            <v>-673.77</v>
          </cell>
          <cell r="T1561">
            <v>0</v>
          </cell>
        </row>
        <row r="1562">
          <cell r="B1562">
            <v>1120000</v>
          </cell>
          <cell r="C1562" t="str">
            <v>Fertige Erz</v>
          </cell>
          <cell r="D1562" t="str">
            <v>RHZS</v>
          </cell>
          <cell r="E1562" t="str">
            <v>06319246</v>
          </cell>
          <cell r="G1562" t="str">
            <v>MACROLEX GELB 3G VOR</v>
          </cell>
          <cell r="H1562" t="str">
            <v>RB00000514</v>
          </cell>
          <cell r="I1562" t="str">
            <v>2251</v>
          </cell>
          <cell r="J1562">
            <v>664</v>
          </cell>
          <cell r="K1562" t="str">
            <v>KG</v>
          </cell>
          <cell r="L1562">
            <v>8949.33</v>
          </cell>
          <cell r="M1562" t="str">
            <v>EUR</v>
          </cell>
          <cell r="N1562">
            <v>9511.67</v>
          </cell>
          <cell r="P1562">
            <v>9511.67</v>
          </cell>
          <cell r="Q1562">
            <v>9511.67</v>
          </cell>
          <cell r="R1562">
            <v>-562.34</v>
          </cell>
          <cell r="S1562">
            <v>-562.34</v>
          </cell>
          <cell r="T1562">
            <v>0</v>
          </cell>
        </row>
        <row r="1563">
          <cell r="B1563">
            <v>1120000</v>
          </cell>
          <cell r="C1563" t="str">
            <v>Fertige Erz</v>
          </cell>
          <cell r="D1563" t="str">
            <v>RHZS</v>
          </cell>
          <cell r="E1563" t="str">
            <v>06319203</v>
          </cell>
          <cell r="G1563" t="str">
            <v>MACROLEX VIOLETT 3R</v>
          </cell>
          <cell r="H1563" t="str">
            <v>RB00000514</v>
          </cell>
          <cell r="I1563" t="str">
            <v>2251</v>
          </cell>
          <cell r="J1563">
            <v>828</v>
          </cell>
          <cell r="K1563" t="str">
            <v>KG</v>
          </cell>
          <cell r="L1563">
            <v>21954.5</v>
          </cell>
          <cell r="M1563" t="str">
            <v>EUR</v>
          </cell>
          <cell r="N1563">
            <v>25868.29</v>
          </cell>
          <cell r="P1563">
            <v>25868.29</v>
          </cell>
          <cell r="Q1563">
            <v>25868.29</v>
          </cell>
          <cell r="R1563">
            <v>-3913.79</v>
          </cell>
          <cell r="S1563">
            <v>-3913.79</v>
          </cell>
          <cell r="T1563">
            <v>0</v>
          </cell>
        </row>
        <row r="1564">
          <cell r="B1564">
            <v>1120000</v>
          </cell>
          <cell r="C1564" t="str">
            <v>Fertige Erz</v>
          </cell>
          <cell r="D1564" t="str">
            <v>RHZS</v>
          </cell>
          <cell r="E1564" t="str">
            <v>06319181</v>
          </cell>
          <cell r="G1564" t="str">
            <v>CERES BLAU XR-RF VOR</v>
          </cell>
          <cell r="H1564" t="str">
            <v>RB00000514</v>
          </cell>
          <cell r="I1564" t="str">
            <v>2251</v>
          </cell>
          <cell r="J1564">
            <v>298</v>
          </cell>
          <cell r="K1564" t="str">
            <v>KG</v>
          </cell>
          <cell r="L1564">
            <v>7761.05</v>
          </cell>
          <cell r="M1564" t="str">
            <v>EUR</v>
          </cell>
          <cell r="N1564">
            <v>8196.9699999999993</v>
          </cell>
          <cell r="P1564">
            <v>8196.9699999999993</v>
          </cell>
          <cell r="Q1564">
            <v>8196.9699999999993</v>
          </cell>
          <cell r="R1564">
            <v>-435.92</v>
          </cell>
          <cell r="S1564">
            <v>-435.92</v>
          </cell>
          <cell r="T1564">
            <v>0</v>
          </cell>
        </row>
        <row r="1565">
          <cell r="B1565">
            <v>1120000</v>
          </cell>
          <cell r="C1565" t="str">
            <v>Fertige Erz</v>
          </cell>
          <cell r="D1565" t="str">
            <v>RHZS</v>
          </cell>
          <cell r="E1565" t="str">
            <v>06319173</v>
          </cell>
          <cell r="G1565" t="str">
            <v>MACROLEX BLAU 3R VOR</v>
          </cell>
          <cell r="H1565" t="str">
            <v>RB00000514</v>
          </cell>
          <cell r="I1565" t="str">
            <v>2251</v>
          </cell>
          <cell r="J1565">
            <v>288</v>
          </cell>
          <cell r="K1565" t="str">
            <v>KG</v>
          </cell>
          <cell r="L1565">
            <v>7620.74</v>
          </cell>
          <cell r="M1565" t="str">
            <v>EUR</v>
          </cell>
          <cell r="N1565">
            <v>0.06</v>
          </cell>
          <cell r="P1565">
            <v>8042.75</v>
          </cell>
          <cell r="Q1565">
            <v>0.06</v>
          </cell>
          <cell r="R1565">
            <v>7620.68</v>
          </cell>
          <cell r="S1565">
            <v>-422.01</v>
          </cell>
          <cell r="T1565">
            <v>8042.69</v>
          </cell>
        </row>
        <row r="1566">
          <cell r="B1566">
            <v>1120000</v>
          </cell>
          <cell r="C1566" t="str">
            <v>Fertige Erz</v>
          </cell>
          <cell r="D1566" t="str">
            <v>RHZS</v>
          </cell>
          <cell r="E1566" t="str">
            <v>06319165</v>
          </cell>
          <cell r="G1566" t="str">
            <v>MACROLEX BLAU RR VOR</v>
          </cell>
          <cell r="H1566" t="str">
            <v>RB00000514</v>
          </cell>
          <cell r="I1566" t="str">
            <v>2251</v>
          </cell>
          <cell r="J1566">
            <v>557</v>
          </cell>
          <cell r="K1566" t="str">
            <v>KG</v>
          </cell>
          <cell r="L1566">
            <v>17336.12</v>
          </cell>
          <cell r="M1566" t="str">
            <v>EUR</v>
          </cell>
          <cell r="N1566">
            <v>18089.91</v>
          </cell>
          <cell r="P1566">
            <v>18089.91</v>
          </cell>
          <cell r="Q1566">
            <v>18089.91</v>
          </cell>
          <cell r="R1566">
            <v>-753.79</v>
          </cell>
          <cell r="S1566">
            <v>-753.79</v>
          </cell>
          <cell r="T1566">
            <v>0</v>
          </cell>
        </row>
        <row r="1567">
          <cell r="B1567">
            <v>1120000</v>
          </cell>
          <cell r="C1567" t="str">
            <v>Fertige Erz</v>
          </cell>
          <cell r="D1567" t="str">
            <v>RHZS</v>
          </cell>
          <cell r="E1567" t="str">
            <v>06319157</v>
          </cell>
          <cell r="G1567" t="str">
            <v>MACROLEX ORANGE 3G V</v>
          </cell>
          <cell r="H1567" t="str">
            <v>RB00000514</v>
          </cell>
          <cell r="I1567" t="str">
            <v>2251</v>
          </cell>
          <cell r="J1567">
            <v>897</v>
          </cell>
          <cell r="K1567" t="str">
            <v>KG</v>
          </cell>
          <cell r="L1567">
            <v>15643.77</v>
          </cell>
          <cell r="M1567" t="str">
            <v>EUR</v>
          </cell>
          <cell r="N1567">
            <v>0.18</v>
          </cell>
          <cell r="P1567">
            <v>16256.42</v>
          </cell>
          <cell r="Q1567">
            <v>0.18</v>
          </cell>
          <cell r="R1567">
            <v>15643.59</v>
          </cell>
          <cell r="S1567">
            <v>-612.65</v>
          </cell>
          <cell r="T1567">
            <v>16256.24</v>
          </cell>
        </row>
        <row r="1568">
          <cell r="B1568">
            <v>1120000</v>
          </cell>
          <cell r="C1568" t="str">
            <v>Fertige Erz</v>
          </cell>
          <cell r="D1568" t="str">
            <v>RHZS</v>
          </cell>
          <cell r="E1568" t="str">
            <v>06319149</v>
          </cell>
          <cell r="G1568" t="str">
            <v>MACROLEX GELB G VORL</v>
          </cell>
          <cell r="H1568" t="str">
            <v>RB00000514</v>
          </cell>
          <cell r="I1568" t="str">
            <v>2251</v>
          </cell>
          <cell r="J1568">
            <v>183</v>
          </cell>
          <cell r="K1568" t="str">
            <v>KG</v>
          </cell>
          <cell r="L1568">
            <v>3792.09</v>
          </cell>
          <cell r="M1568" t="str">
            <v>EUR</v>
          </cell>
          <cell r="N1568">
            <v>3596.41</v>
          </cell>
          <cell r="P1568">
            <v>3596.41</v>
          </cell>
          <cell r="Q1568">
            <v>3596.41</v>
          </cell>
          <cell r="R1568">
            <v>195.68</v>
          </cell>
          <cell r="S1568">
            <v>195.68</v>
          </cell>
          <cell r="T1568">
            <v>0</v>
          </cell>
        </row>
        <row r="1569">
          <cell r="B1569">
            <v>1120000</v>
          </cell>
          <cell r="C1569" t="str">
            <v>Fertige Erz</v>
          </cell>
          <cell r="D1569" t="str">
            <v>RHZS</v>
          </cell>
          <cell r="E1569" t="str">
            <v>06275850</v>
          </cell>
          <cell r="G1569" t="str">
            <v>MACROLEX ROT EG VORL</v>
          </cell>
          <cell r="H1569" t="str">
            <v>RB00000514</v>
          </cell>
          <cell r="I1569" t="str">
            <v>2251</v>
          </cell>
          <cell r="J1569">
            <v>459</v>
          </cell>
          <cell r="K1569" t="str">
            <v>KG</v>
          </cell>
          <cell r="L1569">
            <v>4950.54</v>
          </cell>
          <cell r="M1569" t="str">
            <v>EUR</v>
          </cell>
          <cell r="N1569">
            <v>5123.7299999999996</v>
          </cell>
          <cell r="P1569">
            <v>5123.7299999999996</v>
          </cell>
          <cell r="Q1569">
            <v>5123.7299999999996</v>
          </cell>
          <cell r="R1569">
            <v>-173.19</v>
          </cell>
          <cell r="S1569">
            <v>-173.19</v>
          </cell>
          <cell r="T1569">
            <v>0</v>
          </cell>
        </row>
        <row r="1570">
          <cell r="B1570">
            <v>1120000</v>
          </cell>
          <cell r="C1570" t="str">
            <v>Fertige Erz</v>
          </cell>
          <cell r="D1570" t="str">
            <v>RHZS</v>
          </cell>
          <cell r="E1570" t="str">
            <v>06225942</v>
          </cell>
          <cell r="G1570" t="str">
            <v>2,4,6-TRIMETHYLANILI</v>
          </cell>
          <cell r="H1570" t="str">
            <v>RB00000514</v>
          </cell>
          <cell r="I1570" t="str">
            <v>2251</v>
          </cell>
          <cell r="J1570">
            <v>11808</v>
          </cell>
          <cell r="K1570" t="str">
            <v>KG</v>
          </cell>
          <cell r="L1570">
            <v>53844.480000000003</v>
          </cell>
          <cell r="M1570" t="str">
            <v>EUR</v>
          </cell>
          <cell r="N1570">
            <v>53844.480000000003</v>
          </cell>
          <cell r="P1570">
            <v>53844.480000000003</v>
          </cell>
          <cell r="Q1570">
            <v>53844.480000000003</v>
          </cell>
          <cell r="R1570">
            <v>0</v>
          </cell>
          <cell r="S1570">
            <v>0</v>
          </cell>
          <cell r="T1570">
            <v>0</v>
          </cell>
        </row>
        <row r="1571">
          <cell r="B1571">
            <v>1120000</v>
          </cell>
          <cell r="C1571" t="str">
            <v>Fertige Erz</v>
          </cell>
          <cell r="D1571" t="str">
            <v>RHU2</v>
          </cell>
          <cell r="E1571" t="str">
            <v>06211445</v>
          </cell>
          <cell r="G1571" t="str">
            <v>TAMOL NH 7519 entsal</v>
          </cell>
          <cell r="H1571" t="str">
            <v>RB00000514</v>
          </cell>
          <cell r="I1571" t="str">
            <v>2251</v>
          </cell>
          <cell r="J1571">
            <v>200</v>
          </cell>
          <cell r="K1571" t="str">
            <v>KG</v>
          </cell>
          <cell r="L1571">
            <v>4500</v>
          </cell>
          <cell r="M1571" t="str">
            <v>EUR</v>
          </cell>
          <cell r="N1571">
            <v>4500</v>
          </cell>
          <cell r="P1571">
            <v>4500</v>
          </cell>
          <cell r="Q1571">
            <v>4500</v>
          </cell>
          <cell r="R1571">
            <v>0</v>
          </cell>
          <cell r="S1571">
            <v>0</v>
          </cell>
          <cell r="T1571">
            <v>0</v>
          </cell>
        </row>
        <row r="1572">
          <cell r="B1572">
            <v>1120000</v>
          </cell>
          <cell r="C1572" t="str">
            <v>Fertige Erz</v>
          </cell>
          <cell r="D1572" t="str">
            <v>RHZS</v>
          </cell>
          <cell r="E1572" t="str">
            <v>06207502</v>
          </cell>
          <cell r="G1572" t="str">
            <v>NMP WDGW.MIT P-TERT-</v>
          </cell>
          <cell r="H1572" t="str">
            <v>RB00000514</v>
          </cell>
          <cell r="I1572" t="str">
            <v>2251</v>
          </cell>
          <cell r="J1572">
            <v>20177</v>
          </cell>
          <cell r="K1572" t="str">
            <v>KG</v>
          </cell>
          <cell r="L1572">
            <v>37327.449999999997</v>
          </cell>
          <cell r="M1572" t="str">
            <v>EUR</v>
          </cell>
          <cell r="N1572">
            <v>4.04</v>
          </cell>
          <cell r="P1572">
            <v>37327.449999999997</v>
          </cell>
          <cell r="Q1572">
            <v>4.04</v>
          </cell>
          <cell r="R1572">
            <v>37323.410000000003</v>
          </cell>
          <cell r="S1572">
            <v>0</v>
          </cell>
          <cell r="T1572">
            <v>37323.410000000003</v>
          </cell>
        </row>
        <row r="1573">
          <cell r="B1573">
            <v>1120000</v>
          </cell>
          <cell r="C1573" t="str">
            <v>Fertige Erz</v>
          </cell>
          <cell r="D1573" t="str">
            <v>RHZS</v>
          </cell>
          <cell r="E1573" t="str">
            <v>06194125</v>
          </cell>
          <cell r="G1573" t="str">
            <v>DIAZOBARBITURSÄURE S</v>
          </cell>
          <cell r="H1573" t="str">
            <v>RB00000514</v>
          </cell>
          <cell r="I1573" t="str">
            <v>2251</v>
          </cell>
          <cell r="J1573">
            <v>3000</v>
          </cell>
          <cell r="K1573" t="str">
            <v>KG</v>
          </cell>
          <cell r="L1573">
            <v>32826</v>
          </cell>
          <cell r="M1573" t="str">
            <v>EUR</v>
          </cell>
          <cell r="N1573">
            <v>30877.8</v>
          </cell>
          <cell r="P1573">
            <v>30877.8</v>
          </cell>
          <cell r="Q1573">
            <v>30877.8</v>
          </cell>
          <cell r="R1573">
            <v>1948.2</v>
          </cell>
          <cell r="S1573">
            <v>1948.2</v>
          </cell>
          <cell r="T1573">
            <v>0</v>
          </cell>
        </row>
        <row r="1574">
          <cell r="B1574">
            <v>1120000</v>
          </cell>
          <cell r="C1574" t="str">
            <v>Fertige Erz</v>
          </cell>
          <cell r="D1574" t="str">
            <v>RHZS</v>
          </cell>
          <cell r="E1574" t="str">
            <v>06194052</v>
          </cell>
          <cell r="G1574" t="str">
            <v>PY150 NX FT.</v>
          </cell>
          <cell r="H1574" t="str">
            <v>RB00000514</v>
          </cell>
          <cell r="I1574" t="str">
            <v>2251</v>
          </cell>
          <cell r="J1574">
            <v>3330</v>
          </cell>
          <cell r="K1574" t="str">
            <v>KG</v>
          </cell>
          <cell r="L1574">
            <v>19392.93</v>
          </cell>
          <cell r="M1574" t="str">
            <v>EUR</v>
          </cell>
          <cell r="N1574">
            <v>18300.349999999999</v>
          </cell>
          <cell r="P1574">
            <v>18300.349999999999</v>
          </cell>
          <cell r="Q1574">
            <v>18300.349999999999</v>
          </cell>
          <cell r="R1574">
            <v>1092.58</v>
          </cell>
          <cell r="S1574">
            <v>1092.58</v>
          </cell>
          <cell r="T1574">
            <v>0</v>
          </cell>
        </row>
        <row r="1575">
          <cell r="B1575">
            <v>1120000</v>
          </cell>
          <cell r="C1575" t="str">
            <v>Fertige Erz</v>
          </cell>
          <cell r="D1575" t="str">
            <v>RHZS</v>
          </cell>
          <cell r="E1575" t="str">
            <v>06194044</v>
          </cell>
          <cell r="G1575" t="str">
            <v>PY150 NX  SUSP.</v>
          </cell>
          <cell r="H1575" t="str">
            <v>RB00000514</v>
          </cell>
          <cell r="I1575" t="str">
            <v>2251</v>
          </cell>
          <cell r="J1575">
            <v>8760</v>
          </cell>
          <cell r="K1575" t="str">
            <v>KG</v>
          </cell>
          <cell r="L1575">
            <v>51015.6</v>
          </cell>
          <cell r="M1575" t="str">
            <v>EUR</v>
          </cell>
          <cell r="N1575">
            <v>48141.46</v>
          </cell>
          <cell r="P1575">
            <v>48141.46</v>
          </cell>
          <cell r="Q1575">
            <v>48141.46</v>
          </cell>
          <cell r="R1575">
            <v>2874.14</v>
          </cell>
          <cell r="S1575">
            <v>2874.14</v>
          </cell>
          <cell r="T1575">
            <v>0</v>
          </cell>
        </row>
        <row r="1576">
          <cell r="B1576">
            <v>1120000</v>
          </cell>
          <cell r="C1576" t="str">
            <v>Fertige Erz</v>
          </cell>
          <cell r="D1576" t="str">
            <v>RHZS</v>
          </cell>
          <cell r="E1576" t="str">
            <v>06170579</v>
          </cell>
          <cell r="G1576" t="str">
            <v>MACROLEX BLAU 2B SUS</v>
          </cell>
          <cell r="H1576" t="str">
            <v>RB00000514</v>
          </cell>
          <cell r="I1576" t="str">
            <v>2251</v>
          </cell>
          <cell r="J1576">
            <v>12900</v>
          </cell>
          <cell r="K1576" t="str">
            <v>KG</v>
          </cell>
          <cell r="L1576">
            <v>260643.21</v>
          </cell>
          <cell r="M1576" t="str">
            <v>EUR</v>
          </cell>
          <cell r="N1576">
            <v>146585.28</v>
          </cell>
          <cell r="P1576">
            <v>273188.46000000002</v>
          </cell>
          <cell r="Q1576">
            <v>146585.28</v>
          </cell>
          <cell r="R1576">
            <v>114057.93</v>
          </cell>
          <cell r="S1576">
            <v>-12545.25</v>
          </cell>
          <cell r="T1576">
            <v>126603.18</v>
          </cell>
        </row>
        <row r="1577">
          <cell r="B1577">
            <v>1120000</v>
          </cell>
          <cell r="C1577" t="str">
            <v>Fertige Erz</v>
          </cell>
          <cell r="D1577" t="str">
            <v>RHZS</v>
          </cell>
          <cell r="E1577" t="str">
            <v>06007287</v>
          </cell>
          <cell r="G1577" t="str">
            <v>MACROLEX GRUEN G TR.</v>
          </cell>
          <cell r="H1577" t="str">
            <v>RB00000514</v>
          </cell>
          <cell r="I1577" t="str">
            <v>2251</v>
          </cell>
          <cell r="J1577">
            <v>2293</v>
          </cell>
          <cell r="K1577" t="str">
            <v>KG</v>
          </cell>
          <cell r="L1577">
            <v>86126.46</v>
          </cell>
          <cell r="M1577" t="str">
            <v>EUR</v>
          </cell>
          <cell r="N1577">
            <v>94552.54</v>
          </cell>
          <cell r="P1577">
            <v>94552.54</v>
          </cell>
          <cell r="Q1577">
            <v>94552.54</v>
          </cell>
          <cell r="R1577">
            <v>-8426.08</v>
          </cell>
          <cell r="S1577">
            <v>-8426.08</v>
          </cell>
          <cell r="T1577">
            <v>0</v>
          </cell>
        </row>
        <row r="1578">
          <cell r="B1578">
            <v>1120000</v>
          </cell>
          <cell r="C1578" t="str">
            <v>Fertige Erz</v>
          </cell>
          <cell r="D1578" t="str">
            <v>RHU2</v>
          </cell>
          <cell r="E1578" t="str">
            <v>05917794</v>
          </cell>
          <cell r="G1578" t="str">
            <v>NIGROSIN FW FL. F.WL</v>
          </cell>
          <cell r="H1578" t="str">
            <v>RB00000514</v>
          </cell>
          <cell r="I1578" t="str">
            <v>2251</v>
          </cell>
          <cell r="J1578">
            <v>1571.56</v>
          </cell>
          <cell r="K1578" t="str">
            <v>KG</v>
          </cell>
          <cell r="L1578">
            <v>1784.98</v>
          </cell>
          <cell r="M1578" t="str">
            <v>EUR</v>
          </cell>
          <cell r="N1578">
            <v>1784.98</v>
          </cell>
          <cell r="P1578">
            <v>1784.98</v>
          </cell>
          <cell r="Q1578">
            <v>1784.98</v>
          </cell>
          <cell r="R1578">
            <v>0</v>
          </cell>
          <cell r="S1578">
            <v>0</v>
          </cell>
          <cell r="T1578">
            <v>0</v>
          </cell>
        </row>
        <row r="1579">
          <cell r="B1579">
            <v>1120000</v>
          </cell>
          <cell r="C1579" t="str">
            <v>Fertige Erz</v>
          </cell>
          <cell r="D1579" t="str">
            <v>RHZS</v>
          </cell>
          <cell r="E1579" t="str">
            <v>05917786</v>
          </cell>
          <cell r="G1579" t="str">
            <v>NIGROSIN WLF FL.F.SP</v>
          </cell>
          <cell r="H1579" t="str">
            <v>RB00000514</v>
          </cell>
          <cell r="I1579" t="str">
            <v>2251</v>
          </cell>
          <cell r="J1579">
            <v>2028.4090000000001</v>
          </cell>
          <cell r="K1579" t="str">
            <v>KG</v>
          </cell>
          <cell r="L1579">
            <v>2325.16</v>
          </cell>
          <cell r="M1579" t="str">
            <v>EUR</v>
          </cell>
          <cell r="N1579">
            <v>2463.1</v>
          </cell>
          <cell r="P1579">
            <v>2463.1</v>
          </cell>
          <cell r="Q1579">
            <v>2463.1</v>
          </cell>
          <cell r="R1579">
            <v>-137.94</v>
          </cell>
          <cell r="S1579">
            <v>-137.94</v>
          </cell>
          <cell r="T1579">
            <v>0</v>
          </cell>
        </row>
        <row r="1580">
          <cell r="B1580">
            <v>1120000</v>
          </cell>
          <cell r="C1580" t="str">
            <v>Fertige Erz</v>
          </cell>
          <cell r="D1580" t="str">
            <v>RHZS</v>
          </cell>
          <cell r="E1580" t="str">
            <v>05916984</v>
          </cell>
          <cell r="G1580" t="str">
            <v>MACROLEX GRUEN 5B FT</v>
          </cell>
          <cell r="H1580" t="str">
            <v>RB00000514</v>
          </cell>
          <cell r="I1580" t="str">
            <v>2251</v>
          </cell>
          <cell r="J1580">
            <v>45073</v>
          </cell>
          <cell r="K1580" t="str">
            <v>KG</v>
          </cell>
          <cell r="L1580">
            <v>369296.62</v>
          </cell>
          <cell r="M1580" t="str">
            <v>EUR</v>
          </cell>
          <cell r="N1580">
            <v>190694.85</v>
          </cell>
          <cell r="P1580">
            <v>352448.32</v>
          </cell>
          <cell r="Q1580">
            <v>190694.85</v>
          </cell>
          <cell r="R1580">
            <v>178601.77</v>
          </cell>
          <cell r="S1580">
            <v>16848.3</v>
          </cell>
          <cell r="T1580">
            <v>161753.47</v>
          </cell>
        </row>
        <row r="1581">
          <cell r="B1581">
            <v>1120000</v>
          </cell>
          <cell r="C1581" t="str">
            <v>Fertige Erz</v>
          </cell>
          <cell r="D1581" t="str">
            <v>RHZS</v>
          </cell>
          <cell r="E1581" t="str">
            <v>05916976</v>
          </cell>
          <cell r="G1581" t="str">
            <v>MACROLEX GRUEN 5B SU</v>
          </cell>
          <cell r="H1581" t="str">
            <v>RB00000514</v>
          </cell>
          <cell r="I1581" t="str">
            <v>2251</v>
          </cell>
          <cell r="J1581">
            <v>18720</v>
          </cell>
          <cell r="K1581" t="str">
            <v>KG</v>
          </cell>
          <cell r="L1581">
            <v>153378.54</v>
          </cell>
          <cell r="M1581" t="str">
            <v>EUR</v>
          </cell>
          <cell r="N1581">
            <v>79200.58</v>
          </cell>
          <cell r="P1581">
            <v>146381.04</v>
          </cell>
          <cell r="Q1581">
            <v>79200.58</v>
          </cell>
          <cell r="R1581">
            <v>74177.960000000006</v>
          </cell>
          <cell r="S1581">
            <v>6997.5</v>
          </cell>
          <cell r="T1581">
            <v>67180.460000000006</v>
          </cell>
        </row>
        <row r="1582">
          <cell r="B1582">
            <v>1120000</v>
          </cell>
          <cell r="C1582" t="str">
            <v>Fertige Erz</v>
          </cell>
          <cell r="D1582" t="str">
            <v>RHZS</v>
          </cell>
          <cell r="E1582" t="str">
            <v>05916526</v>
          </cell>
          <cell r="G1582" t="str">
            <v>GELBPIGMENT E4GN  FT</v>
          </cell>
          <cell r="H1582" t="str">
            <v>RB00000514</v>
          </cell>
          <cell r="I1582" t="str">
            <v>2251</v>
          </cell>
          <cell r="J1582">
            <v>40570</v>
          </cell>
          <cell r="K1582" t="str">
            <v>KG</v>
          </cell>
          <cell r="L1582">
            <v>209787.47</v>
          </cell>
          <cell r="M1582" t="str">
            <v>EUR</v>
          </cell>
          <cell r="N1582">
            <v>182317.52</v>
          </cell>
          <cell r="P1582">
            <v>182317.52</v>
          </cell>
          <cell r="Q1582">
            <v>182317.52</v>
          </cell>
          <cell r="R1582">
            <v>27469.95</v>
          </cell>
          <cell r="S1582">
            <v>27469.95</v>
          </cell>
          <cell r="T1582">
            <v>0</v>
          </cell>
        </row>
        <row r="1583">
          <cell r="B1583">
            <v>1120000</v>
          </cell>
          <cell r="C1583" t="str">
            <v>Fertige Erz</v>
          </cell>
          <cell r="D1583" t="str">
            <v>RHZS</v>
          </cell>
          <cell r="E1583" t="str">
            <v>05916518</v>
          </cell>
          <cell r="G1583" t="str">
            <v>GELBPIGMENT E4GN  SU</v>
          </cell>
          <cell r="H1583" t="str">
            <v>RB00000514</v>
          </cell>
          <cell r="I1583" t="str">
            <v>2251</v>
          </cell>
          <cell r="J1583">
            <v>12000</v>
          </cell>
          <cell r="K1583" t="str">
            <v>KG</v>
          </cell>
          <cell r="L1583">
            <v>62052</v>
          </cell>
          <cell r="M1583" t="str">
            <v>EUR</v>
          </cell>
          <cell r="N1583">
            <v>53926.8</v>
          </cell>
          <cell r="P1583">
            <v>53926.8</v>
          </cell>
          <cell r="Q1583">
            <v>53926.8</v>
          </cell>
          <cell r="R1583">
            <v>8125.2</v>
          </cell>
          <cell r="S1583">
            <v>8125.2</v>
          </cell>
          <cell r="T1583">
            <v>0</v>
          </cell>
        </row>
        <row r="1584">
          <cell r="B1584">
            <v>1120000</v>
          </cell>
          <cell r="C1584" t="str">
            <v>Fertige Erz</v>
          </cell>
          <cell r="D1584" t="str">
            <v>RHZS</v>
          </cell>
          <cell r="E1584" t="str">
            <v>05915236</v>
          </cell>
          <cell r="G1584" t="str">
            <v>JONCRYL BINDEMITTEL</v>
          </cell>
          <cell r="H1584" t="str">
            <v>RB00000514</v>
          </cell>
          <cell r="I1584" t="str">
            <v>2251</v>
          </cell>
          <cell r="J1584">
            <v>27095</v>
          </cell>
          <cell r="K1584" t="str">
            <v>KG</v>
          </cell>
          <cell r="L1584">
            <v>33817.269999999997</v>
          </cell>
          <cell r="M1584" t="str">
            <v>EUR</v>
          </cell>
          <cell r="N1584">
            <v>35694.949999999997</v>
          </cell>
          <cell r="P1584">
            <v>35694.949999999997</v>
          </cell>
          <cell r="Q1584">
            <v>35694.949999999997</v>
          </cell>
          <cell r="R1584">
            <v>-1877.68</v>
          </cell>
          <cell r="S1584">
            <v>-1877.68</v>
          </cell>
          <cell r="T1584">
            <v>0</v>
          </cell>
        </row>
        <row r="1585">
          <cell r="B1585">
            <v>1120000</v>
          </cell>
          <cell r="C1585" t="str">
            <v>Fertige Erz</v>
          </cell>
          <cell r="D1585" t="str">
            <v>RHZS</v>
          </cell>
          <cell r="E1585" t="str">
            <v>05903432</v>
          </cell>
          <cell r="G1585" t="str">
            <v>DICHLORROTMEHL TR.</v>
          </cell>
          <cell r="H1585" t="str">
            <v>RB00000514</v>
          </cell>
          <cell r="I1585" t="str">
            <v>2251</v>
          </cell>
          <cell r="J1585">
            <v>3349</v>
          </cell>
          <cell r="K1585" t="str">
            <v>KG</v>
          </cell>
          <cell r="L1585">
            <v>77342.14</v>
          </cell>
          <cell r="M1585" t="str">
            <v>EUR</v>
          </cell>
          <cell r="N1585">
            <v>85229.04</v>
          </cell>
          <cell r="P1585">
            <v>85229.04</v>
          </cell>
          <cell r="Q1585">
            <v>85229.04</v>
          </cell>
          <cell r="R1585">
            <v>-7886.9</v>
          </cell>
          <cell r="S1585">
            <v>-7886.9</v>
          </cell>
          <cell r="T1585">
            <v>0</v>
          </cell>
        </row>
        <row r="1586">
          <cell r="B1586">
            <v>1120000</v>
          </cell>
          <cell r="C1586" t="str">
            <v>Fertige Erz</v>
          </cell>
          <cell r="D1586" t="str">
            <v>RHZS</v>
          </cell>
          <cell r="E1586" t="str">
            <v>05899974</v>
          </cell>
          <cell r="G1586" t="str">
            <v>MACROLEX ROT EG SUSP</v>
          </cell>
          <cell r="H1586" t="str">
            <v>RB00000514</v>
          </cell>
          <cell r="I1586" t="str">
            <v>2251</v>
          </cell>
          <cell r="J1586">
            <v>10736</v>
          </cell>
          <cell r="K1586" t="str">
            <v>KG</v>
          </cell>
          <cell r="L1586">
            <v>70554.84</v>
          </cell>
          <cell r="M1586" t="str">
            <v>EUR</v>
          </cell>
          <cell r="N1586">
            <v>72617.23</v>
          </cell>
          <cell r="P1586">
            <v>72617.23</v>
          </cell>
          <cell r="Q1586">
            <v>72617.23</v>
          </cell>
          <cell r="R1586">
            <v>-2062.39</v>
          </cell>
          <cell r="S1586">
            <v>-2062.39</v>
          </cell>
          <cell r="T1586">
            <v>0</v>
          </cell>
        </row>
        <row r="1587">
          <cell r="B1587">
            <v>1120000</v>
          </cell>
          <cell r="C1587" t="str">
            <v>Fertige Erz</v>
          </cell>
          <cell r="D1587" t="str">
            <v>RHZS</v>
          </cell>
          <cell r="E1587" t="str">
            <v>05898978</v>
          </cell>
          <cell r="G1587" t="str">
            <v>BLANKOPHOR CL FARBSA</v>
          </cell>
          <cell r="H1587" t="str">
            <v>RB00000514</v>
          </cell>
          <cell r="I1587" t="str">
            <v>2251</v>
          </cell>
          <cell r="J1587">
            <v>9747</v>
          </cell>
          <cell r="K1587" t="str">
            <v>KG</v>
          </cell>
          <cell r="L1587">
            <v>194925.39</v>
          </cell>
          <cell r="M1587" t="str">
            <v>EUR</v>
          </cell>
          <cell r="N1587">
            <v>131691.72</v>
          </cell>
          <cell r="P1587">
            <v>131691.72</v>
          </cell>
          <cell r="Q1587">
            <v>131691.72</v>
          </cell>
          <cell r="R1587">
            <v>63233.67</v>
          </cell>
          <cell r="S1587">
            <v>63233.67</v>
          </cell>
          <cell r="T1587">
            <v>0</v>
          </cell>
        </row>
        <row r="1588">
          <cell r="B1588">
            <v>1120000</v>
          </cell>
          <cell r="C1588" t="str">
            <v>Fertige Erz</v>
          </cell>
          <cell r="D1588" t="str">
            <v>RHZS</v>
          </cell>
          <cell r="E1588" t="str">
            <v>05792568</v>
          </cell>
          <cell r="G1588" t="str">
            <v>BLANKOPHOR CL FARBSA</v>
          </cell>
          <cell r="H1588" t="str">
            <v>RB00000514</v>
          </cell>
          <cell r="I1588" t="str">
            <v>2251</v>
          </cell>
          <cell r="J1588">
            <v>6360</v>
          </cell>
          <cell r="K1588" t="str">
            <v>KG</v>
          </cell>
          <cell r="L1588">
            <v>84049.32</v>
          </cell>
          <cell r="M1588" t="str">
            <v>EUR</v>
          </cell>
          <cell r="N1588">
            <v>37081.980000000003</v>
          </cell>
          <cell r="P1588">
            <v>37081.980000000003</v>
          </cell>
          <cell r="Q1588">
            <v>37081.980000000003</v>
          </cell>
          <cell r="R1588">
            <v>46967.34</v>
          </cell>
          <cell r="S1588">
            <v>46967.34</v>
          </cell>
          <cell r="T1588">
            <v>0</v>
          </cell>
        </row>
        <row r="1589">
          <cell r="B1589">
            <v>1120000</v>
          </cell>
          <cell r="C1589" t="str">
            <v>Fertige Erz</v>
          </cell>
          <cell r="D1589" t="str">
            <v>RHZS</v>
          </cell>
          <cell r="E1589" t="str">
            <v>05792541</v>
          </cell>
          <cell r="G1589" t="str">
            <v>ASTRA BLAUBASE 6GLL/</v>
          </cell>
          <cell r="H1589" t="str">
            <v>RB00000514</v>
          </cell>
          <cell r="I1589" t="str">
            <v>2251</v>
          </cell>
          <cell r="J1589">
            <v>40203</v>
          </cell>
          <cell r="K1589" t="str">
            <v>KG</v>
          </cell>
          <cell r="L1589">
            <v>99385.82</v>
          </cell>
          <cell r="M1589" t="str">
            <v>EUR</v>
          </cell>
          <cell r="N1589">
            <v>114273.01</v>
          </cell>
          <cell r="P1589">
            <v>114273.01</v>
          </cell>
          <cell r="Q1589">
            <v>114273.01</v>
          </cell>
          <cell r="R1589">
            <v>-14887.19</v>
          </cell>
          <cell r="S1589">
            <v>-14887.19</v>
          </cell>
          <cell r="T1589">
            <v>0</v>
          </cell>
        </row>
        <row r="1590">
          <cell r="B1590">
            <v>1120000</v>
          </cell>
          <cell r="C1590" t="str">
            <v>Fertige Erz</v>
          </cell>
          <cell r="D1590" t="str">
            <v>RHZS</v>
          </cell>
          <cell r="E1590" t="str">
            <v>05792533</v>
          </cell>
          <cell r="G1590" t="str">
            <v>MACROLEX ROT EG FT.</v>
          </cell>
          <cell r="H1590" t="str">
            <v>RB00000514</v>
          </cell>
          <cell r="I1590" t="str">
            <v>2251</v>
          </cell>
          <cell r="J1590">
            <v>153598</v>
          </cell>
          <cell r="K1590" t="str">
            <v>KG</v>
          </cell>
          <cell r="L1590">
            <v>1009415.36</v>
          </cell>
          <cell r="M1590" t="str">
            <v>EUR</v>
          </cell>
          <cell r="N1590">
            <v>1038921.51</v>
          </cell>
          <cell r="P1590">
            <v>1038921.51</v>
          </cell>
          <cell r="Q1590">
            <v>1038921.51</v>
          </cell>
          <cell r="R1590">
            <v>-29506.15</v>
          </cell>
          <cell r="S1590">
            <v>-29506.15</v>
          </cell>
          <cell r="T1590">
            <v>0</v>
          </cell>
        </row>
        <row r="1591">
          <cell r="B1591">
            <v>1120000</v>
          </cell>
          <cell r="C1591" t="str">
            <v>Fertige Erz</v>
          </cell>
          <cell r="D1591" t="str">
            <v>RHZS</v>
          </cell>
          <cell r="E1591" t="str">
            <v>05792517</v>
          </cell>
          <cell r="G1591" t="str">
            <v>DIHYDROCHINIZARIN TR</v>
          </cell>
          <cell r="H1591" t="str">
            <v>RB00000514</v>
          </cell>
          <cell r="I1591" t="str">
            <v>2251</v>
          </cell>
          <cell r="J1591">
            <v>1220</v>
          </cell>
          <cell r="K1591" t="str">
            <v>KG</v>
          </cell>
          <cell r="L1591">
            <v>13614.72</v>
          </cell>
          <cell r="M1591" t="str">
            <v>EUR</v>
          </cell>
          <cell r="N1591">
            <v>14057.45</v>
          </cell>
          <cell r="P1591">
            <v>14057.45</v>
          </cell>
          <cell r="Q1591">
            <v>14057.45</v>
          </cell>
          <cell r="R1591">
            <v>-442.73</v>
          </cell>
          <cell r="S1591">
            <v>-442.73</v>
          </cell>
          <cell r="T1591">
            <v>0</v>
          </cell>
        </row>
        <row r="1592">
          <cell r="B1592">
            <v>1120000</v>
          </cell>
          <cell r="C1592" t="str">
            <v>Fertige Erz</v>
          </cell>
          <cell r="D1592" t="str">
            <v>RHZS</v>
          </cell>
          <cell r="E1592" t="str">
            <v>05792487</v>
          </cell>
          <cell r="G1592" t="str">
            <v>NIGROSIN WLF ROH FT.</v>
          </cell>
          <cell r="H1592" t="str">
            <v>RB00000514</v>
          </cell>
          <cell r="I1592" t="str">
            <v>2251</v>
          </cell>
          <cell r="J1592">
            <v>32837</v>
          </cell>
          <cell r="K1592" t="str">
            <v>KG</v>
          </cell>
          <cell r="L1592">
            <v>52135.3</v>
          </cell>
          <cell r="M1592" t="str">
            <v>EUR</v>
          </cell>
          <cell r="N1592">
            <v>55353.33</v>
          </cell>
          <cell r="P1592">
            <v>55353.33</v>
          </cell>
          <cell r="Q1592">
            <v>55353.33</v>
          </cell>
          <cell r="R1592">
            <v>-3218.03</v>
          </cell>
          <cell r="S1592">
            <v>-3218.03</v>
          </cell>
          <cell r="T1592">
            <v>0</v>
          </cell>
        </row>
        <row r="1593">
          <cell r="B1593">
            <v>1120000</v>
          </cell>
          <cell r="C1593" t="str">
            <v>Fertige Erz</v>
          </cell>
          <cell r="D1593" t="str">
            <v>RHZS</v>
          </cell>
          <cell r="E1593" t="str">
            <v>05694191</v>
          </cell>
          <cell r="G1593" t="str">
            <v>DIAZOBARBITURSÄURE F</v>
          </cell>
          <cell r="H1593" t="str">
            <v>RB00000514</v>
          </cell>
          <cell r="I1593" t="str">
            <v>2251</v>
          </cell>
          <cell r="J1593">
            <v>31915</v>
          </cell>
          <cell r="K1593" t="str">
            <v>KG</v>
          </cell>
          <cell r="L1593">
            <v>349213.96</v>
          </cell>
          <cell r="M1593" t="str">
            <v>EUR</v>
          </cell>
          <cell r="N1593">
            <v>328491.52000000002</v>
          </cell>
          <cell r="P1593">
            <v>328491.52000000002</v>
          </cell>
          <cell r="Q1593">
            <v>328491.52000000002</v>
          </cell>
          <cell r="R1593">
            <v>20722.439999999999</v>
          </cell>
          <cell r="S1593">
            <v>20722.439999999999</v>
          </cell>
          <cell r="T1593">
            <v>0</v>
          </cell>
        </row>
        <row r="1594">
          <cell r="B1594">
            <v>1120000</v>
          </cell>
          <cell r="C1594" t="str">
            <v>Fertige Erz</v>
          </cell>
          <cell r="D1594" t="str">
            <v>RHZS</v>
          </cell>
          <cell r="E1594" t="str">
            <v>05477840</v>
          </cell>
          <cell r="G1594" t="str">
            <v>CERES ORANGE OS/1 AB</v>
          </cell>
          <cell r="H1594" t="str">
            <v>RB00000514</v>
          </cell>
          <cell r="I1594" t="str">
            <v>2251</v>
          </cell>
          <cell r="J1594">
            <v>4070</v>
          </cell>
          <cell r="K1594" t="str">
            <v>KG</v>
          </cell>
          <cell r="L1594">
            <v>31277.14</v>
          </cell>
          <cell r="M1594" t="str">
            <v>EUR</v>
          </cell>
          <cell r="N1594">
            <v>31277.14</v>
          </cell>
          <cell r="P1594">
            <v>31277.14</v>
          </cell>
          <cell r="Q1594">
            <v>31277.14</v>
          </cell>
          <cell r="R1594">
            <v>0</v>
          </cell>
          <cell r="S1594">
            <v>0</v>
          </cell>
          <cell r="T1594">
            <v>0</v>
          </cell>
        </row>
        <row r="1595">
          <cell r="B1595">
            <v>1120000</v>
          </cell>
          <cell r="C1595" t="str">
            <v>Fertige Erz</v>
          </cell>
          <cell r="D1595" t="str">
            <v>RHZS</v>
          </cell>
          <cell r="E1595" t="str">
            <v>05229197</v>
          </cell>
          <cell r="G1595" t="str">
            <v>LEVANOX GELB 1420 LF</v>
          </cell>
          <cell r="H1595" t="str">
            <v>RB00000514</v>
          </cell>
          <cell r="I1595" t="str">
            <v>2251</v>
          </cell>
          <cell r="J1595">
            <v>34</v>
          </cell>
          <cell r="K1595" t="str">
            <v>KG</v>
          </cell>
          <cell r="L1595">
            <v>48.45</v>
          </cell>
          <cell r="M1595" t="str">
            <v>EUR</v>
          </cell>
          <cell r="N1595">
            <v>53.55</v>
          </cell>
          <cell r="P1595">
            <v>53.55</v>
          </cell>
          <cell r="Q1595">
            <v>53.55</v>
          </cell>
          <cell r="R1595">
            <v>-5.0999999999999996</v>
          </cell>
          <cell r="S1595">
            <v>-5.0999999999999996</v>
          </cell>
          <cell r="T1595">
            <v>0</v>
          </cell>
        </row>
        <row r="1596">
          <cell r="B1596">
            <v>1120000</v>
          </cell>
          <cell r="C1596" t="str">
            <v>Fertige Erz</v>
          </cell>
          <cell r="D1596" t="str">
            <v>RHZS</v>
          </cell>
          <cell r="E1596" t="str">
            <v>04315611</v>
          </cell>
          <cell r="G1596" t="str">
            <v>MACROLEX VIOLETT 3B</v>
          </cell>
          <cell r="H1596" t="str">
            <v>RB00000514</v>
          </cell>
          <cell r="I1596" t="str">
            <v>2251</v>
          </cell>
          <cell r="J1596">
            <v>4485</v>
          </cell>
          <cell r="K1596" t="str">
            <v>KG</v>
          </cell>
          <cell r="L1596">
            <v>102376.4</v>
          </cell>
          <cell r="M1596" t="str">
            <v>EUR</v>
          </cell>
          <cell r="N1596">
            <v>66359.16</v>
          </cell>
          <cell r="P1596">
            <v>102746.42</v>
          </cell>
          <cell r="Q1596">
            <v>66359.16</v>
          </cell>
          <cell r="R1596">
            <v>36017.24</v>
          </cell>
          <cell r="S1596">
            <v>-370.02</v>
          </cell>
          <cell r="T1596">
            <v>36387.26</v>
          </cell>
        </row>
        <row r="1597">
          <cell r="B1597">
            <v>1120000</v>
          </cell>
          <cell r="C1597" t="str">
            <v>Fertige Erz</v>
          </cell>
          <cell r="D1597" t="str">
            <v>RHKF</v>
          </cell>
          <cell r="E1597" t="str">
            <v>04315417</v>
          </cell>
          <cell r="G1597" t="str">
            <v>MACROLEX VIOLETT 3B</v>
          </cell>
          <cell r="H1597" t="str">
            <v>RB00000514</v>
          </cell>
          <cell r="I1597" t="str">
            <v>2251</v>
          </cell>
          <cell r="J1597">
            <v>12</v>
          </cell>
          <cell r="K1597" t="str">
            <v>KG</v>
          </cell>
          <cell r="L1597">
            <v>246.62</v>
          </cell>
          <cell r="M1597" t="str">
            <v>EUR</v>
          </cell>
          <cell r="N1597">
            <v>101.31</v>
          </cell>
          <cell r="P1597">
            <v>251.63</v>
          </cell>
          <cell r="Q1597">
            <v>101.31</v>
          </cell>
          <cell r="R1597">
            <v>145.31</v>
          </cell>
          <cell r="S1597">
            <v>-5.01</v>
          </cell>
          <cell r="T1597">
            <v>150.32</v>
          </cell>
        </row>
        <row r="1598">
          <cell r="B1598">
            <v>1120000</v>
          </cell>
          <cell r="C1598" t="str">
            <v>Fertige Erz</v>
          </cell>
          <cell r="D1598" t="str">
            <v>RHZS</v>
          </cell>
          <cell r="E1598" t="str">
            <v>04315417</v>
          </cell>
          <cell r="G1598" t="str">
            <v>MACROLEX VIOLETT 3B</v>
          </cell>
          <cell r="H1598" t="str">
            <v>RB00000514</v>
          </cell>
          <cell r="I1598" t="str">
            <v>2251</v>
          </cell>
          <cell r="J1598">
            <v>1425</v>
          </cell>
          <cell r="K1598" t="str">
            <v>KG</v>
          </cell>
          <cell r="L1598">
            <v>29285.89</v>
          </cell>
          <cell r="M1598" t="str">
            <v>EUR</v>
          </cell>
          <cell r="N1598">
            <v>12030.99</v>
          </cell>
          <cell r="P1598">
            <v>29881.25</v>
          </cell>
          <cell r="Q1598">
            <v>12030.99</v>
          </cell>
          <cell r="R1598">
            <v>17254.900000000001</v>
          </cell>
          <cell r="S1598">
            <v>-595.36</v>
          </cell>
          <cell r="T1598">
            <v>17850.259999999998</v>
          </cell>
        </row>
        <row r="1599">
          <cell r="B1599">
            <v>1120000</v>
          </cell>
          <cell r="C1599" t="str">
            <v>Fertige Erz</v>
          </cell>
          <cell r="D1599" t="str">
            <v>RHZS</v>
          </cell>
          <cell r="E1599" t="str">
            <v>04313481</v>
          </cell>
          <cell r="G1599" t="str">
            <v>MACROLEX GELB 6G FG</v>
          </cell>
          <cell r="H1599" t="str">
            <v>RB00000514</v>
          </cell>
          <cell r="I1599" t="str">
            <v>2251</v>
          </cell>
          <cell r="J1599">
            <v>98.5</v>
          </cell>
          <cell r="K1599" t="str">
            <v>KG</v>
          </cell>
          <cell r="L1599">
            <v>2835.73</v>
          </cell>
          <cell r="M1599" t="str">
            <v>EUR</v>
          </cell>
          <cell r="N1599">
            <v>3145.22</v>
          </cell>
          <cell r="P1599">
            <v>3086.99</v>
          </cell>
          <cell r="Q1599">
            <v>3086.99</v>
          </cell>
          <cell r="R1599">
            <v>-251.26</v>
          </cell>
          <cell r="S1599">
            <v>-251.26</v>
          </cell>
          <cell r="T1599">
            <v>0</v>
          </cell>
        </row>
        <row r="1600">
          <cell r="B1600">
            <v>1120000</v>
          </cell>
          <cell r="C1600" t="str">
            <v>Fertige Erz</v>
          </cell>
          <cell r="D1600" t="str">
            <v>RHZS</v>
          </cell>
          <cell r="E1600" t="str">
            <v>04313430</v>
          </cell>
          <cell r="G1600" t="str">
            <v>MACROLEX GELB 6G GRA</v>
          </cell>
          <cell r="H1600" t="str">
            <v>RB00000514</v>
          </cell>
          <cell r="I1600" t="str">
            <v>2251</v>
          </cell>
          <cell r="J1600">
            <v>1494.5</v>
          </cell>
          <cell r="K1600" t="str">
            <v>KG</v>
          </cell>
          <cell r="L1600">
            <v>40268.25</v>
          </cell>
          <cell r="M1600" t="str">
            <v>EUR</v>
          </cell>
          <cell r="N1600">
            <v>45471.06</v>
          </cell>
          <cell r="P1600">
            <v>44857.120000000003</v>
          </cell>
          <cell r="Q1600">
            <v>44857.120000000003</v>
          </cell>
          <cell r="R1600">
            <v>-4588.87</v>
          </cell>
          <cell r="S1600">
            <v>-4588.87</v>
          </cell>
          <cell r="T1600">
            <v>0</v>
          </cell>
        </row>
        <row r="1601">
          <cell r="B1601">
            <v>1120000</v>
          </cell>
          <cell r="C1601" t="str">
            <v>Fertige Erz</v>
          </cell>
          <cell r="D1601" t="str">
            <v>RHBR</v>
          </cell>
          <cell r="E1601" t="str">
            <v>04313287</v>
          </cell>
          <cell r="G1601" t="str">
            <v>MACROLEX GELB 6G   /</v>
          </cell>
          <cell r="H1601" t="str">
            <v>RB00000514</v>
          </cell>
          <cell r="I1601" t="str">
            <v>2251</v>
          </cell>
          <cell r="J1601">
            <v>200</v>
          </cell>
          <cell r="K1601" t="str">
            <v>KG</v>
          </cell>
          <cell r="L1601">
            <v>5524.5</v>
          </cell>
          <cell r="M1601" t="str">
            <v>EUR</v>
          </cell>
          <cell r="N1601">
            <v>7350.1</v>
          </cell>
          <cell r="P1601">
            <v>6198.78</v>
          </cell>
          <cell r="Q1601">
            <v>6198.78</v>
          </cell>
          <cell r="R1601">
            <v>-674.28</v>
          </cell>
          <cell r="S1601">
            <v>-674.28</v>
          </cell>
          <cell r="T1601">
            <v>0</v>
          </cell>
        </row>
        <row r="1602">
          <cell r="B1602">
            <v>1120000</v>
          </cell>
          <cell r="C1602" t="str">
            <v>Fertige Erz</v>
          </cell>
          <cell r="D1602" t="str">
            <v>RHZS</v>
          </cell>
          <cell r="E1602" t="str">
            <v>04313287</v>
          </cell>
          <cell r="G1602" t="str">
            <v>MACROLEX GELB 6G   /</v>
          </cell>
          <cell r="H1602" t="str">
            <v>RB00000514</v>
          </cell>
          <cell r="I1602" t="str">
            <v>2251</v>
          </cell>
          <cell r="J1602">
            <v>6396.5</v>
          </cell>
          <cell r="K1602" t="str">
            <v>KG</v>
          </cell>
          <cell r="L1602">
            <v>176687.32</v>
          </cell>
          <cell r="M1602" t="str">
            <v>EUR</v>
          </cell>
          <cell r="N1602">
            <v>235074.57</v>
          </cell>
          <cell r="P1602">
            <v>198252.48</v>
          </cell>
          <cell r="Q1602">
            <v>198252.48</v>
          </cell>
          <cell r="R1602">
            <v>-21565.16</v>
          </cell>
          <cell r="S1602">
            <v>-21565.16</v>
          </cell>
          <cell r="T1602">
            <v>0</v>
          </cell>
        </row>
        <row r="1603">
          <cell r="B1603">
            <v>1120000</v>
          </cell>
          <cell r="C1603" t="str">
            <v>Fertige Erz</v>
          </cell>
          <cell r="D1603" t="str">
            <v>RHKF</v>
          </cell>
          <cell r="E1603" t="str">
            <v>03936043</v>
          </cell>
          <cell r="G1603" t="str">
            <v>NIGROSINLACKSCHWARZ</v>
          </cell>
          <cell r="H1603" t="str">
            <v>RB00000514</v>
          </cell>
          <cell r="I1603" t="str">
            <v>2251</v>
          </cell>
          <cell r="J1603">
            <v>33.25</v>
          </cell>
          <cell r="K1603" t="str">
            <v>KG</v>
          </cell>
          <cell r="L1603">
            <v>152.94999999999999</v>
          </cell>
          <cell r="M1603" t="str">
            <v>EUR</v>
          </cell>
          <cell r="N1603">
            <v>479.54</v>
          </cell>
          <cell r="P1603">
            <v>159.68</v>
          </cell>
          <cell r="Q1603">
            <v>159.68</v>
          </cell>
          <cell r="R1603">
            <v>-6.73</v>
          </cell>
          <cell r="S1603">
            <v>-6.73</v>
          </cell>
          <cell r="T1603">
            <v>0</v>
          </cell>
        </row>
        <row r="1604">
          <cell r="B1604">
            <v>1120000</v>
          </cell>
          <cell r="C1604" t="str">
            <v>Fertige Erz</v>
          </cell>
          <cell r="D1604" t="str">
            <v>RHU2</v>
          </cell>
          <cell r="E1604" t="str">
            <v>03936043</v>
          </cell>
          <cell r="G1604" t="str">
            <v>NIGROSINLACKSCHWARZ</v>
          </cell>
          <cell r="H1604" t="str">
            <v>RB00000514</v>
          </cell>
          <cell r="I1604" t="str">
            <v>2251</v>
          </cell>
          <cell r="J1604">
            <v>800</v>
          </cell>
          <cell r="K1604" t="str">
            <v>KG</v>
          </cell>
          <cell r="L1604">
            <v>3680.16</v>
          </cell>
          <cell r="M1604" t="str">
            <v>EUR</v>
          </cell>
          <cell r="N1604">
            <v>11537.76</v>
          </cell>
          <cell r="P1604">
            <v>3842</v>
          </cell>
          <cell r="Q1604">
            <v>3842</v>
          </cell>
          <cell r="R1604">
            <v>-161.84</v>
          </cell>
          <cell r="S1604">
            <v>-161.84</v>
          </cell>
          <cell r="T1604">
            <v>0</v>
          </cell>
        </row>
        <row r="1605">
          <cell r="B1605">
            <v>1120000</v>
          </cell>
          <cell r="C1605" t="str">
            <v>Fertige Erz</v>
          </cell>
          <cell r="D1605" t="str">
            <v>RHZS</v>
          </cell>
          <cell r="E1605" t="str">
            <v>03936043</v>
          </cell>
          <cell r="G1605" t="str">
            <v>NIGROSINLACKSCHWARZ</v>
          </cell>
          <cell r="H1605" t="str">
            <v>RB00000514</v>
          </cell>
          <cell r="I1605" t="str">
            <v>2251</v>
          </cell>
          <cell r="J1605">
            <v>3107.7</v>
          </cell>
          <cell r="K1605" t="str">
            <v>KG</v>
          </cell>
          <cell r="L1605">
            <v>14866.3</v>
          </cell>
          <cell r="M1605" t="str">
            <v>EUR</v>
          </cell>
          <cell r="N1605">
            <v>44819.87</v>
          </cell>
          <cell r="P1605">
            <v>15023.24</v>
          </cell>
          <cell r="Q1605">
            <v>15023.24</v>
          </cell>
          <cell r="R1605">
            <v>-156.94</v>
          </cell>
          <cell r="S1605">
            <v>-156.94</v>
          </cell>
          <cell r="T1605">
            <v>0</v>
          </cell>
        </row>
        <row r="1606">
          <cell r="B1606">
            <v>1120000</v>
          </cell>
          <cell r="C1606" t="str">
            <v>Fertige Erz</v>
          </cell>
          <cell r="D1606" t="str">
            <v>RHZS</v>
          </cell>
          <cell r="E1606" t="str">
            <v>03918495</v>
          </cell>
          <cell r="G1606" t="str">
            <v>GELBPIGMENT E4GN-GT</v>
          </cell>
          <cell r="H1606" t="str">
            <v>RB00000514</v>
          </cell>
          <cell r="I1606" t="str">
            <v>2251</v>
          </cell>
          <cell r="J1606">
            <v>8111</v>
          </cell>
          <cell r="K1606" t="str">
            <v>KG</v>
          </cell>
          <cell r="L1606">
            <v>130476.81</v>
          </cell>
          <cell r="M1606" t="str">
            <v>EUR</v>
          </cell>
          <cell r="N1606">
            <v>128741.85</v>
          </cell>
          <cell r="P1606">
            <v>128741.85</v>
          </cell>
          <cell r="Q1606">
            <v>128741.85</v>
          </cell>
          <cell r="R1606">
            <v>1734.96</v>
          </cell>
          <cell r="S1606">
            <v>1734.96</v>
          </cell>
          <cell r="T1606">
            <v>0</v>
          </cell>
        </row>
        <row r="1607">
          <cell r="B1607">
            <v>1120000</v>
          </cell>
          <cell r="C1607" t="str">
            <v>Fertige Erz</v>
          </cell>
          <cell r="D1607" t="str">
            <v>RHZS</v>
          </cell>
          <cell r="E1607" t="str">
            <v>03878698</v>
          </cell>
          <cell r="G1607" t="str">
            <v>CERES ORANGE 60/1</v>
          </cell>
          <cell r="H1607" t="str">
            <v>RB00000514</v>
          </cell>
          <cell r="I1607" t="str">
            <v>2251</v>
          </cell>
          <cell r="J1607">
            <v>3479.5</v>
          </cell>
          <cell r="K1607" t="str">
            <v>KG</v>
          </cell>
          <cell r="L1607">
            <v>71911.53</v>
          </cell>
          <cell r="M1607" t="str">
            <v>EUR</v>
          </cell>
          <cell r="N1607">
            <v>53398.84</v>
          </cell>
          <cell r="P1607">
            <v>71911.53</v>
          </cell>
          <cell r="Q1607">
            <v>53398.84</v>
          </cell>
          <cell r="R1607">
            <v>18512.689999999999</v>
          </cell>
          <cell r="S1607">
            <v>0</v>
          </cell>
          <cell r="T1607">
            <v>18512.689999999999</v>
          </cell>
        </row>
        <row r="1608">
          <cell r="B1608">
            <v>1120000</v>
          </cell>
          <cell r="C1608" t="str">
            <v>Fertige Erz</v>
          </cell>
          <cell r="D1608" t="str">
            <v>RHZS</v>
          </cell>
          <cell r="E1608" t="str">
            <v>03861876</v>
          </cell>
          <cell r="G1608" t="str">
            <v>PREVENTOL BIT 20 N</v>
          </cell>
          <cell r="H1608" t="str">
            <v>RB00000514</v>
          </cell>
          <cell r="I1608" t="str">
            <v>2251</v>
          </cell>
          <cell r="J1608">
            <v>684.18299999999999</v>
          </cell>
          <cell r="K1608" t="str">
            <v>KG</v>
          </cell>
          <cell r="L1608">
            <v>2297.89</v>
          </cell>
          <cell r="M1608" t="str">
            <v>EUR</v>
          </cell>
          <cell r="N1608">
            <v>2135.61</v>
          </cell>
          <cell r="P1608">
            <v>2135.61</v>
          </cell>
          <cell r="Q1608">
            <v>2135.61</v>
          </cell>
          <cell r="R1608">
            <v>162.28</v>
          </cell>
          <cell r="S1608">
            <v>162.28</v>
          </cell>
          <cell r="T1608">
            <v>0</v>
          </cell>
        </row>
        <row r="1609">
          <cell r="B1609">
            <v>1120000</v>
          </cell>
          <cell r="C1609" t="str">
            <v>Fertige Erz</v>
          </cell>
          <cell r="D1609" t="str">
            <v>RHZS</v>
          </cell>
          <cell r="E1609" t="str">
            <v>03859650</v>
          </cell>
          <cell r="G1609" t="str">
            <v>GELBPIGMENT E4GN-GT</v>
          </cell>
          <cell r="H1609" t="str">
            <v>RB00000514</v>
          </cell>
          <cell r="I1609" t="str">
            <v>2251</v>
          </cell>
          <cell r="J1609">
            <v>3531</v>
          </cell>
          <cell r="K1609" t="str">
            <v>KG</v>
          </cell>
          <cell r="L1609">
            <v>55850.18</v>
          </cell>
          <cell r="M1609" t="str">
            <v>EUR</v>
          </cell>
          <cell r="N1609">
            <v>58542.92</v>
          </cell>
          <cell r="P1609">
            <v>58542.92</v>
          </cell>
          <cell r="Q1609">
            <v>58542.92</v>
          </cell>
          <cell r="R1609">
            <v>-2692.74</v>
          </cell>
          <cell r="S1609">
            <v>-2692.74</v>
          </cell>
          <cell r="T1609">
            <v>0</v>
          </cell>
        </row>
        <row r="1610">
          <cell r="B1610">
            <v>1120000</v>
          </cell>
          <cell r="C1610" t="str">
            <v>Fertige Erz</v>
          </cell>
          <cell r="D1610" t="str">
            <v>RHBR</v>
          </cell>
          <cell r="E1610" t="str">
            <v>03847695</v>
          </cell>
          <cell r="G1610" t="str">
            <v>MACROLEX GELB 3G   /</v>
          </cell>
          <cell r="H1610" t="str">
            <v>RB00000514</v>
          </cell>
          <cell r="I1610" t="str">
            <v>2251</v>
          </cell>
          <cell r="J1610">
            <v>425</v>
          </cell>
          <cell r="K1610" t="str">
            <v>KG</v>
          </cell>
          <cell r="L1610">
            <v>6140.36</v>
          </cell>
          <cell r="M1610" t="str">
            <v>EUR</v>
          </cell>
          <cell r="N1610">
            <v>3176.79</v>
          </cell>
          <cell r="P1610">
            <v>6370.2</v>
          </cell>
          <cell r="Q1610">
            <v>3176.79</v>
          </cell>
          <cell r="R1610">
            <v>2963.57</v>
          </cell>
          <cell r="S1610">
            <v>-229.84</v>
          </cell>
          <cell r="T1610">
            <v>3193.41</v>
          </cell>
        </row>
        <row r="1611">
          <cell r="B1611">
            <v>1120000</v>
          </cell>
          <cell r="C1611" t="str">
            <v>Fertige Erz</v>
          </cell>
          <cell r="D1611" t="str">
            <v>RHZS</v>
          </cell>
          <cell r="E1611" t="str">
            <v>03847695</v>
          </cell>
          <cell r="G1611" t="str">
            <v>MACROLEX GELB 3G   /</v>
          </cell>
          <cell r="H1611" t="str">
            <v>RB00000514</v>
          </cell>
          <cell r="I1611" t="str">
            <v>2251</v>
          </cell>
          <cell r="J1611">
            <v>24286.5</v>
          </cell>
          <cell r="K1611" t="str">
            <v>KG</v>
          </cell>
          <cell r="L1611">
            <v>350888.92</v>
          </cell>
          <cell r="M1611" t="str">
            <v>EUR</v>
          </cell>
          <cell r="N1611">
            <v>181536.73</v>
          </cell>
          <cell r="P1611">
            <v>364023.06</v>
          </cell>
          <cell r="Q1611">
            <v>181536.73</v>
          </cell>
          <cell r="R1611">
            <v>169352.19</v>
          </cell>
          <cell r="S1611">
            <v>-13134.14</v>
          </cell>
          <cell r="T1611">
            <v>182486.33</v>
          </cell>
        </row>
        <row r="1612">
          <cell r="B1612">
            <v>1120000</v>
          </cell>
          <cell r="C1612" t="str">
            <v>Fertige Erz</v>
          </cell>
          <cell r="D1612" t="str">
            <v>RHBR</v>
          </cell>
          <cell r="E1612" t="str">
            <v>03818385</v>
          </cell>
          <cell r="G1612" t="str">
            <v>MACROLEX ROT B</v>
          </cell>
          <cell r="H1612" t="str">
            <v>RB00000514</v>
          </cell>
          <cell r="I1612" t="str">
            <v>2251</v>
          </cell>
          <cell r="J1612">
            <v>60</v>
          </cell>
          <cell r="K1612" t="str">
            <v>KG</v>
          </cell>
          <cell r="L1612">
            <v>1886.12</v>
          </cell>
          <cell r="M1612" t="str">
            <v>EUR</v>
          </cell>
          <cell r="N1612">
            <v>2711.46</v>
          </cell>
          <cell r="P1612">
            <v>2020.06</v>
          </cell>
          <cell r="Q1612">
            <v>2020.06</v>
          </cell>
          <cell r="R1612">
            <v>-133.94</v>
          </cell>
          <cell r="S1612">
            <v>-133.94</v>
          </cell>
          <cell r="T1612">
            <v>0</v>
          </cell>
        </row>
        <row r="1613">
          <cell r="B1613">
            <v>1120000</v>
          </cell>
          <cell r="C1613" t="str">
            <v>Fertige Erz</v>
          </cell>
          <cell r="D1613" t="str">
            <v>RHKF</v>
          </cell>
          <cell r="E1613" t="str">
            <v>03818385</v>
          </cell>
          <cell r="G1613" t="str">
            <v>MACROLEX ROT B</v>
          </cell>
          <cell r="H1613" t="str">
            <v>RB00000514</v>
          </cell>
          <cell r="I1613" t="str">
            <v>2251</v>
          </cell>
          <cell r="J1613">
            <v>10</v>
          </cell>
          <cell r="K1613" t="str">
            <v>KG</v>
          </cell>
          <cell r="L1613">
            <v>314.35000000000002</v>
          </cell>
          <cell r="M1613" t="str">
            <v>EUR</v>
          </cell>
          <cell r="N1613">
            <v>451.91</v>
          </cell>
          <cell r="P1613">
            <v>336.68</v>
          </cell>
          <cell r="Q1613">
            <v>336.68</v>
          </cell>
          <cell r="R1613">
            <v>-22.33</v>
          </cell>
          <cell r="S1613">
            <v>-22.33</v>
          </cell>
          <cell r="T1613">
            <v>0</v>
          </cell>
        </row>
        <row r="1614">
          <cell r="B1614">
            <v>1120000</v>
          </cell>
          <cell r="C1614" t="str">
            <v>Fertige Erz</v>
          </cell>
          <cell r="D1614" t="str">
            <v>RHZS</v>
          </cell>
          <cell r="E1614" t="str">
            <v>03818385</v>
          </cell>
          <cell r="G1614" t="str">
            <v>MACROLEX ROT B</v>
          </cell>
          <cell r="H1614" t="str">
            <v>RB00000514</v>
          </cell>
          <cell r="I1614" t="str">
            <v>2251</v>
          </cell>
          <cell r="J1614">
            <v>2470</v>
          </cell>
          <cell r="K1614" t="str">
            <v>KG</v>
          </cell>
          <cell r="L1614">
            <v>77645.45</v>
          </cell>
          <cell r="M1614" t="str">
            <v>EUR</v>
          </cell>
          <cell r="N1614">
            <v>111621.52</v>
          </cell>
          <cell r="P1614">
            <v>83159.22</v>
          </cell>
          <cell r="Q1614">
            <v>83159.22</v>
          </cell>
          <cell r="R1614">
            <v>-5513.77</v>
          </cell>
          <cell r="S1614">
            <v>-5513.77</v>
          </cell>
          <cell r="T1614">
            <v>0</v>
          </cell>
        </row>
        <row r="1615">
          <cell r="B1615">
            <v>1120000</v>
          </cell>
          <cell r="C1615" t="str">
            <v>Fertige Erz</v>
          </cell>
          <cell r="D1615" t="str">
            <v>RHBR</v>
          </cell>
          <cell r="E1615" t="str">
            <v>03782623</v>
          </cell>
          <cell r="G1615" t="str">
            <v>MACROLEX ORANGE 3G G</v>
          </cell>
          <cell r="H1615" t="str">
            <v>RB00000514</v>
          </cell>
          <cell r="I1615" t="str">
            <v>2251</v>
          </cell>
          <cell r="J1615">
            <v>690</v>
          </cell>
          <cell r="K1615" t="str">
            <v>KG</v>
          </cell>
          <cell r="L1615">
            <v>12259.99</v>
          </cell>
          <cell r="M1615" t="str">
            <v>EUR</v>
          </cell>
          <cell r="N1615">
            <v>14670.85</v>
          </cell>
          <cell r="P1615">
            <v>12806.26</v>
          </cell>
          <cell r="Q1615">
            <v>12806.26</v>
          </cell>
          <cell r="R1615">
            <v>-546.27</v>
          </cell>
          <cell r="S1615">
            <v>-546.27</v>
          </cell>
          <cell r="T1615">
            <v>0</v>
          </cell>
        </row>
        <row r="1616">
          <cell r="B1616">
            <v>1120000</v>
          </cell>
          <cell r="C1616" t="str">
            <v>Fertige Erz</v>
          </cell>
          <cell r="D1616" t="str">
            <v>RHZS</v>
          </cell>
          <cell r="E1616" t="str">
            <v>03782623</v>
          </cell>
          <cell r="G1616" t="str">
            <v>MACROLEX ORANGE 3G G</v>
          </cell>
          <cell r="H1616" t="str">
            <v>RB00000514</v>
          </cell>
          <cell r="I1616" t="str">
            <v>2251</v>
          </cell>
          <cell r="J1616">
            <v>3129</v>
          </cell>
          <cell r="K1616" t="str">
            <v>KG</v>
          </cell>
          <cell r="L1616">
            <v>55596.35</v>
          </cell>
          <cell r="M1616" t="str">
            <v>EUR</v>
          </cell>
          <cell r="N1616">
            <v>66529.11</v>
          </cell>
          <cell r="P1616">
            <v>58073.61</v>
          </cell>
          <cell r="Q1616">
            <v>58073.61</v>
          </cell>
          <cell r="R1616">
            <v>-2477.2600000000002</v>
          </cell>
          <cell r="S1616">
            <v>-2477.2600000000002</v>
          </cell>
          <cell r="T1616">
            <v>0</v>
          </cell>
        </row>
        <row r="1617">
          <cell r="B1617">
            <v>1120000</v>
          </cell>
          <cell r="C1617" t="str">
            <v>Fertige Erz</v>
          </cell>
          <cell r="D1617" t="str">
            <v>RHU2</v>
          </cell>
          <cell r="E1617" t="str">
            <v>03772431</v>
          </cell>
          <cell r="G1617" t="str">
            <v>BAYSCRIPT CYAN BA FL</v>
          </cell>
          <cell r="H1617" t="str">
            <v>RB00000514</v>
          </cell>
          <cell r="I1617" t="str">
            <v>2251</v>
          </cell>
          <cell r="J1617">
            <v>360</v>
          </cell>
          <cell r="K1617" t="str">
            <v>KG</v>
          </cell>
          <cell r="L1617">
            <v>552.96</v>
          </cell>
          <cell r="M1617" t="str">
            <v>EUR</v>
          </cell>
          <cell r="N1617">
            <v>6582.71</v>
          </cell>
          <cell r="P1617">
            <v>552.96</v>
          </cell>
          <cell r="Q1617">
            <v>552.96</v>
          </cell>
          <cell r="R1617">
            <v>0</v>
          </cell>
          <cell r="S1617">
            <v>0</v>
          </cell>
          <cell r="T1617">
            <v>0</v>
          </cell>
        </row>
        <row r="1618">
          <cell r="B1618">
            <v>1120000</v>
          </cell>
          <cell r="C1618" t="str">
            <v>Fertige Erz</v>
          </cell>
          <cell r="D1618" t="str">
            <v>RHZS</v>
          </cell>
          <cell r="E1618" t="str">
            <v>03772431</v>
          </cell>
          <cell r="G1618" t="str">
            <v>BAYSCRIPT CYAN BA FL</v>
          </cell>
          <cell r="H1618" t="str">
            <v>RB00000514</v>
          </cell>
          <cell r="I1618" t="str">
            <v>2251</v>
          </cell>
          <cell r="J1618">
            <v>377</v>
          </cell>
          <cell r="K1618" t="str">
            <v>KG</v>
          </cell>
          <cell r="L1618">
            <v>1409.34</v>
          </cell>
          <cell r="M1618" t="str">
            <v>EUR</v>
          </cell>
          <cell r="N1618">
            <v>6893.56</v>
          </cell>
          <cell r="P1618">
            <v>625.74</v>
          </cell>
          <cell r="Q1618">
            <v>625.74</v>
          </cell>
          <cell r="R1618">
            <v>783.6</v>
          </cell>
          <cell r="S1618">
            <v>783.6</v>
          </cell>
          <cell r="T1618">
            <v>0</v>
          </cell>
        </row>
        <row r="1619">
          <cell r="B1619">
            <v>1120000</v>
          </cell>
          <cell r="C1619" t="str">
            <v>Fertige Erz</v>
          </cell>
          <cell r="D1619" t="str">
            <v>RHKF</v>
          </cell>
          <cell r="E1619" t="str">
            <v>03771044</v>
          </cell>
          <cell r="G1619" t="str">
            <v>BAYPLAST GELB G GRAN</v>
          </cell>
          <cell r="H1619" t="str">
            <v>RB00000514</v>
          </cell>
          <cell r="I1619" t="str">
            <v>2251</v>
          </cell>
          <cell r="J1619">
            <v>28.3</v>
          </cell>
          <cell r="K1619" t="str">
            <v>KG</v>
          </cell>
          <cell r="L1619">
            <v>1015.46</v>
          </cell>
          <cell r="M1619" t="str">
            <v>EUR</v>
          </cell>
          <cell r="N1619">
            <v>1194.19</v>
          </cell>
          <cell r="P1619">
            <v>1233.0999999999999</v>
          </cell>
          <cell r="Q1619">
            <v>1194.19</v>
          </cell>
          <cell r="R1619">
            <v>-178.73</v>
          </cell>
          <cell r="S1619">
            <v>-217.64</v>
          </cell>
          <cell r="T1619">
            <v>38.909999999999997</v>
          </cell>
        </row>
        <row r="1620">
          <cell r="B1620">
            <v>1120000</v>
          </cell>
          <cell r="C1620" t="str">
            <v>Fertige Erz</v>
          </cell>
          <cell r="D1620" t="str">
            <v>RHZS</v>
          </cell>
          <cell r="E1620" t="str">
            <v>03771044</v>
          </cell>
          <cell r="G1620" t="str">
            <v>BAYPLAST GELB G GRAN</v>
          </cell>
          <cell r="H1620" t="str">
            <v>RB00000514</v>
          </cell>
          <cell r="I1620" t="str">
            <v>2251</v>
          </cell>
          <cell r="J1620">
            <v>7545</v>
          </cell>
          <cell r="K1620" t="str">
            <v>KG</v>
          </cell>
          <cell r="L1620">
            <v>270728.94</v>
          </cell>
          <cell r="M1620" t="str">
            <v>EUR</v>
          </cell>
          <cell r="N1620">
            <v>318380.14</v>
          </cell>
          <cell r="P1620">
            <v>328755.27</v>
          </cell>
          <cell r="Q1620">
            <v>318380.14</v>
          </cell>
          <cell r="R1620">
            <v>-47651.199999999997</v>
          </cell>
          <cell r="S1620">
            <v>-58026.33</v>
          </cell>
          <cell r="T1620">
            <v>10375.129999999999</v>
          </cell>
        </row>
        <row r="1621">
          <cell r="B1621">
            <v>1120000</v>
          </cell>
          <cell r="C1621" t="str">
            <v>Fertige Erz</v>
          </cell>
          <cell r="D1621" t="str">
            <v>RHZS</v>
          </cell>
          <cell r="E1621" t="str">
            <v>03765273</v>
          </cell>
          <cell r="G1621" t="str">
            <v>CERES BLAU XR-RF FG</v>
          </cell>
          <cell r="H1621" t="str">
            <v>RB00000514</v>
          </cell>
          <cell r="I1621" t="str">
            <v>2251</v>
          </cell>
          <cell r="J1621">
            <v>1265</v>
          </cell>
          <cell r="K1621" t="str">
            <v>KG</v>
          </cell>
          <cell r="L1621">
            <v>33382.46</v>
          </cell>
          <cell r="M1621" t="str">
            <v>EUR</v>
          </cell>
          <cell r="N1621">
            <v>35448.21</v>
          </cell>
          <cell r="P1621">
            <v>35448.21</v>
          </cell>
          <cell r="Q1621">
            <v>35448.21</v>
          </cell>
          <cell r="R1621">
            <v>-2065.75</v>
          </cell>
          <cell r="S1621">
            <v>-2065.75</v>
          </cell>
          <cell r="T1621">
            <v>0</v>
          </cell>
        </row>
        <row r="1622">
          <cell r="B1622">
            <v>1120000</v>
          </cell>
          <cell r="C1622" t="str">
            <v>Fertige Erz</v>
          </cell>
          <cell r="D1622" t="str">
            <v>RHZS</v>
          </cell>
          <cell r="E1622" t="str">
            <v>03765257</v>
          </cell>
          <cell r="G1622" t="str">
            <v>MACROLEX BLAU RR FG</v>
          </cell>
          <cell r="H1622" t="str">
            <v>RB00000514</v>
          </cell>
          <cell r="I1622" t="str">
            <v>2251</v>
          </cell>
          <cell r="J1622">
            <v>8665</v>
          </cell>
          <cell r="K1622" t="str">
            <v>KG</v>
          </cell>
          <cell r="L1622">
            <v>272683.21999999997</v>
          </cell>
          <cell r="M1622" t="str">
            <v>EUR</v>
          </cell>
          <cell r="N1622">
            <v>285886.08000000002</v>
          </cell>
          <cell r="P1622">
            <v>285886.08000000002</v>
          </cell>
          <cell r="Q1622">
            <v>285886.08000000002</v>
          </cell>
          <cell r="R1622">
            <v>-13202.86</v>
          </cell>
          <cell r="S1622">
            <v>-13202.86</v>
          </cell>
          <cell r="T1622">
            <v>0</v>
          </cell>
        </row>
        <row r="1623">
          <cell r="B1623">
            <v>1120000</v>
          </cell>
          <cell r="C1623" t="str">
            <v>Fertige Erz</v>
          </cell>
          <cell r="D1623" t="str">
            <v>RHZS</v>
          </cell>
          <cell r="E1623" t="str">
            <v>03765230</v>
          </cell>
          <cell r="G1623" t="str">
            <v>MACROLEX GELB G FG</v>
          </cell>
          <cell r="H1623" t="str">
            <v>RB00000514</v>
          </cell>
          <cell r="I1623" t="str">
            <v>2251</v>
          </cell>
          <cell r="J1623">
            <v>1792</v>
          </cell>
          <cell r="K1623" t="str">
            <v>KG</v>
          </cell>
          <cell r="L1623">
            <v>37752.42</v>
          </cell>
          <cell r="M1623" t="str">
            <v>EUR</v>
          </cell>
          <cell r="N1623">
            <v>36141.410000000003</v>
          </cell>
          <cell r="P1623">
            <v>36141.410000000003</v>
          </cell>
          <cell r="Q1623">
            <v>36141.410000000003</v>
          </cell>
          <cell r="R1623">
            <v>1611.01</v>
          </cell>
          <cell r="S1623">
            <v>1611.01</v>
          </cell>
          <cell r="T1623">
            <v>0</v>
          </cell>
        </row>
        <row r="1624">
          <cell r="B1624">
            <v>1120000</v>
          </cell>
          <cell r="C1624" t="str">
            <v>Fertige Erz</v>
          </cell>
          <cell r="D1624" t="str">
            <v>RHZS</v>
          </cell>
          <cell r="E1624" t="str">
            <v>03765117</v>
          </cell>
          <cell r="G1624" t="str">
            <v>MACROLEX BLAU RR GRA</v>
          </cell>
          <cell r="H1624" t="str">
            <v>RB00000514</v>
          </cell>
          <cell r="I1624" t="str">
            <v>2251</v>
          </cell>
          <cell r="J1624">
            <v>17672</v>
          </cell>
          <cell r="K1624" t="str">
            <v>KG</v>
          </cell>
          <cell r="L1624">
            <v>550025.1</v>
          </cell>
          <cell r="M1624" t="str">
            <v>EUR</v>
          </cell>
          <cell r="N1624">
            <v>573940.61</v>
          </cell>
          <cell r="P1624">
            <v>573940.61</v>
          </cell>
          <cell r="Q1624">
            <v>573940.61</v>
          </cell>
          <cell r="R1624">
            <v>-23915.51</v>
          </cell>
          <cell r="S1624">
            <v>-23915.51</v>
          </cell>
          <cell r="T1624">
            <v>0</v>
          </cell>
        </row>
        <row r="1625">
          <cell r="B1625">
            <v>1120000</v>
          </cell>
          <cell r="C1625" t="str">
            <v>Fertige Erz</v>
          </cell>
          <cell r="D1625" t="str">
            <v>RHZS</v>
          </cell>
          <cell r="E1625" t="str">
            <v>03765095</v>
          </cell>
          <cell r="G1625" t="str">
            <v>MACROLEX GELB G GRAN</v>
          </cell>
          <cell r="H1625" t="str">
            <v>RB00000514</v>
          </cell>
          <cell r="I1625" t="str">
            <v>2251</v>
          </cell>
          <cell r="J1625">
            <v>19286</v>
          </cell>
          <cell r="K1625" t="str">
            <v>KG</v>
          </cell>
          <cell r="L1625">
            <v>399640.64</v>
          </cell>
          <cell r="M1625" t="str">
            <v>EUR</v>
          </cell>
          <cell r="N1625">
            <v>379016.19</v>
          </cell>
          <cell r="P1625">
            <v>379016.19</v>
          </cell>
          <cell r="Q1625">
            <v>379016.19</v>
          </cell>
          <cell r="R1625">
            <v>20624.45</v>
          </cell>
          <cell r="S1625">
            <v>20624.45</v>
          </cell>
          <cell r="T1625">
            <v>0</v>
          </cell>
        </row>
        <row r="1626">
          <cell r="B1626">
            <v>1120000</v>
          </cell>
          <cell r="C1626" t="str">
            <v>Fertige Erz</v>
          </cell>
          <cell r="D1626" t="str">
            <v>RHZS</v>
          </cell>
          <cell r="E1626" t="str">
            <v>03749782</v>
          </cell>
          <cell r="G1626" t="str">
            <v>BAYSCRIPT CYAN BA FL</v>
          </cell>
          <cell r="H1626" t="str">
            <v>RB00000514</v>
          </cell>
          <cell r="I1626" t="str">
            <v>2251</v>
          </cell>
          <cell r="J1626">
            <v>7382</v>
          </cell>
          <cell r="K1626" t="str">
            <v>KG</v>
          </cell>
          <cell r="L1626">
            <v>25316.560000000001</v>
          </cell>
          <cell r="M1626" t="str">
            <v>EUR</v>
          </cell>
          <cell r="N1626">
            <v>26634.26</v>
          </cell>
          <cell r="P1626">
            <v>26634.26</v>
          </cell>
          <cell r="Q1626">
            <v>26634.26</v>
          </cell>
          <cell r="R1626">
            <v>-1317.7</v>
          </cell>
          <cell r="S1626">
            <v>-1317.7</v>
          </cell>
          <cell r="T1626">
            <v>0</v>
          </cell>
        </row>
        <row r="1627">
          <cell r="B1627">
            <v>1120000</v>
          </cell>
          <cell r="C1627" t="str">
            <v>Fertige Erz</v>
          </cell>
          <cell r="D1627" t="str">
            <v>RHZS</v>
          </cell>
          <cell r="E1627" t="str">
            <v>03715411</v>
          </cell>
          <cell r="G1627" t="str">
            <v>MACROLEX GELB 3G FG</v>
          </cell>
          <cell r="H1627" t="str">
            <v>RB00000514</v>
          </cell>
          <cell r="I1627" t="str">
            <v>2251</v>
          </cell>
          <cell r="J1627">
            <v>4245</v>
          </cell>
          <cell r="K1627" t="str">
            <v>KG</v>
          </cell>
          <cell r="L1627">
            <v>66823.53</v>
          </cell>
          <cell r="M1627" t="str">
            <v>EUR</v>
          </cell>
          <cell r="N1627">
            <v>68309.69</v>
          </cell>
          <cell r="P1627">
            <v>68658.63</v>
          </cell>
          <cell r="Q1627">
            <v>68309.69</v>
          </cell>
          <cell r="R1627">
            <v>-1486.16</v>
          </cell>
          <cell r="S1627">
            <v>-1835.1</v>
          </cell>
          <cell r="T1627">
            <v>348.94</v>
          </cell>
        </row>
        <row r="1628">
          <cell r="B1628">
            <v>1120000</v>
          </cell>
          <cell r="C1628" t="str">
            <v>Fertige Erz</v>
          </cell>
          <cell r="D1628" t="str">
            <v>RHBR</v>
          </cell>
          <cell r="E1628" t="str">
            <v>03715349</v>
          </cell>
          <cell r="G1628" t="str">
            <v>MACROLEX GELB 3G GRA</v>
          </cell>
          <cell r="H1628" t="str">
            <v>RB00000514</v>
          </cell>
          <cell r="I1628" t="str">
            <v>2251</v>
          </cell>
          <cell r="J1628">
            <v>100</v>
          </cell>
          <cell r="K1628" t="str">
            <v>KG</v>
          </cell>
          <cell r="L1628">
            <v>1376.67</v>
          </cell>
          <cell r="M1628" t="str">
            <v>EUR</v>
          </cell>
          <cell r="N1628">
            <v>1452.24</v>
          </cell>
          <cell r="P1628">
            <v>1459.92</v>
          </cell>
          <cell r="Q1628">
            <v>1452.24</v>
          </cell>
          <cell r="R1628">
            <v>-75.569999999999993</v>
          </cell>
          <cell r="S1628">
            <v>-83.25</v>
          </cell>
          <cell r="T1628">
            <v>7.68</v>
          </cell>
        </row>
        <row r="1629">
          <cell r="B1629">
            <v>1120000</v>
          </cell>
          <cell r="C1629" t="str">
            <v>Fertige Erz</v>
          </cell>
          <cell r="D1629" t="str">
            <v>RHZS</v>
          </cell>
          <cell r="E1629" t="str">
            <v>03715349</v>
          </cell>
          <cell r="G1629" t="str">
            <v>MACROLEX GELB 3G GRA</v>
          </cell>
          <cell r="H1629" t="str">
            <v>RB00000514</v>
          </cell>
          <cell r="I1629" t="str">
            <v>2251</v>
          </cell>
          <cell r="J1629">
            <v>16020.4</v>
          </cell>
          <cell r="K1629" t="str">
            <v>KG</v>
          </cell>
          <cell r="L1629">
            <v>220548.04</v>
          </cell>
          <cell r="M1629" t="str">
            <v>EUR</v>
          </cell>
          <cell r="N1629">
            <v>232654.66</v>
          </cell>
          <cell r="P1629">
            <v>233885.02</v>
          </cell>
          <cell r="Q1629">
            <v>232654.66</v>
          </cell>
          <cell r="R1629">
            <v>-12106.62</v>
          </cell>
          <cell r="S1629">
            <v>-13336.98</v>
          </cell>
          <cell r="T1629">
            <v>1230.3599999999999</v>
          </cell>
        </row>
        <row r="1630">
          <cell r="B1630">
            <v>1120000</v>
          </cell>
          <cell r="C1630" t="str">
            <v>Fertige Erz</v>
          </cell>
          <cell r="D1630" t="str">
            <v>RHZS</v>
          </cell>
          <cell r="E1630" t="str">
            <v>03703316</v>
          </cell>
          <cell r="G1630" t="str">
            <v>GELBPIGMENT E4GN</v>
          </cell>
          <cell r="H1630" t="str">
            <v>RB00000514</v>
          </cell>
          <cell r="I1630" t="str">
            <v>2251</v>
          </cell>
          <cell r="J1630">
            <v>3800</v>
          </cell>
          <cell r="K1630" t="str">
            <v>KG</v>
          </cell>
          <cell r="L1630">
            <v>59848.1</v>
          </cell>
          <cell r="M1630" t="str">
            <v>EUR</v>
          </cell>
          <cell r="N1630">
            <v>108908.38</v>
          </cell>
          <cell r="P1630">
            <v>108908.38</v>
          </cell>
          <cell r="Q1630">
            <v>108908.38</v>
          </cell>
          <cell r="R1630">
            <v>-49060.28</v>
          </cell>
          <cell r="S1630">
            <v>-49060.28</v>
          </cell>
          <cell r="T1630">
            <v>0</v>
          </cell>
        </row>
        <row r="1631">
          <cell r="B1631">
            <v>1120000</v>
          </cell>
          <cell r="C1631" t="str">
            <v>Fertige Erz</v>
          </cell>
          <cell r="D1631" t="str">
            <v>RHZS</v>
          </cell>
          <cell r="E1631" t="str">
            <v>03702999</v>
          </cell>
          <cell r="G1631" t="str">
            <v>MACROLEX BLAU 2B GEM</v>
          </cell>
          <cell r="H1631" t="str">
            <v>RB00000514</v>
          </cell>
          <cell r="I1631" t="str">
            <v>2251</v>
          </cell>
          <cell r="J1631">
            <v>233</v>
          </cell>
          <cell r="K1631" t="str">
            <v>KG</v>
          </cell>
          <cell r="L1631">
            <v>5737.69</v>
          </cell>
          <cell r="M1631" t="str">
            <v>EUR</v>
          </cell>
          <cell r="N1631">
            <v>3269.85</v>
          </cell>
          <cell r="P1631">
            <v>5737.69</v>
          </cell>
          <cell r="Q1631">
            <v>3269.85</v>
          </cell>
          <cell r="R1631">
            <v>2467.84</v>
          </cell>
          <cell r="S1631">
            <v>0</v>
          </cell>
          <cell r="T1631">
            <v>2467.84</v>
          </cell>
        </row>
        <row r="1632">
          <cell r="B1632">
            <v>1120000</v>
          </cell>
          <cell r="C1632" t="str">
            <v>Fertige Erz</v>
          </cell>
          <cell r="D1632" t="str">
            <v>RHZS</v>
          </cell>
          <cell r="E1632" t="str">
            <v>03702638</v>
          </cell>
          <cell r="G1632" t="str">
            <v>GELBPIGMENT E4 GN-GT</v>
          </cell>
          <cell r="H1632" t="str">
            <v>RB00000514</v>
          </cell>
          <cell r="I1632" t="str">
            <v>2251</v>
          </cell>
          <cell r="J1632">
            <v>12196</v>
          </cell>
          <cell r="K1632" t="str">
            <v>KG</v>
          </cell>
          <cell r="L1632">
            <v>218790.14</v>
          </cell>
          <cell r="M1632" t="str">
            <v>EUR</v>
          </cell>
          <cell r="N1632">
            <v>436875.36</v>
          </cell>
          <cell r="P1632">
            <v>436875.36</v>
          </cell>
          <cell r="Q1632">
            <v>436875.36</v>
          </cell>
          <cell r="R1632">
            <v>-218085.22</v>
          </cell>
          <cell r="S1632">
            <v>-218085.22</v>
          </cell>
          <cell r="T1632">
            <v>0</v>
          </cell>
        </row>
        <row r="1633">
          <cell r="B1633">
            <v>1120000</v>
          </cell>
          <cell r="C1633" t="str">
            <v>Fertige Erz</v>
          </cell>
          <cell r="D1633" t="str">
            <v>RHZS</v>
          </cell>
          <cell r="E1633" t="str">
            <v>03689267</v>
          </cell>
          <cell r="G1633" t="str">
            <v>LEVANYL BLAU BR-LF</v>
          </cell>
          <cell r="H1633" t="str">
            <v>RB00000514</v>
          </cell>
          <cell r="I1633" t="str">
            <v>2251</v>
          </cell>
          <cell r="J1633">
            <v>11580</v>
          </cell>
          <cell r="K1633" t="str">
            <v>KG</v>
          </cell>
          <cell r="L1633">
            <v>59235.18</v>
          </cell>
          <cell r="M1633" t="str">
            <v>EUR</v>
          </cell>
          <cell r="N1633">
            <v>103969.87</v>
          </cell>
          <cell r="P1633">
            <v>62896.77</v>
          </cell>
          <cell r="Q1633">
            <v>62896.77</v>
          </cell>
          <cell r="R1633">
            <v>-3661.59</v>
          </cell>
          <cell r="S1633">
            <v>-3661.59</v>
          </cell>
          <cell r="T1633">
            <v>0</v>
          </cell>
        </row>
        <row r="1634">
          <cell r="B1634">
            <v>1120000</v>
          </cell>
          <cell r="C1634" t="str">
            <v>Fertige Erz</v>
          </cell>
          <cell r="D1634" t="str">
            <v>RHZS</v>
          </cell>
          <cell r="E1634" t="str">
            <v>03680480</v>
          </cell>
          <cell r="G1634" t="str">
            <v>BAYSCRIPT CYAN BA FL</v>
          </cell>
          <cell r="H1634" t="str">
            <v>RB00000514</v>
          </cell>
          <cell r="I1634" t="str">
            <v>2251</v>
          </cell>
          <cell r="J1634">
            <v>8027</v>
          </cell>
          <cell r="K1634" t="str">
            <v>KG</v>
          </cell>
          <cell r="L1634">
            <v>9850.73</v>
          </cell>
          <cell r="M1634" t="str">
            <v>EUR</v>
          </cell>
          <cell r="N1634">
            <v>10844.48</v>
          </cell>
          <cell r="P1634">
            <v>10844.48</v>
          </cell>
          <cell r="Q1634">
            <v>10844.48</v>
          </cell>
          <cell r="R1634">
            <v>-993.75</v>
          </cell>
          <cell r="S1634">
            <v>-993.75</v>
          </cell>
          <cell r="T1634">
            <v>0</v>
          </cell>
        </row>
        <row r="1635">
          <cell r="B1635">
            <v>1120000</v>
          </cell>
          <cell r="C1635" t="str">
            <v>Fertige Erz</v>
          </cell>
          <cell r="D1635" t="str">
            <v>RHKF</v>
          </cell>
          <cell r="E1635" t="str">
            <v>03614461</v>
          </cell>
          <cell r="G1635" t="str">
            <v>LEVANYL SCHWARZ C-LF</v>
          </cell>
          <cell r="H1635" t="str">
            <v>RB00000514</v>
          </cell>
          <cell r="I1635" t="str">
            <v>2251</v>
          </cell>
          <cell r="J1635">
            <v>80</v>
          </cell>
          <cell r="K1635" t="str">
            <v>KG</v>
          </cell>
          <cell r="L1635">
            <v>92.3</v>
          </cell>
          <cell r="M1635" t="str">
            <v>EUR</v>
          </cell>
          <cell r="N1635">
            <v>161.96</v>
          </cell>
          <cell r="P1635">
            <v>92.3</v>
          </cell>
          <cell r="Q1635">
            <v>92.3</v>
          </cell>
          <cell r="R1635">
            <v>0</v>
          </cell>
          <cell r="S1635">
            <v>0</v>
          </cell>
          <cell r="T1635">
            <v>0</v>
          </cell>
        </row>
        <row r="1636">
          <cell r="B1636">
            <v>1120000</v>
          </cell>
          <cell r="C1636" t="str">
            <v>Fertige Erz</v>
          </cell>
          <cell r="D1636" t="str">
            <v>RHZS</v>
          </cell>
          <cell r="E1636" t="str">
            <v>03614461</v>
          </cell>
          <cell r="G1636" t="str">
            <v>LEVANYL SCHWARZ C-LF</v>
          </cell>
          <cell r="H1636" t="str">
            <v>RB00000514</v>
          </cell>
          <cell r="I1636" t="str">
            <v>2251</v>
          </cell>
          <cell r="J1636">
            <v>1020</v>
          </cell>
          <cell r="K1636" t="str">
            <v>KG</v>
          </cell>
          <cell r="L1636">
            <v>2062.9499999999998</v>
          </cell>
          <cell r="M1636" t="str">
            <v>EUR</v>
          </cell>
          <cell r="N1636">
            <v>2064.9899999999998</v>
          </cell>
          <cell r="P1636">
            <v>2283.58</v>
          </cell>
          <cell r="Q1636">
            <v>2064.9899999999998</v>
          </cell>
          <cell r="R1636">
            <v>-2.04</v>
          </cell>
          <cell r="S1636">
            <v>-220.63</v>
          </cell>
          <cell r="T1636">
            <v>218.59</v>
          </cell>
        </row>
        <row r="1637">
          <cell r="B1637">
            <v>1120000</v>
          </cell>
          <cell r="C1637" t="str">
            <v>Fertige Erz</v>
          </cell>
          <cell r="D1637" t="str">
            <v>RHZS</v>
          </cell>
          <cell r="E1637" t="str">
            <v>03614453</v>
          </cell>
          <cell r="G1637" t="str">
            <v>LEVANYL SCHWARZ C-LF</v>
          </cell>
          <cell r="H1637" t="str">
            <v>RB00000514</v>
          </cell>
          <cell r="I1637" t="str">
            <v>2251</v>
          </cell>
          <cell r="J1637">
            <v>17600</v>
          </cell>
          <cell r="K1637" t="str">
            <v>KG</v>
          </cell>
          <cell r="L1637">
            <v>33726.879999999997</v>
          </cell>
          <cell r="M1637" t="str">
            <v>EUR</v>
          </cell>
          <cell r="N1637">
            <v>50184.639999999999</v>
          </cell>
          <cell r="P1637">
            <v>37465.120000000003</v>
          </cell>
          <cell r="Q1637">
            <v>37465.120000000003</v>
          </cell>
          <cell r="R1637">
            <v>-3738.24</v>
          </cell>
          <cell r="S1637">
            <v>-3738.24</v>
          </cell>
          <cell r="T1637">
            <v>0</v>
          </cell>
        </row>
        <row r="1638">
          <cell r="B1638">
            <v>1120000</v>
          </cell>
          <cell r="C1638" t="str">
            <v>Fertige Erz</v>
          </cell>
          <cell r="D1638" t="str">
            <v>RHZS</v>
          </cell>
          <cell r="E1638" t="str">
            <v>03581253</v>
          </cell>
          <cell r="G1638" t="str">
            <v>CERES BLAU 3R   15KG</v>
          </cell>
          <cell r="H1638" t="str">
            <v>RB00000514</v>
          </cell>
          <cell r="I1638" t="str">
            <v>2251</v>
          </cell>
          <cell r="J1638">
            <v>11888.6</v>
          </cell>
          <cell r="K1638" t="str">
            <v>KG</v>
          </cell>
          <cell r="L1638">
            <v>282668.09999999998</v>
          </cell>
          <cell r="M1638" t="str">
            <v>EUR</v>
          </cell>
          <cell r="N1638">
            <v>252771.85</v>
          </cell>
          <cell r="P1638">
            <v>291926.95</v>
          </cell>
          <cell r="Q1638">
            <v>252771.85</v>
          </cell>
          <cell r="R1638">
            <v>29896.25</v>
          </cell>
          <cell r="S1638">
            <v>-9258.85</v>
          </cell>
          <cell r="T1638">
            <v>39155.1</v>
          </cell>
        </row>
        <row r="1639">
          <cell r="B1639">
            <v>1120000</v>
          </cell>
          <cell r="C1639" t="str">
            <v>Fertige Erz</v>
          </cell>
          <cell r="D1639" t="str">
            <v>RHZS</v>
          </cell>
          <cell r="E1639" t="str">
            <v>03580478</v>
          </cell>
          <cell r="G1639" t="str">
            <v>BAYSCRIPT CYAN GA FL</v>
          </cell>
          <cell r="H1639" t="str">
            <v>RB00000514</v>
          </cell>
          <cell r="I1639" t="str">
            <v>2251</v>
          </cell>
          <cell r="J1639">
            <v>3000</v>
          </cell>
          <cell r="K1639" t="str">
            <v>KG</v>
          </cell>
          <cell r="L1639">
            <v>14613.3</v>
          </cell>
          <cell r="M1639" t="str">
            <v>EUR</v>
          </cell>
          <cell r="N1639">
            <v>8487</v>
          </cell>
          <cell r="P1639">
            <v>15218.1</v>
          </cell>
          <cell r="Q1639">
            <v>8487</v>
          </cell>
          <cell r="R1639">
            <v>6126.3</v>
          </cell>
          <cell r="S1639">
            <v>-604.79999999999995</v>
          </cell>
          <cell r="T1639">
            <v>6731.1</v>
          </cell>
        </row>
        <row r="1640">
          <cell r="B1640">
            <v>1120000</v>
          </cell>
          <cell r="C1640" t="str">
            <v>Fertige Erz</v>
          </cell>
          <cell r="D1640" t="str">
            <v>RHZS</v>
          </cell>
          <cell r="E1640" t="str">
            <v>03572335</v>
          </cell>
          <cell r="G1640" t="str">
            <v>BAYSCRIPT CYAN GA FL</v>
          </cell>
          <cell r="H1640" t="str">
            <v>RB00000514</v>
          </cell>
          <cell r="I1640" t="str">
            <v>2251</v>
          </cell>
          <cell r="J1640">
            <v>1492</v>
          </cell>
          <cell r="K1640" t="str">
            <v>KG</v>
          </cell>
          <cell r="L1640">
            <v>4702.18</v>
          </cell>
          <cell r="M1640" t="str">
            <v>EUR</v>
          </cell>
          <cell r="N1640">
            <v>4642.51</v>
          </cell>
          <cell r="P1640">
            <v>4777.9799999999996</v>
          </cell>
          <cell r="Q1640">
            <v>4642.51</v>
          </cell>
          <cell r="R1640">
            <v>59.67</v>
          </cell>
          <cell r="S1640">
            <v>-75.8</v>
          </cell>
          <cell r="T1640">
            <v>135.47</v>
          </cell>
        </row>
        <row r="1641">
          <cell r="B1641">
            <v>1120000</v>
          </cell>
          <cell r="C1641" t="str">
            <v>Fertige Erz</v>
          </cell>
          <cell r="D1641" t="str">
            <v>RHZS</v>
          </cell>
          <cell r="E1641" t="str">
            <v>03450612</v>
          </cell>
          <cell r="G1641" t="str">
            <v>MACROLEX BLAU 2B   1</v>
          </cell>
          <cell r="H1641" t="str">
            <v>RB00000514</v>
          </cell>
          <cell r="I1641" t="str">
            <v>2251</v>
          </cell>
          <cell r="J1641">
            <v>2714.1</v>
          </cell>
          <cell r="K1641" t="str">
            <v>KG</v>
          </cell>
          <cell r="L1641">
            <v>67725.75</v>
          </cell>
          <cell r="M1641" t="str">
            <v>EUR</v>
          </cell>
          <cell r="N1641">
            <v>47471.24</v>
          </cell>
          <cell r="P1641">
            <v>69551.259999999995</v>
          </cell>
          <cell r="Q1641">
            <v>47471.24</v>
          </cell>
          <cell r="R1641">
            <v>20254.509999999998</v>
          </cell>
          <cell r="S1641">
            <v>-1825.51</v>
          </cell>
          <cell r="T1641">
            <v>22080.02</v>
          </cell>
        </row>
        <row r="1642">
          <cell r="B1642">
            <v>1120000</v>
          </cell>
          <cell r="C1642" t="str">
            <v>Fertige Erz</v>
          </cell>
          <cell r="D1642" t="str">
            <v>RHZS</v>
          </cell>
          <cell r="E1642" t="str">
            <v>03387600</v>
          </cell>
          <cell r="G1642" t="str">
            <v>EUDERM VIOLET B-N</v>
          </cell>
          <cell r="H1642" t="str">
            <v>RB00000514</v>
          </cell>
          <cell r="I1642" t="str">
            <v>2251</v>
          </cell>
          <cell r="J1642">
            <v>19</v>
          </cell>
          <cell r="K1642" t="str">
            <v>KG</v>
          </cell>
          <cell r="L1642">
            <v>62.13</v>
          </cell>
          <cell r="M1642" t="str">
            <v>EUR</v>
          </cell>
          <cell r="N1642">
            <v>62.13</v>
          </cell>
          <cell r="P1642">
            <v>62.13</v>
          </cell>
          <cell r="Q1642">
            <v>62.13</v>
          </cell>
          <cell r="R1642">
            <v>0</v>
          </cell>
          <cell r="S1642">
            <v>0</v>
          </cell>
          <cell r="T1642">
            <v>0</v>
          </cell>
        </row>
        <row r="1643">
          <cell r="B1643">
            <v>1120000</v>
          </cell>
          <cell r="C1643" t="str">
            <v>Fertige Erz</v>
          </cell>
          <cell r="D1643" t="str">
            <v>RHZS</v>
          </cell>
          <cell r="E1643" t="str">
            <v>03372921</v>
          </cell>
          <cell r="G1643" t="str">
            <v>LEVANYL ORANGE GR-HS</v>
          </cell>
          <cell r="H1643" t="str">
            <v>RB00000514</v>
          </cell>
          <cell r="I1643" t="str">
            <v>2251</v>
          </cell>
          <cell r="J1643">
            <v>6000</v>
          </cell>
          <cell r="K1643" t="str">
            <v>KG</v>
          </cell>
          <cell r="L1643">
            <v>30696.6</v>
          </cell>
          <cell r="M1643" t="str">
            <v>EUR</v>
          </cell>
          <cell r="N1643">
            <v>74604.600000000006</v>
          </cell>
          <cell r="P1643">
            <v>31277.4</v>
          </cell>
          <cell r="Q1643">
            <v>31277.4</v>
          </cell>
          <cell r="R1643">
            <v>-580.79999999999995</v>
          </cell>
          <cell r="S1643">
            <v>-580.79999999999995</v>
          </cell>
          <cell r="T1643">
            <v>0</v>
          </cell>
        </row>
        <row r="1644">
          <cell r="B1644">
            <v>1120000</v>
          </cell>
          <cell r="C1644" t="str">
            <v>Fertige Erz</v>
          </cell>
          <cell r="D1644" t="str">
            <v>RHZS</v>
          </cell>
          <cell r="E1644" t="str">
            <v>03372905</v>
          </cell>
          <cell r="G1644" t="str">
            <v>LEVANYL ORANGE GR-HS</v>
          </cell>
          <cell r="H1644" t="str">
            <v>RB00000514</v>
          </cell>
          <cell r="I1644" t="str">
            <v>2251</v>
          </cell>
          <cell r="J1644">
            <v>3930</v>
          </cell>
          <cell r="K1644" t="str">
            <v>KG</v>
          </cell>
          <cell r="L1644">
            <v>20879.7</v>
          </cell>
          <cell r="M1644" t="str">
            <v>EUR</v>
          </cell>
          <cell r="N1644">
            <v>38188.199999999997</v>
          </cell>
          <cell r="P1644">
            <v>21253.439999999999</v>
          </cell>
          <cell r="Q1644">
            <v>21253.439999999999</v>
          </cell>
          <cell r="R1644">
            <v>-373.74</v>
          </cell>
          <cell r="S1644">
            <v>-373.74</v>
          </cell>
          <cell r="T1644">
            <v>0</v>
          </cell>
        </row>
        <row r="1645">
          <cell r="B1645">
            <v>1120000</v>
          </cell>
          <cell r="C1645" t="str">
            <v>Fertige Erz</v>
          </cell>
          <cell r="D1645" t="str">
            <v>RHZS</v>
          </cell>
          <cell r="E1645" t="str">
            <v>03372069</v>
          </cell>
          <cell r="G1645" t="str">
            <v>LEVANYL SCHWARZ A-SF</v>
          </cell>
          <cell r="H1645" t="str">
            <v>RB00000514</v>
          </cell>
          <cell r="I1645" t="str">
            <v>2251</v>
          </cell>
          <cell r="J1645">
            <v>10000</v>
          </cell>
          <cell r="K1645" t="str">
            <v>KG</v>
          </cell>
          <cell r="L1645">
            <v>14283</v>
          </cell>
          <cell r="M1645" t="str">
            <v>EUR</v>
          </cell>
          <cell r="N1645">
            <v>27744</v>
          </cell>
          <cell r="P1645">
            <v>16024</v>
          </cell>
          <cell r="Q1645">
            <v>16024</v>
          </cell>
          <cell r="R1645">
            <v>-1741</v>
          </cell>
          <cell r="S1645">
            <v>-1741</v>
          </cell>
          <cell r="T1645">
            <v>0</v>
          </cell>
        </row>
        <row r="1646">
          <cell r="B1646">
            <v>1120000</v>
          </cell>
          <cell r="C1646" t="str">
            <v>Fertige Erz</v>
          </cell>
          <cell r="D1646" t="str">
            <v>RHZS</v>
          </cell>
          <cell r="E1646" t="str">
            <v>03372050</v>
          </cell>
          <cell r="G1646" t="str">
            <v>LEVANYL SCHWARZ A-SF</v>
          </cell>
          <cell r="H1646" t="str">
            <v>RB00000514</v>
          </cell>
          <cell r="I1646" t="str">
            <v>2251</v>
          </cell>
          <cell r="J1646">
            <v>9060</v>
          </cell>
          <cell r="K1646" t="str">
            <v>KG</v>
          </cell>
          <cell r="L1646">
            <v>13865.43</v>
          </cell>
          <cell r="M1646" t="str">
            <v>EUR</v>
          </cell>
          <cell r="N1646">
            <v>25483.97</v>
          </cell>
          <cell r="P1646">
            <v>15476.29</v>
          </cell>
          <cell r="Q1646">
            <v>15476.29</v>
          </cell>
          <cell r="R1646">
            <v>-1610.86</v>
          </cell>
          <cell r="S1646">
            <v>-1610.86</v>
          </cell>
          <cell r="T1646">
            <v>0</v>
          </cell>
        </row>
        <row r="1647">
          <cell r="B1647">
            <v>1120000</v>
          </cell>
          <cell r="C1647" t="str">
            <v>Fertige Erz</v>
          </cell>
          <cell r="D1647" t="str">
            <v>RHZS</v>
          </cell>
          <cell r="E1647" t="str">
            <v>03371992</v>
          </cell>
          <cell r="G1647" t="str">
            <v>LEVANYL SCHWARZ B-LF</v>
          </cell>
          <cell r="H1647" t="str">
            <v>RB00000514</v>
          </cell>
          <cell r="I1647" t="str">
            <v>2251</v>
          </cell>
          <cell r="J1647">
            <v>16000</v>
          </cell>
          <cell r="K1647" t="str">
            <v>KG</v>
          </cell>
          <cell r="L1647">
            <v>30321.599999999999</v>
          </cell>
          <cell r="M1647" t="str">
            <v>EUR</v>
          </cell>
          <cell r="N1647">
            <v>70168</v>
          </cell>
          <cell r="P1647">
            <v>33134.400000000001</v>
          </cell>
          <cell r="Q1647">
            <v>33134.400000000001</v>
          </cell>
          <cell r="R1647">
            <v>-2812.8</v>
          </cell>
          <cell r="S1647">
            <v>-2812.8</v>
          </cell>
          <cell r="T1647">
            <v>0</v>
          </cell>
        </row>
        <row r="1648">
          <cell r="B1648">
            <v>1120000</v>
          </cell>
          <cell r="C1648" t="str">
            <v>Fertige Erz</v>
          </cell>
          <cell r="D1648" t="str">
            <v>RHZS</v>
          </cell>
          <cell r="E1648" t="str">
            <v>03371976</v>
          </cell>
          <cell r="G1648" t="str">
            <v>LEVANYL SCHWARZ B-LF</v>
          </cell>
          <cell r="H1648" t="str">
            <v>RB00000514</v>
          </cell>
          <cell r="I1648" t="str">
            <v>2251</v>
          </cell>
          <cell r="J1648">
            <v>12120</v>
          </cell>
          <cell r="K1648" t="str">
            <v>KG</v>
          </cell>
          <cell r="L1648">
            <v>24128.5</v>
          </cell>
          <cell r="M1648" t="str">
            <v>EUR</v>
          </cell>
          <cell r="N1648">
            <v>50033.78</v>
          </cell>
          <cell r="P1648">
            <v>26304.04</v>
          </cell>
          <cell r="Q1648">
            <v>26304.04</v>
          </cell>
          <cell r="R1648">
            <v>-2175.54</v>
          </cell>
          <cell r="S1648">
            <v>-2175.54</v>
          </cell>
          <cell r="T1648">
            <v>0</v>
          </cell>
        </row>
        <row r="1649">
          <cell r="B1649">
            <v>1120000</v>
          </cell>
          <cell r="C1649" t="str">
            <v>Fertige Erz</v>
          </cell>
          <cell r="D1649" t="str">
            <v>RHZS</v>
          </cell>
          <cell r="E1649" t="str">
            <v>03371518</v>
          </cell>
          <cell r="G1649" t="str">
            <v>LEVANYL GELB HR-LF</v>
          </cell>
          <cell r="H1649" t="str">
            <v>RB00000514</v>
          </cell>
          <cell r="I1649" t="str">
            <v>2251</v>
          </cell>
          <cell r="J1649">
            <v>2834</v>
          </cell>
          <cell r="K1649" t="str">
            <v>KG</v>
          </cell>
          <cell r="L1649">
            <v>13894.26</v>
          </cell>
          <cell r="M1649" t="str">
            <v>EUR</v>
          </cell>
          <cell r="N1649">
            <v>33093.18</v>
          </cell>
          <cell r="P1649">
            <v>14502.14</v>
          </cell>
          <cell r="Q1649">
            <v>14502.14</v>
          </cell>
          <cell r="R1649">
            <v>-607.88</v>
          </cell>
          <cell r="S1649">
            <v>-607.88</v>
          </cell>
          <cell r="T1649">
            <v>0</v>
          </cell>
        </row>
        <row r="1650">
          <cell r="B1650">
            <v>1120000</v>
          </cell>
          <cell r="C1650" t="str">
            <v>Fertige Erz</v>
          </cell>
          <cell r="D1650" t="str">
            <v>RHZS</v>
          </cell>
          <cell r="E1650" t="str">
            <v>03357612</v>
          </cell>
          <cell r="G1650" t="str">
            <v>LEVANYL GELB GN-LF</v>
          </cell>
          <cell r="H1650" t="str">
            <v>RB00000514</v>
          </cell>
          <cell r="I1650" t="str">
            <v>2251</v>
          </cell>
          <cell r="J1650">
            <v>3736</v>
          </cell>
          <cell r="K1650" t="str">
            <v>KG</v>
          </cell>
          <cell r="L1650">
            <v>25108.54</v>
          </cell>
          <cell r="M1650" t="str">
            <v>EUR</v>
          </cell>
          <cell r="N1650">
            <v>33609.43</v>
          </cell>
          <cell r="P1650">
            <v>26051.13</v>
          </cell>
          <cell r="Q1650">
            <v>26051.13</v>
          </cell>
          <cell r="R1650">
            <v>-942.59</v>
          </cell>
          <cell r="S1650">
            <v>-942.59</v>
          </cell>
          <cell r="T1650">
            <v>0</v>
          </cell>
        </row>
        <row r="1651">
          <cell r="B1651">
            <v>1120000</v>
          </cell>
          <cell r="C1651" t="str">
            <v>Fertige Erz</v>
          </cell>
          <cell r="D1651" t="str">
            <v>RHZS</v>
          </cell>
          <cell r="E1651" t="str">
            <v>03357361</v>
          </cell>
          <cell r="G1651" t="str">
            <v>LEVANYL KARMIN B-LF</v>
          </cell>
          <cell r="H1651" t="str">
            <v>RB00000514</v>
          </cell>
          <cell r="I1651" t="str">
            <v>2251</v>
          </cell>
          <cell r="J1651">
            <v>1819</v>
          </cell>
          <cell r="K1651" t="str">
            <v>KG</v>
          </cell>
          <cell r="L1651">
            <v>25051.63</v>
          </cell>
          <cell r="M1651" t="str">
            <v>EUR</v>
          </cell>
          <cell r="N1651">
            <v>26696.92</v>
          </cell>
          <cell r="P1651">
            <v>25641.72</v>
          </cell>
          <cell r="Q1651">
            <v>25641.72</v>
          </cell>
          <cell r="R1651">
            <v>-590.09</v>
          </cell>
          <cell r="S1651">
            <v>-590.09</v>
          </cell>
          <cell r="T1651">
            <v>0</v>
          </cell>
        </row>
        <row r="1652">
          <cell r="B1652">
            <v>1120000</v>
          </cell>
          <cell r="C1652" t="str">
            <v>Fertige Erz</v>
          </cell>
          <cell r="D1652" t="str">
            <v>RHZS</v>
          </cell>
          <cell r="E1652" t="str">
            <v>03357205</v>
          </cell>
          <cell r="G1652" t="str">
            <v>LEVANYL BRAUN HS-LF</v>
          </cell>
          <cell r="H1652" t="str">
            <v>RB00000514</v>
          </cell>
          <cell r="I1652" t="str">
            <v>2251</v>
          </cell>
          <cell r="J1652">
            <v>5000</v>
          </cell>
          <cell r="K1652" t="str">
            <v>KG</v>
          </cell>
          <cell r="L1652">
            <v>29407.5</v>
          </cell>
          <cell r="M1652" t="str">
            <v>EUR</v>
          </cell>
          <cell r="N1652">
            <v>61414.5</v>
          </cell>
          <cell r="P1652">
            <v>30416.5</v>
          </cell>
          <cell r="Q1652">
            <v>30416.5</v>
          </cell>
          <cell r="R1652">
            <v>-1009</v>
          </cell>
          <cell r="S1652">
            <v>-1009</v>
          </cell>
          <cell r="T1652">
            <v>0</v>
          </cell>
        </row>
        <row r="1653">
          <cell r="B1653">
            <v>1120000</v>
          </cell>
          <cell r="C1653" t="str">
            <v>Fertige Erz</v>
          </cell>
          <cell r="D1653" t="str">
            <v>RHZS</v>
          </cell>
          <cell r="E1653" t="str">
            <v>03354478</v>
          </cell>
          <cell r="G1653" t="str">
            <v>LEVANYL BRAUN HS-LF</v>
          </cell>
          <cell r="H1653" t="str">
            <v>RB00000514</v>
          </cell>
          <cell r="I1653" t="str">
            <v>2251</v>
          </cell>
          <cell r="J1653">
            <v>7483</v>
          </cell>
          <cell r="K1653" t="str">
            <v>KG</v>
          </cell>
          <cell r="L1653">
            <v>45159.91</v>
          </cell>
          <cell r="M1653" t="str">
            <v>EUR</v>
          </cell>
          <cell r="N1653">
            <v>71527.75</v>
          </cell>
          <cell r="P1653">
            <v>46656.5</v>
          </cell>
          <cell r="Q1653">
            <v>46656.5</v>
          </cell>
          <cell r="R1653">
            <v>-1496.59</v>
          </cell>
          <cell r="S1653">
            <v>-1496.59</v>
          </cell>
          <cell r="T1653">
            <v>0</v>
          </cell>
        </row>
        <row r="1654">
          <cell r="B1654">
            <v>1120000</v>
          </cell>
          <cell r="C1654" t="str">
            <v>Fertige Erz</v>
          </cell>
          <cell r="D1654" t="str">
            <v>RHZS</v>
          </cell>
          <cell r="E1654" t="str">
            <v>03353854</v>
          </cell>
          <cell r="G1654" t="str">
            <v>LEVANYL ORANGE RN-LF</v>
          </cell>
          <cell r="H1654" t="str">
            <v>RB00000514</v>
          </cell>
          <cell r="I1654" t="str">
            <v>2251</v>
          </cell>
          <cell r="J1654">
            <v>2800</v>
          </cell>
          <cell r="K1654" t="str">
            <v>KG</v>
          </cell>
          <cell r="L1654">
            <v>16636.2</v>
          </cell>
          <cell r="M1654" t="str">
            <v>EUR</v>
          </cell>
          <cell r="N1654">
            <v>17081.400000000001</v>
          </cell>
          <cell r="P1654">
            <v>18959.64</v>
          </cell>
          <cell r="Q1654">
            <v>17081.400000000001</v>
          </cell>
          <cell r="R1654">
            <v>-445.2</v>
          </cell>
          <cell r="S1654">
            <v>-2323.44</v>
          </cell>
          <cell r="T1654">
            <v>1878.24</v>
          </cell>
        </row>
        <row r="1655">
          <cell r="B1655">
            <v>1120000</v>
          </cell>
          <cell r="C1655" t="str">
            <v>Fertige Erz</v>
          </cell>
          <cell r="D1655" t="str">
            <v>RHZS</v>
          </cell>
          <cell r="E1655" t="str">
            <v>03330439</v>
          </cell>
          <cell r="G1655" t="str">
            <v>LEVANYL ORANGE RN-LF</v>
          </cell>
          <cell r="H1655" t="str">
            <v>RB00000514</v>
          </cell>
          <cell r="I1655" t="str">
            <v>2251</v>
          </cell>
          <cell r="J1655">
            <v>8561</v>
          </cell>
          <cell r="K1655" t="str">
            <v>KG</v>
          </cell>
          <cell r="L1655">
            <v>52187.86</v>
          </cell>
          <cell r="M1655" t="str">
            <v>EUR</v>
          </cell>
          <cell r="N1655">
            <v>87992.53</v>
          </cell>
          <cell r="P1655">
            <v>59286.64</v>
          </cell>
          <cell r="Q1655">
            <v>59286.64</v>
          </cell>
          <cell r="R1655">
            <v>-7098.78</v>
          </cell>
          <cell r="S1655">
            <v>-7098.78</v>
          </cell>
          <cell r="T1655">
            <v>0</v>
          </cell>
        </row>
        <row r="1656">
          <cell r="B1656">
            <v>1120000</v>
          </cell>
          <cell r="C1656" t="str">
            <v>Fertige Erz</v>
          </cell>
          <cell r="D1656" t="str">
            <v>RHZS</v>
          </cell>
          <cell r="E1656" t="str">
            <v>03246586</v>
          </cell>
          <cell r="G1656" t="str">
            <v>BAYFAST YELLOW Y5688</v>
          </cell>
          <cell r="H1656" t="str">
            <v>RB00000514</v>
          </cell>
          <cell r="I1656" t="str">
            <v>2251</v>
          </cell>
          <cell r="J1656">
            <v>13839.5</v>
          </cell>
          <cell r="K1656" t="str">
            <v>KG</v>
          </cell>
          <cell r="L1656">
            <v>263468.09000000003</v>
          </cell>
          <cell r="M1656" t="str">
            <v>EUR</v>
          </cell>
          <cell r="N1656">
            <v>609816.81000000006</v>
          </cell>
          <cell r="P1656">
            <v>259803.4</v>
          </cell>
          <cell r="Q1656">
            <v>259803.4</v>
          </cell>
          <cell r="R1656">
            <v>3664.69</v>
          </cell>
          <cell r="S1656">
            <v>3664.69</v>
          </cell>
          <cell r="T1656">
            <v>0</v>
          </cell>
        </row>
        <row r="1657">
          <cell r="B1657">
            <v>1120000</v>
          </cell>
          <cell r="C1657" t="str">
            <v>Fertige Erz</v>
          </cell>
          <cell r="D1657" t="str">
            <v>RHZS</v>
          </cell>
          <cell r="E1657" t="str">
            <v>03214749</v>
          </cell>
          <cell r="G1657" t="str">
            <v>MACROLEX GRUEN 5B TR</v>
          </cell>
          <cell r="H1657" t="str">
            <v>RB00000514</v>
          </cell>
          <cell r="I1657" t="str">
            <v>2251</v>
          </cell>
          <cell r="J1657">
            <v>9786</v>
          </cell>
          <cell r="K1657" t="str">
            <v>KG</v>
          </cell>
          <cell r="L1657">
            <v>208236.3</v>
          </cell>
          <cell r="M1657" t="str">
            <v>EUR</v>
          </cell>
          <cell r="N1657">
            <v>110791.22</v>
          </cell>
          <cell r="P1657">
            <v>203551.74</v>
          </cell>
          <cell r="Q1657">
            <v>110791.22</v>
          </cell>
          <cell r="R1657">
            <v>97445.08</v>
          </cell>
          <cell r="S1657">
            <v>4684.5600000000004</v>
          </cell>
          <cell r="T1657">
            <v>92760.52</v>
          </cell>
        </row>
        <row r="1658">
          <cell r="B1658">
            <v>1120000</v>
          </cell>
          <cell r="C1658" t="str">
            <v>Fertige Erz</v>
          </cell>
          <cell r="D1658" t="str">
            <v>RHZS</v>
          </cell>
          <cell r="E1658" t="str">
            <v>03213394</v>
          </cell>
          <cell r="G1658" t="str">
            <v>MACROLEX VIOLETT B T</v>
          </cell>
          <cell r="H1658" t="str">
            <v>RB00000514</v>
          </cell>
          <cell r="I1658" t="str">
            <v>2251</v>
          </cell>
          <cell r="J1658">
            <v>659</v>
          </cell>
          <cell r="K1658" t="str">
            <v>KG</v>
          </cell>
          <cell r="L1658">
            <v>9841.51</v>
          </cell>
          <cell r="M1658" t="str">
            <v>EUR</v>
          </cell>
          <cell r="N1658">
            <v>6721.87</v>
          </cell>
          <cell r="P1658">
            <v>10072.620000000001</v>
          </cell>
          <cell r="Q1658">
            <v>6721.87</v>
          </cell>
          <cell r="R1658">
            <v>3119.64</v>
          </cell>
          <cell r="S1658">
            <v>-231.11</v>
          </cell>
          <cell r="T1658">
            <v>3350.75</v>
          </cell>
        </row>
        <row r="1659">
          <cell r="B1659">
            <v>1120000</v>
          </cell>
          <cell r="C1659" t="str">
            <v>Fertige Erz</v>
          </cell>
          <cell r="D1659" t="str">
            <v>RHZS</v>
          </cell>
          <cell r="E1659" t="str">
            <v>03211820</v>
          </cell>
          <cell r="G1659" t="str">
            <v>BAYPLAST YELLOW Y568</v>
          </cell>
          <cell r="H1659" t="str">
            <v>RB00000514</v>
          </cell>
          <cell r="I1659" t="str">
            <v>2251</v>
          </cell>
          <cell r="J1659">
            <v>2935</v>
          </cell>
          <cell r="K1659" t="str">
            <v>KG</v>
          </cell>
          <cell r="L1659">
            <v>19303.79</v>
          </cell>
          <cell r="M1659" t="str">
            <v>EUR</v>
          </cell>
          <cell r="N1659">
            <v>35118.74</v>
          </cell>
          <cell r="P1659">
            <v>18985.93</v>
          </cell>
          <cell r="Q1659">
            <v>18985.93</v>
          </cell>
          <cell r="R1659">
            <v>317.86</v>
          </cell>
          <cell r="S1659">
            <v>317.86</v>
          </cell>
          <cell r="T1659">
            <v>0</v>
          </cell>
        </row>
        <row r="1660">
          <cell r="B1660">
            <v>1120000</v>
          </cell>
          <cell r="C1660" t="str">
            <v>Fertige Erz</v>
          </cell>
          <cell r="D1660" t="str">
            <v>RHKF</v>
          </cell>
          <cell r="E1660" t="str">
            <v>03207505</v>
          </cell>
          <cell r="G1660" t="str">
            <v>LEVANYL SCHWARZ N-LF</v>
          </cell>
          <cell r="H1660" t="str">
            <v>RB00000514</v>
          </cell>
          <cell r="I1660" t="str">
            <v>2251</v>
          </cell>
          <cell r="J1660">
            <v>30</v>
          </cell>
          <cell r="K1660" t="str">
            <v>KG</v>
          </cell>
          <cell r="L1660">
            <v>70.97</v>
          </cell>
          <cell r="M1660" t="str">
            <v>EUR</v>
          </cell>
          <cell r="N1660">
            <v>82.63</v>
          </cell>
          <cell r="P1660">
            <v>76.900000000000006</v>
          </cell>
          <cell r="Q1660">
            <v>76.900000000000006</v>
          </cell>
          <cell r="R1660">
            <v>-5.93</v>
          </cell>
          <cell r="S1660">
            <v>-5.93</v>
          </cell>
          <cell r="T1660">
            <v>0</v>
          </cell>
        </row>
        <row r="1661">
          <cell r="B1661">
            <v>1120000</v>
          </cell>
          <cell r="C1661" t="str">
            <v>Fertige Erz</v>
          </cell>
          <cell r="D1661" t="str">
            <v>RHZS</v>
          </cell>
          <cell r="E1661" t="str">
            <v>03207505</v>
          </cell>
          <cell r="G1661" t="str">
            <v>LEVANYL SCHWARZ N-LF</v>
          </cell>
          <cell r="H1661" t="str">
            <v>RB00000514</v>
          </cell>
          <cell r="I1661" t="str">
            <v>2251</v>
          </cell>
          <cell r="J1661">
            <v>5880</v>
          </cell>
          <cell r="K1661" t="str">
            <v>KG</v>
          </cell>
          <cell r="L1661">
            <v>13910.32</v>
          </cell>
          <cell r="M1661" t="str">
            <v>EUR</v>
          </cell>
          <cell r="N1661">
            <v>16195.28</v>
          </cell>
          <cell r="P1661">
            <v>15072.2</v>
          </cell>
          <cell r="Q1661">
            <v>15072.2</v>
          </cell>
          <cell r="R1661">
            <v>-1161.8800000000001</v>
          </cell>
          <cell r="S1661">
            <v>-1161.8800000000001</v>
          </cell>
          <cell r="T1661">
            <v>0</v>
          </cell>
        </row>
        <row r="1662">
          <cell r="B1662">
            <v>1120000</v>
          </cell>
          <cell r="C1662" t="str">
            <v>Fertige Erz</v>
          </cell>
          <cell r="D1662" t="str">
            <v>RHZS</v>
          </cell>
          <cell r="E1662" t="str">
            <v>03204891</v>
          </cell>
          <cell r="G1662" t="str">
            <v>GELBPIGMENT E4GN</v>
          </cell>
          <cell r="H1662" t="str">
            <v>RB00000514</v>
          </cell>
          <cell r="I1662" t="str">
            <v>2251</v>
          </cell>
          <cell r="J1662">
            <v>16000</v>
          </cell>
          <cell r="K1662" t="str">
            <v>KG</v>
          </cell>
          <cell r="L1662">
            <v>255835.2</v>
          </cell>
          <cell r="M1662" t="str">
            <v>EUR</v>
          </cell>
          <cell r="N1662">
            <v>285062.40000000002</v>
          </cell>
          <cell r="P1662">
            <v>221104</v>
          </cell>
          <cell r="Q1662">
            <v>221104</v>
          </cell>
          <cell r="R1662">
            <v>34731.199999999997</v>
          </cell>
          <cell r="S1662">
            <v>34731.199999999997</v>
          </cell>
          <cell r="T1662">
            <v>0</v>
          </cell>
        </row>
        <row r="1663">
          <cell r="B1663">
            <v>1120000</v>
          </cell>
          <cell r="C1663" t="str">
            <v>Fertige Erz</v>
          </cell>
          <cell r="D1663" t="str">
            <v>RHKF</v>
          </cell>
          <cell r="E1663" t="str">
            <v>03157672</v>
          </cell>
          <cell r="G1663" t="str">
            <v>BAYSCRIPT MAGENTA TP</v>
          </cell>
          <cell r="H1663" t="str">
            <v>RB00000514</v>
          </cell>
          <cell r="I1663" t="str">
            <v>2251</v>
          </cell>
          <cell r="J1663">
            <v>38.25</v>
          </cell>
          <cell r="K1663" t="str">
            <v>KG</v>
          </cell>
          <cell r="L1663">
            <v>419.03</v>
          </cell>
          <cell r="M1663" t="str">
            <v>EUR</v>
          </cell>
          <cell r="N1663">
            <v>1026.8399999999999</v>
          </cell>
          <cell r="P1663">
            <v>435.97</v>
          </cell>
          <cell r="Q1663">
            <v>435.97</v>
          </cell>
          <cell r="R1663">
            <v>-16.940000000000001</v>
          </cell>
          <cell r="S1663">
            <v>-16.940000000000001</v>
          </cell>
          <cell r="T1663">
            <v>0</v>
          </cell>
        </row>
        <row r="1664">
          <cell r="B1664">
            <v>1120000</v>
          </cell>
          <cell r="C1664" t="str">
            <v>Fertige Erz</v>
          </cell>
          <cell r="D1664" t="str">
            <v>RHU2</v>
          </cell>
          <cell r="E1664" t="str">
            <v>03157672</v>
          </cell>
          <cell r="G1664" t="str">
            <v>BAYSCRIPT MAGENTA TP</v>
          </cell>
          <cell r="H1664" t="str">
            <v>RB00000514</v>
          </cell>
          <cell r="I1664" t="str">
            <v>2251</v>
          </cell>
          <cell r="J1664">
            <v>90</v>
          </cell>
          <cell r="K1664" t="str">
            <v>KG</v>
          </cell>
          <cell r="L1664">
            <v>985.95</v>
          </cell>
          <cell r="M1664" t="str">
            <v>EUR</v>
          </cell>
          <cell r="N1664">
            <v>2416.09</v>
          </cell>
          <cell r="P1664">
            <v>1025.81</v>
          </cell>
          <cell r="Q1664">
            <v>1025.81</v>
          </cell>
          <cell r="R1664">
            <v>-39.86</v>
          </cell>
          <cell r="S1664">
            <v>-39.86</v>
          </cell>
          <cell r="T1664">
            <v>0</v>
          </cell>
        </row>
        <row r="1665">
          <cell r="B1665">
            <v>1120000</v>
          </cell>
          <cell r="C1665" t="str">
            <v>Fertige Erz</v>
          </cell>
          <cell r="D1665" t="str">
            <v>RHZS</v>
          </cell>
          <cell r="E1665" t="str">
            <v>03157672</v>
          </cell>
          <cell r="G1665" t="str">
            <v>BAYSCRIPT MAGENTA TP</v>
          </cell>
          <cell r="H1665" t="str">
            <v>RB00000514</v>
          </cell>
          <cell r="I1665" t="str">
            <v>2251</v>
          </cell>
          <cell r="J1665">
            <v>780</v>
          </cell>
          <cell r="K1665" t="str">
            <v>KG</v>
          </cell>
          <cell r="L1665">
            <v>8544.9</v>
          </cell>
          <cell r="M1665" t="str">
            <v>EUR</v>
          </cell>
          <cell r="N1665">
            <v>20939.41</v>
          </cell>
          <cell r="P1665">
            <v>9068.67</v>
          </cell>
          <cell r="Q1665">
            <v>9068.67</v>
          </cell>
          <cell r="R1665">
            <v>-523.77</v>
          </cell>
          <cell r="S1665">
            <v>-523.77</v>
          </cell>
          <cell r="T1665">
            <v>0</v>
          </cell>
        </row>
        <row r="1666">
          <cell r="B1666">
            <v>1120000</v>
          </cell>
          <cell r="C1666" t="str">
            <v>Fertige Erz</v>
          </cell>
          <cell r="D1666" t="str">
            <v>RHZS</v>
          </cell>
          <cell r="E1666" t="str">
            <v>03138937</v>
          </cell>
          <cell r="G1666" t="str">
            <v>LEVANYL BLAU BR-LF</v>
          </cell>
          <cell r="H1666" t="str">
            <v>RB00000514</v>
          </cell>
          <cell r="I1666" t="str">
            <v>2251</v>
          </cell>
          <cell r="J1666">
            <v>6195</v>
          </cell>
          <cell r="K1666" t="str">
            <v>KG</v>
          </cell>
          <cell r="L1666">
            <v>32705.26</v>
          </cell>
          <cell r="M1666" t="str">
            <v>EUR</v>
          </cell>
          <cell r="N1666">
            <v>59051.98</v>
          </cell>
          <cell r="P1666">
            <v>34660.410000000003</v>
          </cell>
          <cell r="Q1666">
            <v>34660.410000000003</v>
          </cell>
          <cell r="R1666">
            <v>-1955.15</v>
          </cell>
          <cell r="S1666">
            <v>-1955.15</v>
          </cell>
          <cell r="T1666">
            <v>0</v>
          </cell>
        </row>
        <row r="1667">
          <cell r="B1667">
            <v>1120000</v>
          </cell>
          <cell r="C1667" t="str">
            <v>Fertige Erz</v>
          </cell>
          <cell r="D1667" t="str">
            <v>RHZS</v>
          </cell>
          <cell r="E1667" t="str">
            <v>03138848</v>
          </cell>
          <cell r="G1667" t="str">
            <v>LEVANYL GELB E4G-A</v>
          </cell>
          <cell r="H1667" t="str">
            <v>RB00000514</v>
          </cell>
          <cell r="I1667" t="str">
            <v>2251</v>
          </cell>
          <cell r="J1667">
            <v>17000</v>
          </cell>
          <cell r="K1667" t="str">
            <v>KG</v>
          </cell>
          <cell r="L1667">
            <v>85681.7</v>
          </cell>
          <cell r="M1667" t="str">
            <v>EUR</v>
          </cell>
          <cell r="N1667">
            <v>212095.4</v>
          </cell>
          <cell r="P1667">
            <v>85623.9</v>
          </cell>
          <cell r="Q1667">
            <v>85623.9</v>
          </cell>
          <cell r="R1667">
            <v>57.8</v>
          </cell>
          <cell r="S1667">
            <v>57.8</v>
          </cell>
          <cell r="T1667">
            <v>0</v>
          </cell>
        </row>
        <row r="1668">
          <cell r="B1668">
            <v>1120000</v>
          </cell>
          <cell r="C1668" t="str">
            <v>Fertige Erz</v>
          </cell>
          <cell r="D1668" t="str">
            <v>RHZS</v>
          </cell>
          <cell r="E1668" t="str">
            <v>03138651</v>
          </cell>
          <cell r="G1668" t="str">
            <v>LEVANYL GELB E4G-A</v>
          </cell>
          <cell r="H1668" t="str">
            <v>RB00000514</v>
          </cell>
          <cell r="I1668" t="str">
            <v>2251</v>
          </cell>
          <cell r="J1668">
            <v>7074</v>
          </cell>
          <cell r="K1668" t="str">
            <v>KG</v>
          </cell>
          <cell r="L1668">
            <v>37074.120000000003</v>
          </cell>
          <cell r="M1668" t="str">
            <v>EUR</v>
          </cell>
          <cell r="N1668">
            <v>75204.399999999994</v>
          </cell>
          <cell r="P1668">
            <v>37126.47</v>
          </cell>
          <cell r="Q1668">
            <v>37126.47</v>
          </cell>
          <cell r="R1668">
            <v>-52.35</v>
          </cell>
          <cell r="S1668">
            <v>-52.35</v>
          </cell>
          <cell r="T1668">
            <v>0</v>
          </cell>
        </row>
        <row r="1669">
          <cell r="B1669">
            <v>1120000</v>
          </cell>
          <cell r="C1669" t="str">
            <v>Fertige Erz</v>
          </cell>
          <cell r="D1669" t="str">
            <v>RHZS</v>
          </cell>
          <cell r="E1669" t="str">
            <v>03137140</v>
          </cell>
          <cell r="G1669" t="str">
            <v>LEVANYL SCHWARZ NT-L</v>
          </cell>
          <cell r="H1669" t="str">
            <v>RB00000514</v>
          </cell>
          <cell r="I1669" t="str">
            <v>2251</v>
          </cell>
          <cell r="J1669">
            <v>11460</v>
          </cell>
          <cell r="K1669" t="str">
            <v>KG</v>
          </cell>
          <cell r="L1669">
            <v>22805.4</v>
          </cell>
          <cell r="M1669" t="str">
            <v>EUR</v>
          </cell>
          <cell r="N1669">
            <v>43279.839999999997</v>
          </cell>
          <cell r="P1669">
            <v>24981.65</v>
          </cell>
          <cell r="Q1669">
            <v>24981.65</v>
          </cell>
          <cell r="R1669">
            <v>-2176.25</v>
          </cell>
          <cell r="S1669">
            <v>-2176.25</v>
          </cell>
          <cell r="T1669">
            <v>0</v>
          </cell>
        </row>
        <row r="1670">
          <cell r="B1670">
            <v>1120000</v>
          </cell>
          <cell r="C1670" t="str">
            <v>Fertige Erz</v>
          </cell>
          <cell r="D1670" t="str">
            <v>RHZS</v>
          </cell>
          <cell r="E1670" t="str">
            <v>03137051</v>
          </cell>
          <cell r="G1670" t="str">
            <v>LEVANYL SCHWARZ N-LF</v>
          </cell>
          <cell r="H1670" t="str">
            <v>RB00000514</v>
          </cell>
          <cell r="I1670" t="str">
            <v>2251</v>
          </cell>
          <cell r="J1670">
            <v>3300</v>
          </cell>
          <cell r="K1670" t="str">
            <v>KG</v>
          </cell>
          <cell r="L1670">
            <v>7122.39</v>
          </cell>
          <cell r="M1670" t="str">
            <v>EUR</v>
          </cell>
          <cell r="N1670">
            <v>12108.36</v>
          </cell>
          <cell r="P1670">
            <v>7779.75</v>
          </cell>
          <cell r="Q1670">
            <v>7779.75</v>
          </cell>
          <cell r="R1670">
            <v>-657.36</v>
          </cell>
          <cell r="S1670">
            <v>-657.36</v>
          </cell>
          <cell r="T1670">
            <v>0</v>
          </cell>
        </row>
        <row r="1671">
          <cell r="B1671">
            <v>1120000</v>
          </cell>
          <cell r="C1671" t="str">
            <v>Fertige Erz</v>
          </cell>
          <cell r="D1671" t="str">
            <v>RHZS</v>
          </cell>
          <cell r="E1671" t="str">
            <v>03136934</v>
          </cell>
          <cell r="G1671" t="str">
            <v>LEVANYL SCHWARZ N-LF</v>
          </cell>
          <cell r="H1671" t="str">
            <v>RB00000514</v>
          </cell>
          <cell r="I1671" t="str">
            <v>2251</v>
          </cell>
          <cell r="J1671">
            <v>6660</v>
          </cell>
          <cell r="K1671" t="str">
            <v>KG</v>
          </cell>
          <cell r="L1671">
            <v>15099.55</v>
          </cell>
          <cell r="M1671" t="str">
            <v>EUR</v>
          </cell>
          <cell r="N1671">
            <v>30681.95</v>
          </cell>
          <cell r="P1671">
            <v>16510.810000000001</v>
          </cell>
          <cell r="Q1671">
            <v>16510.810000000001</v>
          </cell>
          <cell r="R1671">
            <v>-1411.26</v>
          </cell>
          <cell r="S1671">
            <v>-1411.26</v>
          </cell>
          <cell r="T1671">
            <v>0</v>
          </cell>
        </row>
        <row r="1672">
          <cell r="B1672">
            <v>1120000</v>
          </cell>
          <cell r="C1672" t="str">
            <v>Fertige Erz</v>
          </cell>
          <cell r="D1672" t="str">
            <v>RHZS</v>
          </cell>
          <cell r="E1672" t="str">
            <v>03128427</v>
          </cell>
          <cell r="G1672" t="str">
            <v>BAYFERROX 3910LV,BB</v>
          </cell>
          <cell r="H1672" t="str">
            <v>RB00000514</v>
          </cell>
          <cell r="I1672" t="str">
            <v>2251</v>
          </cell>
          <cell r="J1672">
            <v>16500</v>
          </cell>
          <cell r="K1672" t="str">
            <v>KG</v>
          </cell>
          <cell r="L1672">
            <v>17575.8</v>
          </cell>
          <cell r="M1672" t="str">
            <v>EUR</v>
          </cell>
          <cell r="N1672">
            <v>17648.400000000001</v>
          </cell>
          <cell r="P1672">
            <v>17648.400000000001</v>
          </cell>
          <cell r="Q1672">
            <v>17648.400000000001</v>
          </cell>
          <cell r="R1672">
            <v>-72.599999999999994</v>
          </cell>
          <cell r="S1672">
            <v>-72.599999999999994</v>
          </cell>
          <cell r="T1672">
            <v>0</v>
          </cell>
        </row>
        <row r="1673">
          <cell r="B1673">
            <v>1120000</v>
          </cell>
          <cell r="C1673" t="str">
            <v>Fertige Erz</v>
          </cell>
          <cell r="D1673" t="str">
            <v>RHZS</v>
          </cell>
          <cell r="E1673" t="str">
            <v>03114132</v>
          </cell>
          <cell r="G1673" t="str">
            <v>LEVANYL ROT BB-LF</v>
          </cell>
          <cell r="H1673" t="str">
            <v>RB00000514</v>
          </cell>
          <cell r="I1673" t="str">
            <v>2251</v>
          </cell>
          <cell r="J1673">
            <v>9232</v>
          </cell>
          <cell r="K1673" t="str">
            <v>KG</v>
          </cell>
          <cell r="L1673">
            <v>65299.79</v>
          </cell>
          <cell r="M1673" t="str">
            <v>EUR</v>
          </cell>
          <cell r="N1673">
            <v>106329.56</v>
          </cell>
          <cell r="P1673">
            <v>66594.11</v>
          </cell>
          <cell r="Q1673">
            <v>66594.11</v>
          </cell>
          <cell r="R1673">
            <v>-1294.32</v>
          </cell>
          <cell r="S1673">
            <v>-1294.32</v>
          </cell>
          <cell r="T1673">
            <v>0</v>
          </cell>
        </row>
        <row r="1674">
          <cell r="B1674">
            <v>1120000</v>
          </cell>
          <cell r="C1674" t="str">
            <v>Fertige Erz</v>
          </cell>
          <cell r="D1674" t="str">
            <v>RHZS</v>
          </cell>
          <cell r="E1674" t="str">
            <v>03025059</v>
          </cell>
          <cell r="G1674" t="str">
            <v>p-Toluidin dest. fl.</v>
          </cell>
          <cell r="H1674" t="str">
            <v>RB00000514</v>
          </cell>
          <cell r="I1674" t="str">
            <v>2251</v>
          </cell>
          <cell r="J1674">
            <v>13580</v>
          </cell>
          <cell r="K1674" t="str">
            <v>KG</v>
          </cell>
          <cell r="L1674">
            <v>15103.67</v>
          </cell>
          <cell r="M1674" t="str">
            <v>EUR</v>
          </cell>
          <cell r="N1674">
            <v>16999.439999999999</v>
          </cell>
          <cell r="P1674">
            <v>16999.439999999999</v>
          </cell>
          <cell r="Q1674">
            <v>16999.439999999999</v>
          </cell>
          <cell r="R1674">
            <v>-1895.77</v>
          </cell>
          <cell r="S1674">
            <v>-1895.77</v>
          </cell>
          <cell r="T1674">
            <v>0</v>
          </cell>
        </row>
        <row r="1675">
          <cell r="B1675">
            <v>1120000</v>
          </cell>
          <cell r="C1675" t="str">
            <v>Fertige Erz</v>
          </cell>
          <cell r="D1675" t="str">
            <v>RHZS</v>
          </cell>
          <cell r="E1675" t="str">
            <v>03014111</v>
          </cell>
          <cell r="G1675" t="str">
            <v>p-Ditolin-(2.6) rn.d</v>
          </cell>
          <cell r="H1675" t="str">
            <v>RB00000514</v>
          </cell>
          <cell r="I1675" t="str">
            <v>2251</v>
          </cell>
          <cell r="J1675">
            <v>42082</v>
          </cell>
          <cell r="K1675" t="str">
            <v>KG</v>
          </cell>
          <cell r="L1675">
            <v>239278.25</v>
          </cell>
          <cell r="M1675" t="str">
            <v>EUR</v>
          </cell>
          <cell r="N1675">
            <v>243684.24</v>
          </cell>
          <cell r="P1675">
            <v>243684.24</v>
          </cell>
          <cell r="Q1675">
            <v>243684.24</v>
          </cell>
          <cell r="R1675">
            <v>-4405.99</v>
          </cell>
          <cell r="S1675">
            <v>-4405.99</v>
          </cell>
          <cell r="T1675">
            <v>0</v>
          </cell>
        </row>
        <row r="1676">
          <cell r="B1676">
            <v>1120000</v>
          </cell>
          <cell r="C1676" t="str">
            <v>Fertige Erz</v>
          </cell>
          <cell r="D1676" t="str">
            <v>RHZS</v>
          </cell>
          <cell r="E1676" t="str">
            <v>02874478</v>
          </cell>
          <cell r="G1676" t="str">
            <v>MACROLEX ROT G 01</v>
          </cell>
          <cell r="H1676" t="str">
            <v>RB00000514</v>
          </cell>
          <cell r="I1676" t="str">
            <v>2251</v>
          </cell>
          <cell r="J1676">
            <v>513.5</v>
          </cell>
          <cell r="K1676" t="str">
            <v>KG</v>
          </cell>
          <cell r="L1676">
            <v>4307.75</v>
          </cell>
          <cell r="M1676" t="str">
            <v>EUR</v>
          </cell>
          <cell r="N1676">
            <v>9051.0499999999993</v>
          </cell>
          <cell r="P1676">
            <v>193.59</v>
          </cell>
          <cell r="Q1676">
            <v>193.59</v>
          </cell>
          <cell r="R1676">
            <v>4114.16</v>
          </cell>
          <cell r="S1676">
            <v>4114.16</v>
          </cell>
          <cell r="T1676">
            <v>0</v>
          </cell>
        </row>
        <row r="1677">
          <cell r="B1677">
            <v>1120000</v>
          </cell>
          <cell r="C1677" t="str">
            <v>Fertige Erz</v>
          </cell>
          <cell r="D1677" t="str">
            <v>RHZS</v>
          </cell>
          <cell r="E1677" t="str">
            <v>02852415</v>
          </cell>
          <cell r="G1677" t="str">
            <v>GELBPIGMENT E4GN-GT,</v>
          </cell>
          <cell r="H1677" t="str">
            <v>RB00000514</v>
          </cell>
          <cell r="I1677" t="str">
            <v>2251</v>
          </cell>
          <cell r="J1677">
            <v>4314</v>
          </cell>
          <cell r="K1677" t="str">
            <v>KG</v>
          </cell>
          <cell r="L1677">
            <v>25613.52</v>
          </cell>
          <cell r="M1677" t="str">
            <v>EUR</v>
          </cell>
          <cell r="N1677">
            <v>24932.33</v>
          </cell>
          <cell r="P1677">
            <v>24932.33</v>
          </cell>
          <cell r="Q1677">
            <v>24932.33</v>
          </cell>
          <cell r="R1677">
            <v>681.19</v>
          </cell>
          <cell r="S1677">
            <v>681.19</v>
          </cell>
          <cell r="T1677">
            <v>0</v>
          </cell>
        </row>
        <row r="1678">
          <cell r="B1678">
            <v>1120000</v>
          </cell>
          <cell r="C1678" t="str">
            <v>Fertige Erz</v>
          </cell>
          <cell r="D1678" t="str">
            <v>RHZS</v>
          </cell>
          <cell r="E1678" t="str">
            <v>02852350</v>
          </cell>
          <cell r="G1678" t="str">
            <v>GELBPIGMENT E4GN TR.</v>
          </cell>
          <cell r="H1678" t="str">
            <v>RB00000514</v>
          </cell>
          <cell r="I1678" t="str">
            <v>2251</v>
          </cell>
          <cell r="J1678">
            <v>16553</v>
          </cell>
          <cell r="K1678" t="str">
            <v>KG</v>
          </cell>
          <cell r="L1678">
            <v>217981.51</v>
          </cell>
          <cell r="M1678" t="str">
            <v>EUR</v>
          </cell>
          <cell r="N1678">
            <v>262543.82</v>
          </cell>
          <cell r="P1678">
            <v>203442.99</v>
          </cell>
          <cell r="Q1678">
            <v>203442.99</v>
          </cell>
          <cell r="R1678">
            <v>14538.52</v>
          </cell>
          <cell r="S1678">
            <v>14538.52</v>
          </cell>
          <cell r="T1678">
            <v>0</v>
          </cell>
        </row>
        <row r="1679">
          <cell r="B1679">
            <v>1120000</v>
          </cell>
          <cell r="C1679" t="str">
            <v>Fertige Erz</v>
          </cell>
          <cell r="D1679" t="str">
            <v>RHZS</v>
          </cell>
          <cell r="E1679" t="str">
            <v>02849929</v>
          </cell>
          <cell r="G1679" t="str">
            <v>PREVENTOL P 109 N</v>
          </cell>
          <cell r="H1679" t="str">
            <v>RB00000514</v>
          </cell>
          <cell r="I1679" t="str">
            <v>2251</v>
          </cell>
          <cell r="J1679">
            <v>290.5</v>
          </cell>
          <cell r="K1679" t="str">
            <v>KG</v>
          </cell>
          <cell r="L1679">
            <v>415.92</v>
          </cell>
          <cell r="M1679" t="str">
            <v>EUR</v>
          </cell>
          <cell r="N1679">
            <v>454.23</v>
          </cell>
          <cell r="P1679">
            <v>454.23</v>
          </cell>
          <cell r="Q1679">
            <v>454.23</v>
          </cell>
          <cell r="R1679">
            <v>-38.31</v>
          </cell>
          <cell r="S1679">
            <v>-38.31</v>
          </cell>
          <cell r="T1679">
            <v>0</v>
          </cell>
        </row>
        <row r="1680">
          <cell r="B1680">
            <v>1120000</v>
          </cell>
          <cell r="C1680" t="str">
            <v>Fertige Erz</v>
          </cell>
          <cell r="D1680" t="str">
            <v>RHZS</v>
          </cell>
          <cell r="E1680" t="str">
            <v>02848868</v>
          </cell>
          <cell r="G1680" t="str">
            <v>GELBPIGMENT E4GN-GT</v>
          </cell>
          <cell r="H1680" t="str">
            <v>RB00000514</v>
          </cell>
          <cell r="I1680" t="str">
            <v>2251</v>
          </cell>
          <cell r="J1680">
            <v>7619.92</v>
          </cell>
          <cell r="K1680" t="str">
            <v>KG</v>
          </cell>
          <cell r="L1680">
            <v>139712</v>
          </cell>
          <cell r="M1680" t="str">
            <v>EUR</v>
          </cell>
          <cell r="N1680">
            <v>515562.26</v>
          </cell>
          <cell r="P1680">
            <v>276862.17</v>
          </cell>
          <cell r="Q1680">
            <v>276862.17</v>
          </cell>
          <cell r="R1680">
            <v>-137150.17000000001</v>
          </cell>
          <cell r="S1680">
            <v>-137150.17000000001</v>
          </cell>
          <cell r="T1680">
            <v>0</v>
          </cell>
        </row>
        <row r="1681">
          <cell r="B1681">
            <v>1120000</v>
          </cell>
          <cell r="C1681" t="str">
            <v>Fertige Erz</v>
          </cell>
          <cell r="D1681" t="str">
            <v>RHZS</v>
          </cell>
          <cell r="E1681" t="str">
            <v>02848787</v>
          </cell>
          <cell r="G1681" t="str">
            <v>GELBPIGMENT E4GN   /</v>
          </cell>
          <cell r="H1681" t="str">
            <v>RB00000514</v>
          </cell>
          <cell r="I1681" t="str">
            <v>2251</v>
          </cell>
          <cell r="J1681">
            <v>1380</v>
          </cell>
          <cell r="K1681" t="str">
            <v>KG</v>
          </cell>
          <cell r="L1681">
            <v>22279.69</v>
          </cell>
          <cell r="M1681" t="str">
            <v>EUR</v>
          </cell>
          <cell r="N1681">
            <v>30626.62</v>
          </cell>
          <cell r="P1681">
            <v>40359.760000000002</v>
          </cell>
          <cell r="Q1681">
            <v>30626.62</v>
          </cell>
          <cell r="R1681">
            <v>-8346.93</v>
          </cell>
          <cell r="S1681">
            <v>-18080.07</v>
          </cell>
          <cell r="T1681">
            <v>9733.14</v>
          </cell>
        </row>
        <row r="1682">
          <cell r="B1682">
            <v>1120000</v>
          </cell>
          <cell r="C1682" t="str">
            <v>Fertige Erz</v>
          </cell>
          <cell r="D1682" t="str">
            <v>RHKF</v>
          </cell>
          <cell r="E1682" t="str">
            <v>02815803</v>
          </cell>
          <cell r="G1682" t="str">
            <v>BAYPLAST GELB 5GN 01</v>
          </cell>
          <cell r="H1682" t="str">
            <v>RB00000514</v>
          </cell>
          <cell r="I1682" t="str">
            <v>2251</v>
          </cell>
          <cell r="J1682">
            <v>2.2000000000000002</v>
          </cell>
          <cell r="K1682" t="str">
            <v>KG</v>
          </cell>
          <cell r="L1682">
            <v>65.67</v>
          </cell>
          <cell r="M1682" t="str">
            <v>EUR</v>
          </cell>
          <cell r="N1682">
            <v>50.82</v>
          </cell>
          <cell r="P1682">
            <v>71.010000000000005</v>
          </cell>
          <cell r="Q1682">
            <v>50.82</v>
          </cell>
          <cell r="R1682">
            <v>14.85</v>
          </cell>
          <cell r="S1682">
            <v>-5.34</v>
          </cell>
          <cell r="T1682">
            <v>20.190000000000001</v>
          </cell>
        </row>
        <row r="1683">
          <cell r="B1683">
            <v>1120000</v>
          </cell>
          <cell r="C1683" t="str">
            <v>Fertige Erz</v>
          </cell>
          <cell r="D1683" t="str">
            <v>RHZS</v>
          </cell>
          <cell r="E1683" t="str">
            <v>02570614</v>
          </cell>
          <cell r="G1683" t="str">
            <v>MACROLEX GELB E2R GR</v>
          </cell>
          <cell r="H1683" t="str">
            <v>RB00000514</v>
          </cell>
          <cell r="I1683" t="str">
            <v>2251</v>
          </cell>
          <cell r="J1683">
            <v>4655</v>
          </cell>
          <cell r="K1683" t="str">
            <v>KG</v>
          </cell>
          <cell r="L1683">
            <v>124840.12</v>
          </cell>
          <cell r="M1683" t="str">
            <v>EUR</v>
          </cell>
          <cell r="N1683">
            <v>276378.99</v>
          </cell>
          <cell r="P1683">
            <v>124756.33</v>
          </cell>
          <cell r="Q1683">
            <v>124756.33</v>
          </cell>
          <cell r="R1683">
            <v>83.79</v>
          </cell>
          <cell r="S1683">
            <v>83.79</v>
          </cell>
          <cell r="T1683">
            <v>0</v>
          </cell>
        </row>
        <row r="1684">
          <cell r="B1684">
            <v>1120000</v>
          </cell>
          <cell r="C1684" t="str">
            <v>Fertige Erz</v>
          </cell>
          <cell r="D1684" t="str">
            <v>RHBR</v>
          </cell>
          <cell r="E1684" t="str">
            <v>02321355</v>
          </cell>
          <cell r="G1684" t="str">
            <v>MACROLEX BLAU RR GRA</v>
          </cell>
          <cell r="H1684" t="str">
            <v>RB00000514</v>
          </cell>
          <cell r="I1684" t="str">
            <v>2251</v>
          </cell>
          <cell r="J1684">
            <v>60</v>
          </cell>
          <cell r="K1684" t="str">
            <v>KG</v>
          </cell>
          <cell r="L1684">
            <v>1885.66</v>
          </cell>
          <cell r="M1684" t="str">
            <v>EUR</v>
          </cell>
          <cell r="N1684">
            <v>2547.77</v>
          </cell>
          <cell r="P1684">
            <v>1961.99</v>
          </cell>
          <cell r="Q1684">
            <v>1961.99</v>
          </cell>
          <cell r="R1684">
            <v>-76.33</v>
          </cell>
          <cell r="S1684">
            <v>-76.33</v>
          </cell>
          <cell r="T1684">
            <v>0</v>
          </cell>
        </row>
        <row r="1685">
          <cell r="B1685">
            <v>1120000</v>
          </cell>
          <cell r="C1685" t="str">
            <v>Fertige Erz</v>
          </cell>
          <cell r="D1685" t="str">
            <v>RHZS</v>
          </cell>
          <cell r="E1685" t="str">
            <v>02321355</v>
          </cell>
          <cell r="G1685" t="str">
            <v>MACROLEX BLAU RR GRA</v>
          </cell>
          <cell r="H1685" t="str">
            <v>RB00000514</v>
          </cell>
          <cell r="I1685" t="str">
            <v>2251</v>
          </cell>
          <cell r="J1685">
            <v>23159.5</v>
          </cell>
          <cell r="K1685" t="str">
            <v>KG</v>
          </cell>
          <cell r="L1685">
            <v>727472.32</v>
          </cell>
          <cell r="M1685" t="str">
            <v>EUR</v>
          </cell>
          <cell r="N1685">
            <v>983419.53</v>
          </cell>
          <cell r="P1685">
            <v>757313.33</v>
          </cell>
          <cell r="Q1685">
            <v>757313.33</v>
          </cell>
          <cell r="R1685">
            <v>-29841.01</v>
          </cell>
          <cell r="S1685">
            <v>-29841.01</v>
          </cell>
          <cell r="T1685">
            <v>0</v>
          </cell>
        </row>
        <row r="1686">
          <cell r="B1686">
            <v>1120000</v>
          </cell>
          <cell r="C1686" t="str">
            <v>Fertige Erz</v>
          </cell>
          <cell r="D1686" t="str">
            <v>RHBR</v>
          </cell>
          <cell r="E1686" t="str">
            <v>02318338</v>
          </cell>
          <cell r="G1686" t="str">
            <v>MACROLEX ROT EG   20</v>
          </cell>
          <cell r="H1686" t="str">
            <v>RB00000514</v>
          </cell>
          <cell r="I1686" t="str">
            <v>2251</v>
          </cell>
          <cell r="J1686">
            <v>1200</v>
          </cell>
          <cell r="K1686" t="str">
            <v>KG</v>
          </cell>
          <cell r="L1686">
            <v>13777.08</v>
          </cell>
          <cell r="M1686" t="str">
            <v>EUR</v>
          </cell>
          <cell r="N1686">
            <v>15859.32</v>
          </cell>
          <cell r="P1686">
            <v>12990.72</v>
          </cell>
          <cell r="Q1686">
            <v>12990.72</v>
          </cell>
          <cell r="R1686">
            <v>786.36</v>
          </cell>
          <cell r="S1686">
            <v>786.36</v>
          </cell>
          <cell r="T1686">
            <v>0</v>
          </cell>
        </row>
        <row r="1687">
          <cell r="B1687">
            <v>1120000</v>
          </cell>
          <cell r="C1687" t="str">
            <v>Fertige Erz</v>
          </cell>
          <cell r="D1687" t="str">
            <v>RHZS</v>
          </cell>
          <cell r="E1687" t="str">
            <v>02318338</v>
          </cell>
          <cell r="G1687" t="str">
            <v>MACROLEX ROT EG   20</v>
          </cell>
          <cell r="H1687" t="str">
            <v>RB00000514</v>
          </cell>
          <cell r="I1687" t="str">
            <v>2251</v>
          </cell>
          <cell r="J1687">
            <v>18556.599999999999</v>
          </cell>
          <cell r="K1687" t="str">
            <v>KG</v>
          </cell>
          <cell r="L1687">
            <v>213046.44</v>
          </cell>
          <cell r="M1687" t="str">
            <v>EUR</v>
          </cell>
          <cell r="N1687">
            <v>245245.88</v>
          </cell>
          <cell r="P1687">
            <v>200886.33</v>
          </cell>
          <cell r="Q1687">
            <v>200886.33</v>
          </cell>
          <cell r="R1687">
            <v>12160.11</v>
          </cell>
          <cell r="S1687">
            <v>12160.11</v>
          </cell>
          <cell r="T1687">
            <v>0</v>
          </cell>
        </row>
        <row r="1688">
          <cell r="B1688">
            <v>1120000</v>
          </cell>
          <cell r="C1688" t="str">
            <v>Fertige Erz</v>
          </cell>
          <cell r="D1688" t="str">
            <v>RHZS</v>
          </cell>
          <cell r="E1688" t="str">
            <v>02313131</v>
          </cell>
          <cell r="G1688" t="str">
            <v>NA.BISULFIT 38-40%(L</v>
          </cell>
          <cell r="H1688" t="str">
            <v>RB00000514</v>
          </cell>
          <cell r="I1688" t="str">
            <v>2251</v>
          </cell>
          <cell r="J1688">
            <v>5462</v>
          </cell>
          <cell r="K1688" t="str">
            <v>KG</v>
          </cell>
          <cell r="L1688">
            <v>356.66</v>
          </cell>
          <cell r="M1688" t="str">
            <v>EUR</v>
          </cell>
          <cell r="N1688">
            <v>474.65</v>
          </cell>
          <cell r="P1688">
            <v>474.65</v>
          </cell>
          <cell r="Q1688">
            <v>474.65</v>
          </cell>
          <cell r="R1688">
            <v>-117.99</v>
          </cell>
          <cell r="S1688">
            <v>-117.99</v>
          </cell>
          <cell r="T1688">
            <v>0</v>
          </cell>
        </row>
        <row r="1689">
          <cell r="B1689">
            <v>1120000</v>
          </cell>
          <cell r="C1689" t="str">
            <v>Fertige Erz</v>
          </cell>
          <cell r="D1689" t="str">
            <v>RHKF</v>
          </cell>
          <cell r="E1689" t="str">
            <v>02289494</v>
          </cell>
          <cell r="G1689" t="str">
            <v>MACROLEX GRUEN G GRA</v>
          </cell>
          <cell r="H1689" t="str">
            <v>RB00000514</v>
          </cell>
          <cell r="I1689" t="str">
            <v>2251</v>
          </cell>
          <cell r="J1689">
            <v>3.4</v>
          </cell>
          <cell r="K1689" t="str">
            <v>KG</v>
          </cell>
          <cell r="L1689">
            <v>207.91</v>
          </cell>
          <cell r="M1689" t="str">
            <v>EUR</v>
          </cell>
          <cell r="N1689">
            <v>207.91</v>
          </cell>
          <cell r="P1689">
            <v>207.91</v>
          </cell>
          <cell r="Q1689">
            <v>207.91</v>
          </cell>
          <cell r="R1689">
            <v>0</v>
          </cell>
          <cell r="S1689">
            <v>0</v>
          </cell>
          <cell r="T1689">
            <v>0</v>
          </cell>
        </row>
        <row r="1690">
          <cell r="B1690">
            <v>1120000</v>
          </cell>
          <cell r="C1690" t="str">
            <v>Fertige Erz</v>
          </cell>
          <cell r="D1690" t="str">
            <v>RHKF</v>
          </cell>
          <cell r="E1690" t="str">
            <v>02288870</v>
          </cell>
          <cell r="G1690" t="str">
            <v>MACROLEX ROT 5B GRAN</v>
          </cell>
          <cell r="H1690" t="str">
            <v>RB00000514</v>
          </cell>
          <cell r="I1690" t="str">
            <v>2251</v>
          </cell>
          <cell r="J1690">
            <v>4.05</v>
          </cell>
          <cell r="K1690" t="str">
            <v>KG</v>
          </cell>
          <cell r="L1690">
            <v>193.16</v>
          </cell>
          <cell r="M1690" t="str">
            <v>EUR</v>
          </cell>
          <cell r="N1690">
            <v>193.16</v>
          </cell>
          <cell r="P1690">
            <v>193.16</v>
          </cell>
          <cell r="Q1690">
            <v>193.16</v>
          </cell>
          <cell r="R1690">
            <v>0</v>
          </cell>
          <cell r="S1690">
            <v>0</v>
          </cell>
          <cell r="T1690">
            <v>0</v>
          </cell>
        </row>
        <row r="1691">
          <cell r="B1691">
            <v>1120000</v>
          </cell>
          <cell r="C1691" t="str">
            <v>Fertige Erz</v>
          </cell>
          <cell r="D1691" t="str">
            <v>RHKF</v>
          </cell>
          <cell r="E1691" t="str">
            <v>02288714</v>
          </cell>
          <cell r="G1691" t="str">
            <v>MACROLEX ROT G GRAN</v>
          </cell>
          <cell r="H1691" t="str">
            <v>RB00000514</v>
          </cell>
          <cell r="I1691" t="str">
            <v>2251</v>
          </cell>
          <cell r="J1691">
            <v>2.85</v>
          </cell>
          <cell r="K1691" t="str">
            <v>KG</v>
          </cell>
          <cell r="L1691">
            <v>33.17</v>
          </cell>
          <cell r="M1691" t="str">
            <v>EUR</v>
          </cell>
          <cell r="N1691">
            <v>33.17</v>
          </cell>
          <cell r="P1691">
            <v>33.17</v>
          </cell>
          <cell r="Q1691">
            <v>33.17</v>
          </cell>
          <cell r="R1691">
            <v>0</v>
          </cell>
          <cell r="S1691">
            <v>0</v>
          </cell>
          <cell r="T1691">
            <v>0</v>
          </cell>
        </row>
        <row r="1692">
          <cell r="B1692">
            <v>1120000</v>
          </cell>
          <cell r="C1692" t="str">
            <v>Fertige Erz</v>
          </cell>
          <cell r="D1692" t="str">
            <v>RHKF</v>
          </cell>
          <cell r="E1692" t="str">
            <v>02288676</v>
          </cell>
          <cell r="G1692" t="str">
            <v>MACROLEX ORANGE 3G G</v>
          </cell>
          <cell r="H1692" t="str">
            <v>RB00000514</v>
          </cell>
          <cell r="I1692" t="str">
            <v>2251</v>
          </cell>
          <cell r="J1692">
            <v>2.1</v>
          </cell>
          <cell r="K1692" t="str">
            <v>KG</v>
          </cell>
          <cell r="L1692">
            <v>65.2</v>
          </cell>
          <cell r="M1692" t="str">
            <v>EUR</v>
          </cell>
          <cell r="N1692">
            <v>65.2</v>
          </cell>
          <cell r="P1692">
            <v>65.2</v>
          </cell>
          <cell r="Q1692">
            <v>65.2</v>
          </cell>
          <cell r="R1692">
            <v>0</v>
          </cell>
          <cell r="S1692">
            <v>0</v>
          </cell>
          <cell r="T1692">
            <v>0</v>
          </cell>
        </row>
        <row r="1693">
          <cell r="B1693">
            <v>1120000</v>
          </cell>
          <cell r="C1693" t="str">
            <v>Fertige Erz</v>
          </cell>
          <cell r="D1693" t="str">
            <v>RHKF</v>
          </cell>
          <cell r="E1693" t="str">
            <v>02285111</v>
          </cell>
          <cell r="G1693" t="str">
            <v>BAYFAST YELLOW Y5688</v>
          </cell>
          <cell r="H1693" t="str">
            <v>RB00000514</v>
          </cell>
          <cell r="I1693" t="str">
            <v>2251</v>
          </cell>
          <cell r="J1693">
            <v>6.15</v>
          </cell>
          <cell r="K1693" t="str">
            <v>KG</v>
          </cell>
          <cell r="L1693">
            <v>166.97</v>
          </cell>
          <cell r="M1693" t="str">
            <v>EUR</v>
          </cell>
          <cell r="N1693">
            <v>166.97</v>
          </cell>
          <cell r="P1693">
            <v>166.97</v>
          </cell>
          <cell r="Q1693">
            <v>166.97</v>
          </cell>
          <cell r="R1693">
            <v>0</v>
          </cell>
          <cell r="S1693">
            <v>0</v>
          </cell>
          <cell r="T1693">
            <v>0</v>
          </cell>
        </row>
        <row r="1694">
          <cell r="B1694">
            <v>1120000</v>
          </cell>
          <cell r="C1694" t="str">
            <v>Fertige Erz</v>
          </cell>
          <cell r="D1694" t="str">
            <v>RHBR</v>
          </cell>
          <cell r="E1694" t="str">
            <v>02243311</v>
          </cell>
          <cell r="G1694" t="str">
            <v>MACROLEX ROTVIOLETT</v>
          </cell>
          <cell r="H1694" t="str">
            <v>RB00000514</v>
          </cell>
          <cell r="I1694" t="str">
            <v>2251</v>
          </cell>
          <cell r="J1694">
            <v>60</v>
          </cell>
          <cell r="K1694" t="str">
            <v>KG</v>
          </cell>
          <cell r="L1694">
            <v>1472.2</v>
          </cell>
          <cell r="M1694" t="str">
            <v>EUR</v>
          </cell>
          <cell r="N1694">
            <v>1987.46</v>
          </cell>
          <cell r="P1694">
            <v>2177.5500000000002</v>
          </cell>
          <cell r="Q1694">
            <v>1987.46</v>
          </cell>
          <cell r="R1694">
            <v>-515.26</v>
          </cell>
          <cell r="S1694">
            <v>-705.35</v>
          </cell>
          <cell r="T1694">
            <v>190.09</v>
          </cell>
        </row>
        <row r="1695">
          <cell r="B1695">
            <v>1120000</v>
          </cell>
          <cell r="C1695" t="str">
            <v>Fertige Erz</v>
          </cell>
          <cell r="D1695" t="str">
            <v>RHZS</v>
          </cell>
          <cell r="E1695" t="str">
            <v>02243311</v>
          </cell>
          <cell r="G1695" t="str">
            <v>MACROLEX ROTVIOLETT</v>
          </cell>
          <cell r="H1695" t="str">
            <v>RB00000514</v>
          </cell>
          <cell r="I1695" t="str">
            <v>2251</v>
          </cell>
          <cell r="J1695">
            <v>3510</v>
          </cell>
          <cell r="K1695" t="str">
            <v>KG</v>
          </cell>
          <cell r="L1695">
            <v>86123.46</v>
          </cell>
          <cell r="M1695" t="str">
            <v>EUR</v>
          </cell>
          <cell r="N1695">
            <v>116266.29</v>
          </cell>
          <cell r="P1695">
            <v>127387.03</v>
          </cell>
          <cell r="Q1695">
            <v>116266.29</v>
          </cell>
          <cell r="R1695">
            <v>-30142.83</v>
          </cell>
          <cell r="S1695">
            <v>-41263.57</v>
          </cell>
          <cell r="T1695">
            <v>11120.74</v>
          </cell>
        </row>
        <row r="1696">
          <cell r="B1696">
            <v>1120000</v>
          </cell>
          <cell r="C1696" t="str">
            <v>Fertige Erz</v>
          </cell>
          <cell r="D1696" t="str">
            <v>RHZS</v>
          </cell>
          <cell r="E1696" t="str">
            <v>02239381</v>
          </cell>
          <cell r="G1696" t="str">
            <v>MACROLEX ROTVIOLETT</v>
          </cell>
          <cell r="H1696" t="str">
            <v>RB00000514</v>
          </cell>
          <cell r="I1696" t="str">
            <v>2251</v>
          </cell>
          <cell r="J1696">
            <v>1726.85</v>
          </cell>
          <cell r="K1696" t="str">
            <v>KG</v>
          </cell>
          <cell r="L1696">
            <v>43040.52</v>
          </cell>
          <cell r="M1696" t="str">
            <v>EUR</v>
          </cell>
          <cell r="N1696">
            <v>75563.5</v>
          </cell>
          <cell r="P1696">
            <v>64955.46</v>
          </cell>
          <cell r="Q1696">
            <v>64955.46</v>
          </cell>
          <cell r="R1696">
            <v>-21914.94</v>
          </cell>
          <cell r="S1696">
            <v>-21914.94</v>
          </cell>
          <cell r="T1696">
            <v>0</v>
          </cell>
        </row>
        <row r="1697">
          <cell r="B1697">
            <v>1120000</v>
          </cell>
          <cell r="C1697" t="str">
            <v>Fertige Erz</v>
          </cell>
          <cell r="D1697" t="str">
            <v>RHU2</v>
          </cell>
          <cell r="E1697" t="str">
            <v>01798158</v>
          </cell>
          <cell r="G1697" t="str">
            <v>BAYSCRIPT GELB VPSP2</v>
          </cell>
          <cell r="H1697" t="str">
            <v>RB00000514</v>
          </cell>
          <cell r="I1697" t="str">
            <v>2251</v>
          </cell>
          <cell r="J1697">
            <v>420</v>
          </cell>
          <cell r="K1697" t="str">
            <v>KG</v>
          </cell>
          <cell r="L1697">
            <v>591.19000000000005</v>
          </cell>
          <cell r="M1697" t="str">
            <v>EUR</v>
          </cell>
          <cell r="N1697">
            <v>591.19000000000005</v>
          </cell>
          <cell r="P1697">
            <v>591.19000000000005</v>
          </cell>
          <cell r="Q1697">
            <v>591.19000000000005</v>
          </cell>
          <cell r="R1697">
            <v>0</v>
          </cell>
          <cell r="S1697">
            <v>0</v>
          </cell>
          <cell r="T1697">
            <v>0</v>
          </cell>
        </row>
        <row r="1698">
          <cell r="B1698">
            <v>1120000</v>
          </cell>
          <cell r="C1698" t="str">
            <v>Fertige Erz</v>
          </cell>
          <cell r="D1698" t="str">
            <v>RHZS</v>
          </cell>
          <cell r="E1698" t="str">
            <v>01747642</v>
          </cell>
          <cell r="G1698" t="str">
            <v>EMULGATOR PD 01   MU</v>
          </cell>
          <cell r="H1698" t="str">
            <v>RB00000514</v>
          </cell>
          <cell r="I1698" t="str">
            <v>2251</v>
          </cell>
          <cell r="J1698">
            <v>350</v>
          </cell>
          <cell r="K1698" t="str">
            <v>KG</v>
          </cell>
          <cell r="L1698">
            <v>4233.04</v>
          </cell>
          <cell r="M1698" t="str">
            <v>EUR</v>
          </cell>
          <cell r="N1698">
            <v>4233.04</v>
          </cell>
          <cell r="P1698">
            <v>4233.04</v>
          </cell>
          <cell r="Q1698">
            <v>4233.04</v>
          </cell>
          <cell r="R1698">
            <v>0</v>
          </cell>
          <cell r="S1698">
            <v>0</v>
          </cell>
          <cell r="T1698">
            <v>0</v>
          </cell>
        </row>
        <row r="1699">
          <cell r="B1699">
            <v>1120000</v>
          </cell>
          <cell r="C1699" t="str">
            <v>Fertige Erz</v>
          </cell>
          <cell r="D1699" t="str">
            <v>RHZS</v>
          </cell>
          <cell r="E1699" t="str">
            <v>01743914</v>
          </cell>
          <cell r="G1699" t="str">
            <v>MACROLEX BLAU 3R FG</v>
          </cell>
          <cell r="H1699" t="str">
            <v>RB00000514</v>
          </cell>
          <cell r="I1699" t="str">
            <v>2251</v>
          </cell>
          <cell r="J1699">
            <v>368.4</v>
          </cell>
          <cell r="K1699" t="str">
            <v>KG</v>
          </cell>
          <cell r="L1699">
            <v>10582.06</v>
          </cell>
          <cell r="M1699" t="str">
            <v>EUR</v>
          </cell>
          <cell r="N1699">
            <v>18885.95</v>
          </cell>
          <cell r="P1699">
            <v>10920.11</v>
          </cell>
          <cell r="Q1699">
            <v>10920.11</v>
          </cell>
          <cell r="R1699">
            <v>-338.05</v>
          </cell>
          <cell r="S1699">
            <v>-338.05</v>
          </cell>
          <cell r="T1699">
            <v>0</v>
          </cell>
        </row>
        <row r="1700">
          <cell r="B1700">
            <v>1120000</v>
          </cell>
          <cell r="C1700" t="str">
            <v>Fertige Erz</v>
          </cell>
          <cell r="D1700" t="str">
            <v>RHU2</v>
          </cell>
          <cell r="E1700" t="str">
            <v>01737760</v>
          </cell>
          <cell r="G1700" t="str">
            <v>SPEZIALBRAUN BRK-N</v>
          </cell>
          <cell r="H1700" t="str">
            <v>RB00000514</v>
          </cell>
          <cell r="I1700" t="str">
            <v>2251</v>
          </cell>
          <cell r="J1700">
            <v>118.56</v>
          </cell>
          <cell r="K1700" t="str">
            <v>KG</v>
          </cell>
          <cell r="L1700">
            <v>1309.1199999999999</v>
          </cell>
          <cell r="M1700" t="str">
            <v>EUR</v>
          </cell>
          <cell r="N1700">
            <v>1472.65</v>
          </cell>
          <cell r="P1700">
            <v>1309.1199999999999</v>
          </cell>
          <cell r="Q1700">
            <v>1309.1199999999999</v>
          </cell>
          <cell r="R1700">
            <v>0</v>
          </cell>
          <cell r="S1700">
            <v>0</v>
          </cell>
          <cell r="T1700">
            <v>0</v>
          </cell>
        </row>
        <row r="1701">
          <cell r="B1701">
            <v>1120000</v>
          </cell>
          <cell r="C1701" t="str">
            <v>Fertige Erz</v>
          </cell>
          <cell r="D1701" t="str">
            <v>RHZS</v>
          </cell>
          <cell r="E1701" t="str">
            <v>01678098</v>
          </cell>
          <cell r="G1701" t="str">
            <v>2-Methyl-6-ethylanil</v>
          </cell>
          <cell r="H1701" t="str">
            <v>RB00000514</v>
          </cell>
          <cell r="I1701" t="str">
            <v>2251</v>
          </cell>
          <cell r="J1701">
            <v>28900</v>
          </cell>
          <cell r="K1701" t="str">
            <v>KG</v>
          </cell>
          <cell r="L1701">
            <v>41933.9</v>
          </cell>
          <cell r="M1701" t="str">
            <v>EUR</v>
          </cell>
          <cell r="N1701">
            <v>44563.8</v>
          </cell>
          <cell r="P1701">
            <v>44563.8</v>
          </cell>
          <cell r="Q1701">
            <v>44563.8</v>
          </cell>
          <cell r="R1701">
            <v>-2629.9</v>
          </cell>
          <cell r="S1701">
            <v>-2629.9</v>
          </cell>
          <cell r="T1701">
            <v>0</v>
          </cell>
        </row>
        <row r="1702">
          <cell r="B1702">
            <v>1120000</v>
          </cell>
          <cell r="C1702" t="str">
            <v>Fertige Erz</v>
          </cell>
          <cell r="D1702" t="str">
            <v>RHZS</v>
          </cell>
          <cell r="E1702" t="str">
            <v>01659697</v>
          </cell>
          <cell r="G1702" t="str">
            <v>BLANKOPHOR CLE FL.</v>
          </cell>
          <cell r="H1702" t="str">
            <v>RB00000514</v>
          </cell>
          <cell r="I1702" t="str">
            <v>2251</v>
          </cell>
          <cell r="J1702">
            <v>20</v>
          </cell>
          <cell r="K1702" t="str">
            <v>KG</v>
          </cell>
          <cell r="L1702">
            <v>105.09</v>
          </cell>
          <cell r="M1702" t="str">
            <v>EUR</v>
          </cell>
          <cell r="N1702">
            <v>73.739999999999995</v>
          </cell>
          <cell r="P1702">
            <v>77.03</v>
          </cell>
          <cell r="Q1702">
            <v>73.739999999999995</v>
          </cell>
          <cell r="R1702">
            <v>31.35</v>
          </cell>
          <cell r="S1702">
            <v>28.06</v>
          </cell>
          <cell r="T1702">
            <v>3.29</v>
          </cell>
        </row>
        <row r="1703">
          <cell r="B1703">
            <v>1120000</v>
          </cell>
          <cell r="C1703" t="str">
            <v>Fertige Erz</v>
          </cell>
          <cell r="D1703" t="str">
            <v>RHZS</v>
          </cell>
          <cell r="E1703" t="str">
            <v>01515342</v>
          </cell>
          <cell r="G1703" t="str">
            <v>MACROLEX ROT EG FG</v>
          </cell>
          <cell r="H1703" t="str">
            <v>RB00000514</v>
          </cell>
          <cell r="I1703" t="str">
            <v>2251</v>
          </cell>
          <cell r="J1703">
            <v>16655</v>
          </cell>
          <cell r="K1703" t="str">
            <v>KG</v>
          </cell>
          <cell r="L1703">
            <v>222920.5</v>
          </cell>
          <cell r="M1703" t="str">
            <v>EUR</v>
          </cell>
          <cell r="N1703">
            <v>241274.32</v>
          </cell>
          <cell r="P1703">
            <v>213818.56</v>
          </cell>
          <cell r="Q1703">
            <v>213818.56</v>
          </cell>
          <cell r="R1703">
            <v>9101.94</v>
          </cell>
          <cell r="S1703">
            <v>9101.94</v>
          </cell>
          <cell r="T1703">
            <v>0</v>
          </cell>
        </row>
        <row r="1704">
          <cell r="B1704">
            <v>1120000</v>
          </cell>
          <cell r="C1704" t="str">
            <v>Fertige Erz</v>
          </cell>
          <cell r="D1704" t="str">
            <v>RHBR</v>
          </cell>
          <cell r="E1704" t="str">
            <v>01515334</v>
          </cell>
          <cell r="G1704" t="str">
            <v>MACROLEX GRUEN 5B GR</v>
          </cell>
          <cell r="H1704" t="str">
            <v>RB00000514</v>
          </cell>
          <cell r="I1704" t="str">
            <v>2251</v>
          </cell>
          <cell r="J1704">
            <v>180</v>
          </cell>
          <cell r="K1704" t="str">
            <v>KG</v>
          </cell>
          <cell r="L1704">
            <v>4227.37</v>
          </cell>
          <cell r="M1704" t="str">
            <v>EUR</v>
          </cell>
          <cell r="N1704">
            <v>3867.07</v>
          </cell>
          <cell r="P1704">
            <v>4078.12</v>
          </cell>
          <cell r="Q1704">
            <v>3867.07</v>
          </cell>
          <cell r="R1704">
            <v>360.3</v>
          </cell>
          <cell r="S1704">
            <v>149.25</v>
          </cell>
          <cell r="T1704">
            <v>211.05</v>
          </cell>
        </row>
        <row r="1705">
          <cell r="B1705">
            <v>1120000</v>
          </cell>
          <cell r="C1705" t="str">
            <v>Fertige Erz</v>
          </cell>
          <cell r="D1705" t="str">
            <v>RHKF</v>
          </cell>
          <cell r="E1705" t="str">
            <v>01515334</v>
          </cell>
          <cell r="G1705" t="str">
            <v>MACROLEX GRUEN 5B GR</v>
          </cell>
          <cell r="H1705" t="str">
            <v>RB00000514</v>
          </cell>
          <cell r="I1705" t="str">
            <v>2251</v>
          </cell>
          <cell r="J1705">
            <v>10</v>
          </cell>
          <cell r="K1705" t="str">
            <v>KG</v>
          </cell>
          <cell r="L1705">
            <v>234.86</v>
          </cell>
          <cell r="M1705" t="str">
            <v>EUR</v>
          </cell>
          <cell r="N1705">
            <v>214.84</v>
          </cell>
          <cell r="P1705">
            <v>226.56</v>
          </cell>
          <cell r="Q1705">
            <v>214.84</v>
          </cell>
          <cell r="R1705">
            <v>20.02</v>
          </cell>
          <cell r="S1705">
            <v>8.3000000000000007</v>
          </cell>
          <cell r="T1705">
            <v>11.72</v>
          </cell>
        </row>
        <row r="1706">
          <cell r="B1706">
            <v>1120000</v>
          </cell>
          <cell r="C1706" t="str">
            <v>Fertige Erz</v>
          </cell>
          <cell r="D1706" t="str">
            <v>RHZS</v>
          </cell>
          <cell r="E1706" t="str">
            <v>01515334</v>
          </cell>
          <cell r="G1706" t="str">
            <v>MACROLEX GRUEN 5B GR</v>
          </cell>
          <cell r="H1706" t="str">
            <v>RB00000514</v>
          </cell>
          <cell r="I1706" t="str">
            <v>2251</v>
          </cell>
          <cell r="J1706">
            <v>3350.6</v>
          </cell>
          <cell r="K1706" t="str">
            <v>KG</v>
          </cell>
          <cell r="L1706">
            <v>78690.19</v>
          </cell>
          <cell r="M1706" t="str">
            <v>EUR</v>
          </cell>
          <cell r="N1706">
            <v>71983.289999999994</v>
          </cell>
          <cell r="P1706">
            <v>75911.86</v>
          </cell>
          <cell r="Q1706">
            <v>71983.289999999994</v>
          </cell>
          <cell r="R1706">
            <v>6706.9</v>
          </cell>
          <cell r="S1706">
            <v>2778.33</v>
          </cell>
          <cell r="T1706">
            <v>3928.57</v>
          </cell>
        </row>
        <row r="1707">
          <cell r="B1707">
            <v>1120000</v>
          </cell>
          <cell r="C1707" t="str">
            <v>Fertige Erz</v>
          </cell>
          <cell r="D1707" t="str">
            <v>RHZS</v>
          </cell>
          <cell r="E1707" t="str">
            <v>01502100</v>
          </cell>
          <cell r="G1707" t="str">
            <v>LEVANOX GELB 1420 LF</v>
          </cell>
          <cell r="H1707" t="str">
            <v>RB00000514</v>
          </cell>
          <cell r="I1707" t="str">
            <v>2251</v>
          </cell>
          <cell r="J1707">
            <v>12320</v>
          </cell>
          <cell r="K1707" t="str">
            <v>KG</v>
          </cell>
          <cell r="L1707">
            <v>21165.759999999998</v>
          </cell>
          <cell r="M1707" t="str">
            <v>EUR</v>
          </cell>
          <cell r="N1707">
            <v>29590.18</v>
          </cell>
          <cell r="P1707">
            <v>23014.99</v>
          </cell>
          <cell r="Q1707">
            <v>23014.99</v>
          </cell>
          <cell r="R1707">
            <v>-1849.23</v>
          </cell>
          <cell r="S1707">
            <v>-1849.23</v>
          </cell>
          <cell r="T1707">
            <v>0</v>
          </cell>
        </row>
        <row r="1708">
          <cell r="B1708">
            <v>1120000</v>
          </cell>
          <cell r="C1708" t="str">
            <v>Fertige Erz</v>
          </cell>
          <cell r="D1708" t="str">
            <v>RHZS</v>
          </cell>
          <cell r="E1708" t="str">
            <v>01502070</v>
          </cell>
          <cell r="G1708" t="str">
            <v>LEVANOX GRUEN G-LF</v>
          </cell>
          <cell r="H1708" t="str">
            <v>RB00000514</v>
          </cell>
          <cell r="I1708" t="str">
            <v>2251</v>
          </cell>
          <cell r="J1708">
            <v>8855</v>
          </cell>
          <cell r="K1708" t="str">
            <v>KG</v>
          </cell>
          <cell r="L1708">
            <v>30323.06</v>
          </cell>
          <cell r="M1708" t="str">
            <v>EUR</v>
          </cell>
          <cell r="N1708">
            <v>55300.36</v>
          </cell>
          <cell r="P1708">
            <v>31621.21</v>
          </cell>
          <cell r="Q1708">
            <v>31621.21</v>
          </cell>
          <cell r="R1708">
            <v>-1298.1500000000001</v>
          </cell>
          <cell r="S1708">
            <v>-1298.1500000000001</v>
          </cell>
          <cell r="T1708">
            <v>0</v>
          </cell>
        </row>
        <row r="1709">
          <cell r="B1709">
            <v>1120000</v>
          </cell>
          <cell r="C1709" t="str">
            <v>Fertige Erz</v>
          </cell>
          <cell r="D1709" t="str">
            <v>RHZS</v>
          </cell>
          <cell r="E1709" t="str">
            <v>01502003</v>
          </cell>
          <cell r="G1709" t="str">
            <v>LEVANOX BRAUN 610 LF</v>
          </cell>
          <cell r="H1709" t="str">
            <v>RB00000514</v>
          </cell>
          <cell r="I1709" t="str">
            <v>2251</v>
          </cell>
          <cell r="J1709">
            <v>10285</v>
          </cell>
          <cell r="K1709" t="str">
            <v>KG</v>
          </cell>
          <cell r="L1709">
            <v>14062.69</v>
          </cell>
          <cell r="M1709" t="str">
            <v>EUR</v>
          </cell>
          <cell r="N1709">
            <v>23046.63</v>
          </cell>
          <cell r="P1709">
            <v>16037.4</v>
          </cell>
          <cell r="Q1709">
            <v>16037.4</v>
          </cell>
          <cell r="R1709">
            <v>-1974.71</v>
          </cell>
          <cell r="S1709">
            <v>-1974.71</v>
          </cell>
          <cell r="T1709">
            <v>0</v>
          </cell>
        </row>
        <row r="1710">
          <cell r="B1710">
            <v>1120000</v>
          </cell>
          <cell r="C1710" t="str">
            <v>Fertige Erz</v>
          </cell>
          <cell r="D1710" t="str">
            <v>RHZS</v>
          </cell>
          <cell r="E1710" t="str">
            <v>01399938</v>
          </cell>
          <cell r="G1710" t="str">
            <v>POLYETHYLENGLYKOL 40</v>
          </cell>
          <cell r="H1710" t="str">
            <v>RB00000514</v>
          </cell>
          <cell r="I1710" t="str">
            <v>2251</v>
          </cell>
          <cell r="J1710">
            <v>1175</v>
          </cell>
          <cell r="K1710" t="str">
            <v>KG</v>
          </cell>
          <cell r="L1710">
            <v>1345.73</v>
          </cell>
          <cell r="M1710" t="str">
            <v>EUR</v>
          </cell>
          <cell r="N1710">
            <v>1345.73</v>
          </cell>
          <cell r="P1710">
            <v>1345.73</v>
          </cell>
          <cell r="Q1710">
            <v>1345.73</v>
          </cell>
          <cell r="R1710">
            <v>0</v>
          </cell>
          <cell r="S1710">
            <v>0</v>
          </cell>
          <cell r="T1710">
            <v>0</v>
          </cell>
        </row>
        <row r="1711">
          <cell r="B1711">
            <v>1120000</v>
          </cell>
          <cell r="C1711" t="str">
            <v>Fertige Erz</v>
          </cell>
          <cell r="D1711" t="str">
            <v>RHZS</v>
          </cell>
          <cell r="E1711" t="str">
            <v>01399253</v>
          </cell>
          <cell r="G1711" t="str">
            <v>ENTSCHÄUMER 1573</v>
          </cell>
          <cell r="H1711" t="str">
            <v>RB00000514</v>
          </cell>
          <cell r="I1711" t="str">
            <v>2251</v>
          </cell>
          <cell r="J1711">
            <v>970</v>
          </cell>
          <cell r="K1711" t="str">
            <v>KG</v>
          </cell>
          <cell r="L1711">
            <v>1608.66</v>
          </cell>
          <cell r="M1711" t="str">
            <v>EUR</v>
          </cell>
          <cell r="N1711">
            <v>1608.66</v>
          </cell>
          <cell r="P1711">
            <v>1608.66</v>
          </cell>
          <cell r="Q1711">
            <v>1608.66</v>
          </cell>
          <cell r="R1711">
            <v>0</v>
          </cell>
          <cell r="S1711">
            <v>0</v>
          </cell>
          <cell r="T1711">
            <v>0</v>
          </cell>
        </row>
        <row r="1712">
          <cell r="B1712">
            <v>1120000</v>
          </cell>
          <cell r="C1712" t="str">
            <v>Fertige Erz</v>
          </cell>
          <cell r="D1712" t="str">
            <v>RHZS</v>
          </cell>
          <cell r="E1712" t="str">
            <v>01387743</v>
          </cell>
          <cell r="G1712" t="str">
            <v>LEVANOX ULTRAMARIN 3</v>
          </cell>
          <cell r="H1712" t="str">
            <v>RB00000514</v>
          </cell>
          <cell r="I1712" t="str">
            <v>2251</v>
          </cell>
          <cell r="J1712">
            <v>8716</v>
          </cell>
          <cell r="K1712" t="str">
            <v>KG</v>
          </cell>
          <cell r="L1712">
            <v>23951.57</v>
          </cell>
          <cell r="M1712" t="str">
            <v>EUR</v>
          </cell>
          <cell r="N1712">
            <v>55506.97</v>
          </cell>
          <cell r="P1712">
            <v>24927.759999999998</v>
          </cell>
          <cell r="Q1712">
            <v>24927.759999999998</v>
          </cell>
          <cell r="R1712">
            <v>-976.19</v>
          </cell>
          <cell r="S1712">
            <v>-976.19</v>
          </cell>
          <cell r="T1712">
            <v>0</v>
          </cell>
        </row>
        <row r="1713">
          <cell r="B1713">
            <v>1120000</v>
          </cell>
          <cell r="C1713" t="str">
            <v>Fertige Erz</v>
          </cell>
          <cell r="D1713" t="str">
            <v>RHZS</v>
          </cell>
          <cell r="E1713" t="str">
            <v>01365634</v>
          </cell>
          <cell r="G1713" t="str">
            <v>LEVANOX SCHWARZ 303</v>
          </cell>
          <cell r="H1713" t="str">
            <v>RB00000514</v>
          </cell>
          <cell r="I1713" t="str">
            <v>2251</v>
          </cell>
          <cell r="J1713">
            <v>11400</v>
          </cell>
          <cell r="K1713" t="str">
            <v>KG</v>
          </cell>
          <cell r="L1713">
            <v>15513.12</v>
          </cell>
          <cell r="M1713" t="str">
            <v>EUR</v>
          </cell>
          <cell r="N1713">
            <v>39682.26</v>
          </cell>
          <cell r="P1713">
            <v>18004.02</v>
          </cell>
          <cell r="Q1713">
            <v>18004.02</v>
          </cell>
          <cell r="R1713">
            <v>-2490.9</v>
          </cell>
          <cell r="S1713">
            <v>-2490.9</v>
          </cell>
          <cell r="T1713">
            <v>0</v>
          </cell>
        </row>
        <row r="1714">
          <cell r="B1714">
            <v>1120000</v>
          </cell>
          <cell r="C1714" t="str">
            <v>Fertige Erz</v>
          </cell>
          <cell r="D1714" t="str">
            <v>RHZS</v>
          </cell>
          <cell r="E1714" t="str">
            <v>01365588</v>
          </cell>
          <cell r="G1714" t="str">
            <v>LEVANOX WEISS R-LF</v>
          </cell>
          <cell r="H1714" t="str">
            <v>RB00000514</v>
          </cell>
          <cell r="I1714" t="str">
            <v>2251</v>
          </cell>
          <cell r="J1714">
            <v>18750</v>
          </cell>
          <cell r="K1714" t="str">
            <v>KG</v>
          </cell>
          <cell r="L1714">
            <v>37929.370000000003</v>
          </cell>
          <cell r="M1714" t="str">
            <v>EUR</v>
          </cell>
          <cell r="N1714">
            <v>43779.38</v>
          </cell>
          <cell r="P1714">
            <v>37663.129999999997</v>
          </cell>
          <cell r="Q1714">
            <v>37663.129999999997</v>
          </cell>
          <cell r="R1714">
            <v>266.24</v>
          </cell>
          <cell r="S1714">
            <v>266.24</v>
          </cell>
          <cell r="T1714">
            <v>0</v>
          </cell>
        </row>
        <row r="1715">
          <cell r="B1715">
            <v>1120000</v>
          </cell>
          <cell r="C1715" t="str">
            <v>Fertige Erz</v>
          </cell>
          <cell r="D1715" t="str">
            <v>RHKF</v>
          </cell>
          <cell r="E1715" t="str">
            <v>01365561</v>
          </cell>
          <cell r="G1715" t="str">
            <v>LEVANOX WEISS R-LF</v>
          </cell>
          <cell r="H1715" t="str">
            <v>RB00000514</v>
          </cell>
          <cell r="I1715" t="str">
            <v>2251</v>
          </cell>
          <cell r="J1715">
            <v>46</v>
          </cell>
          <cell r="K1715" t="str">
            <v>KG</v>
          </cell>
          <cell r="L1715">
            <v>96.54</v>
          </cell>
          <cell r="M1715" t="str">
            <v>EUR</v>
          </cell>
          <cell r="N1715">
            <v>158.6</v>
          </cell>
          <cell r="P1715">
            <v>96.22</v>
          </cell>
          <cell r="Q1715">
            <v>96.22</v>
          </cell>
          <cell r="R1715">
            <v>0.32</v>
          </cell>
          <cell r="S1715">
            <v>0.32</v>
          </cell>
          <cell r="T1715">
            <v>0</v>
          </cell>
        </row>
        <row r="1716">
          <cell r="B1716">
            <v>1120000</v>
          </cell>
          <cell r="C1716" t="str">
            <v>Fertige Erz</v>
          </cell>
          <cell r="D1716" t="str">
            <v>RHZS</v>
          </cell>
          <cell r="E1716" t="str">
            <v>01365561</v>
          </cell>
          <cell r="G1716" t="str">
            <v>LEVANOX WEISS R-LF</v>
          </cell>
          <cell r="H1716" t="str">
            <v>RB00000514</v>
          </cell>
          <cell r="I1716" t="str">
            <v>2251</v>
          </cell>
          <cell r="J1716">
            <v>18934</v>
          </cell>
          <cell r="K1716" t="str">
            <v>KG</v>
          </cell>
          <cell r="L1716">
            <v>39738.68</v>
          </cell>
          <cell r="M1716" t="str">
            <v>EUR</v>
          </cell>
          <cell r="N1716">
            <v>65282.54</v>
          </cell>
          <cell r="P1716">
            <v>39602.35</v>
          </cell>
          <cell r="Q1716">
            <v>39602.35</v>
          </cell>
          <cell r="R1716">
            <v>136.33000000000001</v>
          </cell>
          <cell r="S1716">
            <v>136.33000000000001</v>
          </cell>
          <cell r="T1716">
            <v>0</v>
          </cell>
        </row>
        <row r="1717">
          <cell r="B1717">
            <v>1120000</v>
          </cell>
          <cell r="C1717" t="str">
            <v>Fertige Erz</v>
          </cell>
          <cell r="D1717" t="str">
            <v>RHZS</v>
          </cell>
          <cell r="E1717" t="str">
            <v>01361922</v>
          </cell>
          <cell r="G1717" t="str">
            <v>MACROLEX GRUEN G FG</v>
          </cell>
          <cell r="H1717" t="str">
            <v>RB00000514</v>
          </cell>
          <cell r="I1717" t="str">
            <v>2251</v>
          </cell>
          <cell r="J1717">
            <v>1785</v>
          </cell>
          <cell r="K1717" t="str">
            <v>KG</v>
          </cell>
          <cell r="L1717">
            <v>105268.59</v>
          </cell>
          <cell r="M1717" t="str">
            <v>EUR</v>
          </cell>
          <cell r="N1717">
            <v>159162.74</v>
          </cell>
          <cell r="P1717">
            <v>725.42</v>
          </cell>
          <cell r="Q1717">
            <v>725.42</v>
          </cell>
          <cell r="R1717">
            <v>104543.17</v>
          </cell>
          <cell r="S1717">
            <v>104543.17</v>
          </cell>
          <cell r="T1717">
            <v>0</v>
          </cell>
        </row>
        <row r="1718">
          <cell r="B1718">
            <v>1120000</v>
          </cell>
          <cell r="C1718" t="str">
            <v>Fertige Erz</v>
          </cell>
          <cell r="D1718" t="str">
            <v>RHZS</v>
          </cell>
          <cell r="E1718" t="str">
            <v>01361868</v>
          </cell>
          <cell r="G1718" t="str">
            <v>MACROLEX GRUEN 5B FG</v>
          </cell>
          <cell r="H1718" t="str">
            <v>RB00000514</v>
          </cell>
          <cell r="I1718" t="str">
            <v>2251</v>
          </cell>
          <cell r="J1718">
            <v>8818</v>
          </cell>
          <cell r="K1718" t="str">
            <v>KG</v>
          </cell>
          <cell r="L1718">
            <v>225693.18</v>
          </cell>
          <cell r="M1718" t="str">
            <v>EUR</v>
          </cell>
          <cell r="N1718">
            <v>119213.19</v>
          </cell>
          <cell r="P1718">
            <v>213433.52</v>
          </cell>
          <cell r="Q1718">
            <v>119213.19</v>
          </cell>
          <cell r="R1718">
            <v>106479.99</v>
          </cell>
          <cell r="S1718">
            <v>12259.66</v>
          </cell>
          <cell r="T1718">
            <v>94220.33</v>
          </cell>
        </row>
        <row r="1719">
          <cell r="B1719">
            <v>1120000</v>
          </cell>
          <cell r="C1719" t="str">
            <v>Fertige Erz</v>
          </cell>
          <cell r="D1719" t="str">
            <v>RHZS</v>
          </cell>
          <cell r="E1719" t="str">
            <v>01361817</v>
          </cell>
          <cell r="G1719" t="str">
            <v>MACROLEX BLAU RR FG</v>
          </cell>
          <cell r="H1719" t="str">
            <v>RB00000514</v>
          </cell>
          <cell r="I1719" t="str">
            <v>2251</v>
          </cell>
          <cell r="J1719">
            <v>580</v>
          </cell>
          <cell r="K1719" t="str">
            <v>KG</v>
          </cell>
          <cell r="L1719">
            <v>19395.490000000002</v>
          </cell>
          <cell r="M1719" t="str">
            <v>EUR</v>
          </cell>
          <cell r="N1719">
            <v>20977.15</v>
          </cell>
          <cell r="P1719">
            <v>19975.2</v>
          </cell>
          <cell r="Q1719">
            <v>19975.2</v>
          </cell>
          <cell r="R1719">
            <v>-579.71</v>
          </cell>
          <cell r="S1719">
            <v>-579.71</v>
          </cell>
          <cell r="T1719">
            <v>0</v>
          </cell>
        </row>
        <row r="1720">
          <cell r="B1720">
            <v>1120000</v>
          </cell>
          <cell r="C1720" t="str">
            <v>Fertige Erz</v>
          </cell>
          <cell r="D1720" t="str">
            <v>RHZS</v>
          </cell>
          <cell r="E1720" t="str">
            <v>01361752</v>
          </cell>
          <cell r="G1720" t="str">
            <v>MACROLEX VIOLETT 3R</v>
          </cell>
          <cell r="H1720" t="str">
            <v>RB00000514</v>
          </cell>
          <cell r="I1720" t="str">
            <v>2251</v>
          </cell>
          <cell r="J1720">
            <v>562.20000000000005</v>
          </cell>
          <cell r="K1720" t="str">
            <v>KG</v>
          </cell>
          <cell r="L1720">
            <v>16623.54</v>
          </cell>
          <cell r="M1720" t="str">
            <v>EUR</v>
          </cell>
          <cell r="N1720">
            <v>33521.74</v>
          </cell>
          <cell r="P1720">
            <v>18898.919999999998</v>
          </cell>
          <cell r="Q1720">
            <v>18898.919999999998</v>
          </cell>
          <cell r="R1720">
            <v>-2275.38</v>
          </cell>
          <cell r="S1720">
            <v>-2275.38</v>
          </cell>
          <cell r="T1720">
            <v>0</v>
          </cell>
        </row>
        <row r="1721">
          <cell r="B1721">
            <v>1120000</v>
          </cell>
          <cell r="C1721" t="str">
            <v>Fertige Erz</v>
          </cell>
          <cell r="D1721" t="str">
            <v>RHZS</v>
          </cell>
          <cell r="E1721" t="str">
            <v>01361728</v>
          </cell>
          <cell r="G1721" t="str">
            <v>MACROLEX VIOLETT B F</v>
          </cell>
          <cell r="H1721" t="str">
            <v>RB00000514</v>
          </cell>
          <cell r="I1721" t="str">
            <v>2251</v>
          </cell>
          <cell r="J1721">
            <v>4305</v>
          </cell>
          <cell r="K1721" t="str">
            <v>KG</v>
          </cell>
          <cell r="L1721">
            <v>85175.3</v>
          </cell>
          <cell r="M1721" t="str">
            <v>EUR</v>
          </cell>
          <cell r="N1721">
            <v>127579.54</v>
          </cell>
          <cell r="P1721">
            <v>84713.36</v>
          </cell>
          <cell r="Q1721">
            <v>84713.36</v>
          </cell>
          <cell r="R1721">
            <v>461.94</v>
          </cell>
          <cell r="S1721">
            <v>461.94</v>
          </cell>
          <cell r="T1721">
            <v>0</v>
          </cell>
        </row>
        <row r="1722">
          <cell r="B1722">
            <v>1120000</v>
          </cell>
          <cell r="C1722" t="str">
            <v>Fertige Erz</v>
          </cell>
          <cell r="D1722" t="str">
            <v>RHZS</v>
          </cell>
          <cell r="E1722" t="str">
            <v>01361604</v>
          </cell>
          <cell r="G1722" t="str">
            <v>MACROLEX ROT E2G FG</v>
          </cell>
          <cell r="H1722" t="str">
            <v>RB00000514</v>
          </cell>
          <cell r="I1722" t="str">
            <v>2251</v>
          </cell>
          <cell r="J1722">
            <v>1419.4</v>
          </cell>
          <cell r="K1722" t="str">
            <v>KG</v>
          </cell>
          <cell r="L1722">
            <v>26050.67</v>
          </cell>
          <cell r="M1722" t="str">
            <v>EUR</v>
          </cell>
          <cell r="N1722">
            <v>33803.01</v>
          </cell>
          <cell r="P1722">
            <v>27668.36</v>
          </cell>
          <cell r="Q1722">
            <v>27668.36</v>
          </cell>
          <cell r="R1722">
            <v>-1617.69</v>
          </cell>
          <cell r="S1722">
            <v>-1617.69</v>
          </cell>
          <cell r="T1722">
            <v>0</v>
          </cell>
        </row>
        <row r="1723">
          <cell r="B1723">
            <v>1120000</v>
          </cell>
          <cell r="C1723" t="str">
            <v>Fertige Erz</v>
          </cell>
          <cell r="D1723" t="str">
            <v>RHZS</v>
          </cell>
          <cell r="E1723" t="str">
            <v>01361515</v>
          </cell>
          <cell r="G1723" t="str">
            <v>MACROLEX ROT 5B FG</v>
          </cell>
          <cell r="H1723" t="str">
            <v>RB00000514</v>
          </cell>
          <cell r="I1723" t="str">
            <v>2251</v>
          </cell>
          <cell r="J1723">
            <v>3820</v>
          </cell>
          <cell r="K1723" t="str">
            <v>KG</v>
          </cell>
          <cell r="L1723">
            <v>158199.95000000001</v>
          </cell>
          <cell r="M1723" t="str">
            <v>EUR</v>
          </cell>
          <cell r="N1723">
            <v>299357.74</v>
          </cell>
          <cell r="P1723">
            <v>165670.73000000001</v>
          </cell>
          <cell r="Q1723">
            <v>165670.73000000001</v>
          </cell>
          <cell r="R1723">
            <v>-7470.78</v>
          </cell>
          <cell r="S1723">
            <v>-7470.78</v>
          </cell>
          <cell r="T1723">
            <v>0</v>
          </cell>
        </row>
        <row r="1724">
          <cell r="B1724">
            <v>1120000</v>
          </cell>
          <cell r="C1724" t="str">
            <v>Fertige Erz</v>
          </cell>
          <cell r="D1724" t="str">
            <v>RHZS</v>
          </cell>
          <cell r="E1724" t="str">
            <v>01361132</v>
          </cell>
          <cell r="G1724" t="str">
            <v>MACROLEX GELB G FG</v>
          </cell>
          <cell r="H1724" t="str">
            <v>RB00000514</v>
          </cell>
          <cell r="I1724" t="str">
            <v>2251</v>
          </cell>
          <cell r="J1724">
            <v>6006.3</v>
          </cell>
          <cell r="K1724" t="str">
            <v>KG</v>
          </cell>
          <cell r="L1724">
            <v>139869.31</v>
          </cell>
          <cell r="M1724" t="str">
            <v>EUR</v>
          </cell>
          <cell r="N1724">
            <v>130584.17</v>
          </cell>
          <cell r="P1724">
            <v>124702.2</v>
          </cell>
          <cell r="Q1724">
            <v>124702.2</v>
          </cell>
          <cell r="R1724">
            <v>15167.11</v>
          </cell>
          <cell r="S1724">
            <v>15167.11</v>
          </cell>
          <cell r="T1724">
            <v>0</v>
          </cell>
        </row>
        <row r="1725">
          <cell r="B1725">
            <v>1120000</v>
          </cell>
          <cell r="C1725" t="str">
            <v>Fertige Erz</v>
          </cell>
          <cell r="D1725" t="str">
            <v>RHU2</v>
          </cell>
          <cell r="E1725" t="str">
            <v>01359618</v>
          </cell>
          <cell r="G1725" t="str">
            <v>NIGROSINSCHWARZ A FL</v>
          </cell>
          <cell r="H1725" t="str">
            <v>RB00000514</v>
          </cell>
          <cell r="I1725" t="str">
            <v>2251</v>
          </cell>
          <cell r="J1725">
            <v>7680</v>
          </cell>
          <cell r="K1725" t="str">
            <v>KG</v>
          </cell>
          <cell r="L1725">
            <v>27347.71</v>
          </cell>
          <cell r="M1725" t="str">
            <v>EUR</v>
          </cell>
          <cell r="N1725">
            <v>44402.69</v>
          </cell>
          <cell r="P1725">
            <v>27449.09</v>
          </cell>
          <cell r="Q1725">
            <v>27449.09</v>
          </cell>
          <cell r="R1725">
            <v>-101.38</v>
          </cell>
          <cell r="S1725">
            <v>-101.38</v>
          </cell>
          <cell r="T1725">
            <v>0</v>
          </cell>
        </row>
        <row r="1726">
          <cell r="B1726">
            <v>1120000</v>
          </cell>
          <cell r="C1726" t="str">
            <v>Fertige Erz</v>
          </cell>
          <cell r="D1726" t="str">
            <v>RHZS</v>
          </cell>
          <cell r="E1726" t="str">
            <v>01359618</v>
          </cell>
          <cell r="G1726" t="str">
            <v>NIGROSINSCHWARZ A FL</v>
          </cell>
          <cell r="H1726" t="str">
            <v>RB00000514</v>
          </cell>
          <cell r="I1726" t="str">
            <v>2251</v>
          </cell>
          <cell r="J1726">
            <v>4350</v>
          </cell>
          <cell r="K1726" t="str">
            <v>KG</v>
          </cell>
          <cell r="L1726">
            <v>15491.66</v>
          </cell>
          <cell r="M1726" t="str">
            <v>EUR</v>
          </cell>
          <cell r="N1726">
            <v>25149.96</v>
          </cell>
          <cell r="P1726">
            <v>15489.92</v>
          </cell>
          <cell r="Q1726">
            <v>15489.92</v>
          </cell>
          <cell r="R1726">
            <v>1.74</v>
          </cell>
          <cell r="S1726">
            <v>1.74</v>
          </cell>
          <cell r="T1726">
            <v>0</v>
          </cell>
        </row>
        <row r="1727">
          <cell r="B1727">
            <v>1120000</v>
          </cell>
          <cell r="C1727" t="str">
            <v>Fertige Erz</v>
          </cell>
          <cell r="D1727" t="str">
            <v>RHZS</v>
          </cell>
          <cell r="E1727" t="str">
            <v>01236419</v>
          </cell>
          <cell r="G1727" t="str">
            <v>Phenol rn. Pipeline</v>
          </cell>
          <cell r="H1727" t="str">
            <v>RB00000514</v>
          </cell>
          <cell r="I1727" t="str">
            <v>2251</v>
          </cell>
          <cell r="J1727">
            <v>29468</v>
          </cell>
          <cell r="K1727" t="str">
            <v>KG</v>
          </cell>
          <cell r="L1727">
            <v>30461.09</v>
          </cell>
          <cell r="M1727" t="str">
            <v>EUR</v>
          </cell>
          <cell r="N1727">
            <v>34097.42</v>
          </cell>
          <cell r="P1727">
            <v>34097.42</v>
          </cell>
          <cell r="Q1727">
            <v>34097.42</v>
          </cell>
          <cell r="R1727">
            <v>-3636.33</v>
          </cell>
          <cell r="S1727">
            <v>-3636.33</v>
          </cell>
          <cell r="T1727">
            <v>0</v>
          </cell>
        </row>
        <row r="1728">
          <cell r="B1728">
            <v>1120000</v>
          </cell>
          <cell r="C1728" t="str">
            <v>Fertige Erz</v>
          </cell>
          <cell r="D1728" t="str">
            <v>RHKF</v>
          </cell>
          <cell r="E1728" t="str">
            <v>01228505</v>
          </cell>
          <cell r="G1728" t="str">
            <v>SPEZIALORANGE GX-S</v>
          </cell>
          <cell r="H1728" t="str">
            <v>RB00000514</v>
          </cell>
          <cell r="I1728" t="str">
            <v>2251</v>
          </cell>
          <cell r="J1728">
            <v>20</v>
          </cell>
          <cell r="K1728" t="str">
            <v>KG</v>
          </cell>
          <cell r="L1728">
            <v>298.43</v>
          </cell>
          <cell r="M1728" t="str">
            <v>EUR</v>
          </cell>
          <cell r="N1728">
            <v>453.49</v>
          </cell>
          <cell r="P1728">
            <v>298.43</v>
          </cell>
          <cell r="Q1728">
            <v>298.43</v>
          </cell>
          <cell r="R1728">
            <v>0</v>
          </cell>
          <cell r="S1728">
            <v>0</v>
          </cell>
          <cell r="T1728">
            <v>0</v>
          </cell>
        </row>
        <row r="1729">
          <cell r="B1729">
            <v>1120000</v>
          </cell>
          <cell r="C1729" t="str">
            <v>Fertige Erz</v>
          </cell>
          <cell r="D1729" t="str">
            <v>RHZS</v>
          </cell>
          <cell r="E1729" t="str">
            <v>01228505</v>
          </cell>
          <cell r="G1729" t="str">
            <v>SPEZIALORANGE GX-S</v>
          </cell>
          <cell r="H1729" t="str">
            <v>RB00000514</v>
          </cell>
          <cell r="I1729" t="str">
            <v>2251</v>
          </cell>
          <cell r="J1729">
            <v>1279.8</v>
          </cell>
          <cell r="K1729" t="str">
            <v>KG</v>
          </cell>
          <cell r="L1729">
            <v>19096.27</v>
          </cell>
          <cell r="M1729" t="str">
            <v>EUR</v>
          </cell>
          <cell r="N1729">
            <v>29018.95</v>
          </cell>
          <cell r="O1729" t="str">
            <v>x</v>
          </cell>
          <cell r="P1729">
            <v>19096.27</v>
          </cell>
          <cell r="Q1729">
            <v>19096.27</v>
          </cell>
          <cell r="R1729">
            <v>0</v>
          </cell>
          <cell r="S1729">
            <v>0</v>
          </cell>
          <cell r="T1729">
            <v>0</v>
          </cell>
        </row>
        <row r="1730">
          <cell r="B1730">
            <v>1120000</v>
          </cell>
          <cell r="C1730" t="str">
            <v>Fertige Erz</v>
          </cell>
          <cell r="D1730" t="str">
            <v>RHKF</v>
          </cell>
          <cell r="E1730" t="str">
            <v>01228432</v>
          </cell>
          <cell r="G1730" t="str">
            <v>SPEZIALGELB N-S</v>
          </cell>
          <cell r="H1730" t="str">
            <v>RB00000514</v>
          </cell>
          <cell r="I1730" t="str">
            <v>2251</v>
          </cell>
          <cell r="J1730">
            <v>5</v>
          </cell>
          <cell r="K1730" t="str">
            <v>KG</v>
          </cell>
          <cell r="L1730">
            <v>124.5</v>
          </cell>
          <cell r="M1730" t="str">
            <v>EUR</v>
          </cell>
          <cell r="N1730">
            <v>173.88</v>
          </cell>
          <cell r="P1730">
            <v>124.5</v>
          </cell>
          <cell r="Q1730">
            <v>124.5</v>
          </cell>
          <cell r="R1730">
            <v>0</v>
          </cell>
          <cell r="S1730">
            <v>0</v>
          </cell>
          <cell r="T1730">
            <v>0</v>
          </cell>
        </row>
        <row r="1731">
          <cell r="B1731">
            <v>1120000</v>
          </cell>
          <cell r="C1731" t="str">
            <v>Fertige Erz</v>
          </cell>
          <cell r="D1731" t="str">
            <v>RHZS</v>
          </cell>
          <cell r="E1731" t="str">
            <v>01228432</v>
          </cell>
          <cell r="G1731" t="str">
            <v>SPEZIALGELB N-S</v>
          </cell>
          <cell r="H1731" t="str">
            <v>RB00000514</v>
          </cell>
          <cell r="I1731" t="str">
            <v>2251</v>
          </cell>
          <cell r="J1731">
            <v>1160</v>
          </cell>
          <cell r="K1731" t="str">
            <v>KG</v>
          </cell>
          <cell r="L1731">
            <v>28884</v>
          </cell>
          <cell r="M1731" t="str">
            <v>EUR</v>
          </cell>
          <cell r="N1731">
            <v>40340.620000000003</v>
          </cell>
          <cell r="O1731" t="str">
            <v>x</v>
          </cell>
          <cell r="P1731">
            <v>28884</v>
          </cell>
          <cell r="Q1731">
            <v>28884</v>
          </cell>
          <cell r="R1731">
            <v>0</v>
          </cell>
          <cell r="S1731">
            <v>0</v>
          </cell>
          <cell r="T1731">
            <v>0</v>
          </cell>
        </row>
        <row r="1732">
          <cell r="B1732">
            <v>1120000</v>
          </cell>
          <cell r="C1732" t="str">
            <v>Fertige Erz</v>
          </cell>
          <cell r="D1732" t="str">
            <v>RHKF</v>
          </cell>
          <cell r="E1732" t="str">
            <v>01228378</v>
          </cell>
          <cell r="G1732" t="str">
            <v>SPEZIALROT 3R</v>
          </cell>
          <cell r="H1732" t="str">
            <v>RB00000514</v>
          </cell>
          <cell r="I1732" t="str">
            <v>2251</v>
          </cell>
          <cell r="J1732">
            <v>15</v>
          </cell>
          <cell r="K1732" t="str">
            <v>KG</v>
          </cell>
          <cell r="L1732">
            <v>343.8</v>
          </cell>
          <cell r="M1732" t="str">
            <v>EUR</v>
          </cell>
          <cell r="N1732">
            <v>635.36</v>
          </cell>
          <cell r="P1732">
            <v>455.1</v>
          </cell>
          <cell r="Q1732">
            <v>455.1</v>
          </cell>
          <cell r="R1732">
            <v>-111.3</v>
          </cell>
          <cell r="S1732">
            <v>-111.3</v>
          </cell>
          <cell r="T1732">
            <v>0</v>
          </cell>
        </row>
        <row r="1733">
          <cell r="B1733">
            <v>1120000</v>
          </cell>
          <cell r="C1733" t="str">
            <v>Fertige Erz</v>
          </cell>
          <cell r="D1733" t="str">
            <v>RHZS</v>
          </cell>
          <cell r="E1733" t="str">
            <v>01228378</v>
          </cell>
          <cell r="G1733" t="str">
            <v>SPEZIALROT 3R</v>
          </cell>
          <cell r="H1733" t="str">
            <v>RB00000514</v>
          </cell>
          <cell r="I1733" t="str">
            <v>2251</v>
          </cell>
          <cell r="J1733">
            <v>1177</v>
          </cell>
          <cell r="K1733" t="str">
            <v>KG</v>
          </cell>
          <cell r="L1733">
            <v>36382.239999999998</v>
          </cell>
          <cell r="M1733" t="str">
            <v>EUR</v>
          </cell>
          <cell r="N1733">
            <v>49854.66</v>
          </cell>
          <cell r="P1733">
            <v>36381.660000000003</v>
          </cell>
          <cell r="Q1733">
            <v>36381.660000000003</v>
          </cell>
          <cell r="R1733">
            <v>0.57999999999999996</v>
          </cell>
          <cell r="S1733">
            <v>0.57999999999999996</v>
          </cell>
          <cell r="T1733">
            <v>0</v>
          </cell>
        </row>
        <row r="1734">
          <cell r="B1734">
            <v>1120000</v>
          </cell>
          <cell r="C1734" t="str">
            <v>Fertige Erz</v>
          </cell>
          <cell r="D1734" t="str">
            <v>RHU2</v>
          </cell>
          <cell r="E1734" t="str">
            <v>01228327</v>
          </cell>
          <cell r="G1734" t="str">
            <v>SPEZIALTUERKISBLAU A</v>
          </cell>
          <cell r="H1734" t="str">
            <v>RB00000514</v>
          </cell>
          <cell r="I1734" t="str">
            <v>2251</v>
          </cell>
          <cell r="J1734">
            <v>300</v>
          </cell>
          <cell r="K1734" t="str">
            <v>KG</v>
          </cell>
          <cell r="L1734">
            <v>2285.6999999999998</v>
          </cell>
          <cell r="M1734" t="str">
            <v>EUR</v>
          </cell>
          <cell r="N1734">
            <v>5898.27</v>
          </cell>
          <cell r="P1734">
            <v>2808.96</v>
          </cell>
          <cell r="Q1734">
            <v>2808.96</v>
          </cell>
          <cell r="R1734">
            <v>-523.26</v>
          </cell>
          <cell r="S1734">
            <v>-523.26</v>
          </cell>
          <cell r="T1734">
            <v>0</v>
          </cell>
        </row>
        <row r="1735">
          <cell r="B1735">
            <v>1120000</v>
          </cell>
          <cell r="C1735" t="str">
            <v>Fertige Erz</v>
          </cell>
          <cell r="D1735" t="str">
            <v>RHZS</v>
          </cell>
          <cell r="E1735" t="str">
            <v>01228327</v>
          </cell>
          <cell r="G1735" t="str">
            <v>SPEZIALTUERKISBLAU A</v>
          </cell>
          <cell r="H1735" t="str">
            <v>RB00000514</v>
          </cell>
          <cell r="I1735" t="str">
            <v>2251</v>
          </cell>
          <cell r="J1735">
            <v>2475</v>
          </cell>
          <cell r="K1735" t="str">
            <v>KG</v>
          </cell>
          <cell r="L1735">
            <v>20983.79</v>
          </cell>
          <cell r="M1735" t="str">
            <v>EUR</v>
          </cell>
          <cell r="N1735">
            <v>48660.73</v>
          </cell>
          <cell r="P1735">
            <v>21083.78</v>
          </cell>
          <cell r="Q1735">
            <v>21083.78</v>
          </cell>
          <cell r="R1735">
            <v>-99.99</v>
          </cell>
          <cell r="S1735">
            <v>-99.99</v>
          </cell>
          <cell r="T1735">
            <v>0</v>
          </cell>
        </row>
        <row r="1736">
          <cell r="B1736">
            <v>1120000</v>
          </cell>
          <cell r="C1736" t="str">
            <v>Fertige Erz</v>
          </cell>
          <cell r="D1736" t="str">
            <v>RHKF</v>
          </cell>
          <cell r="E1736" t="str">
            <v>01228297</v>
          </cell>
          <cell r="G1736" t="str">
            <v>SPEZIALVIOLETT S4B-F</v>
          </cell>
          <cell r="H1736" t="str">
            <v>RB00000514</v>
          </cell>
          <cell r="I1736" t="str">
            <v>2251</v>
          </cell>
          <cell r="J1736">
            <v>27.75</v>
          </cell>
          <cell r="K1736" t="str">
            <v>KG</v>
          </cell>
          <cell r="L1736">
            <v>684.73</v>
          </cell>
          <cell r="M1736" t="str">
            <v>EUR</v>
          </cell>
          <cell r="N1736">
            <v>1071.6400000000001</v>
          </cell>
          <cell r="P1736">
            <v>499.88</v>
          </cell>
          <cell r="Q1736">
            <v>499.88</v>
          </cell>
          <cell r="R1736">
            <v>184.85</v>
          </cell>
          <cell r="S1736">
            <v>184.85</v>
          </cell>
          <cell r="T1736">
            <v>0</v>
          </cell>
        </row>
        <row r="1737">
          <cell r="B1737">
            <v>1120000</v>
          </cell>
          <cell r="C1737" t="str">
            <v>Fertige Erz</v>
          </cell>
          <cell r="D1737" t="str">
            <v>RHU2</v>
          </cell>
          <cell r="E1737" t="str">
            <v>01228297</v>
          </cell>
          <cell r="G1737" t="str">
            <v>SPEZIALVIOLETT S4B-F</v>
          </cell>
          <cell r="H1737" t="str">
            <v>RB00000514</v>
          </cell>
          <cell r="I1737" t="str">
            <v>2251</v>
          </cell>
          <cell r="J1737">
            <v>70</v>
          </cell>
          <cell r="K1737" t="str">
            <v>KG</v>
          </cell>
          <cell r="L1737">
            <v>977.83</v>
          </cell>
          <cell r="M1737" t="str">
            <v>EUR</v>
          </cell>
          <cell r="N1737">
            <v>2703.24</v>
          </cell>
          <cell r="P1737">
            <v>1260.96</v>
          </cell>
          <cell r="Q1737">
            <v>1260.96</v>
          </cell>
          <cell r="R1737">
            <v>-283.13</v>
          </cell>
          <cell r="S1737">
            <v>-283.13</v>
          </cell>
          <cell r="T1737">
            <v>0</v>
          </cell>
        </row>
        <row r="1738">
          <cell r="B1738">
            <v>1120000</v>
          </cell>
          <cell r="C1738" t="str">
            <v>Fertige Erz</v>
          </cell>
          <cell r="D1738" t="str">
            <v>RHZS</v>
          </cell>
          <cell r="E1738" t="str">
            <v>01228297</v>
          </cell>
          <cell r="G1738" t="str">
            <v>SPEZIALVIOLETT S4B-F</v>
          </cell>
          <cell r="H1738" t="str">
            <v>RB00000514</v>
          </cell>
          <cell r="I1738" t="str">
            <v>2251</v>
          </cell>
          <cell r="J1738">
            <v>3045</v>
          </cell>
          <cell r="K1738" t="str">
            <v>KG</v>
          </cell>
          <cell r="L1738">
            <v>36381.360000000001</v>
          </cell>
          <cell r="M1738" t="str">
            <v>EUR</v>
          </cell>
          <cell r="N1738">
            <v>117590.9</v>
          </cell>
          <cell r="P1738">
            <v>36470.57</v>
          </cell>
          <cell r="Q1738">
            <v>36470.57</v>
          </cell>
          <cell r="R1738">
            <v>-89.21</v>
          </cell>
          <cell r="S1738">
            <v>-89.21</v>
          </cell>
          <cell r="T1738">
            <v>0</v>
          </cell>
        </row>
        <row r="1739">
          <cell r="B1739">
            <v>1120000</v>
          </cell>
          <cell r="C1739" t="str">
            <v>Fertige Erz</v>
          </cell>
          <cell r="D1739" t="str">
            <v>RHZS</v>
          </cell>
          <cell r="E1739" t="str">
            <v>01228092</v>
          </cell>
          <cell r="G1739" t="str">
            <v>RAUCHORANGE R GRAN.</v>
          </cell>
          <cell r="H1739" t="str">
            <v>RB00000514</v>
          </cell>
          <cell r="I1739" t="str">
            <v>2251</v>
          </cell>
          <cell r="J1739">
            <v>7182.48</v>
          </cell>
          <cell r="K1739" t="str">
            <v>KG</v>
          </cell>
          <cell r="L1739">
            <v>63751.69</v>
          </cell>
          <cell r="M1739" t="str">
            <v>EUR</v>
          </cell>
          <cell r="N1739">
            <v>117892.51</v>
          </cell>
          <cell r="P1739">
            <v>63296.32</v>
          </cell>
          <cell r="Q1739">
            <v>63296.32</v>
          </cell>
          <cell r="R1739">
            <v>455.37</v>
          </cell>
          <cell r="S1739">
            <v>455.37</v>
          </cell>
          <cell r="T1739">
            <v>0</v>
          </cell>
        </row>
        <row r="1740">
          <cell r="B1740">
            <v>1120000</v>
          </cell>
          <cell r="C1740" t="str">
            <v>Fertige Erz</v>
          </cell>
          <cell r="D1740" t="str">
            <v>RHZS</v>
          </cell>
          <cell r="E1740" t="str">
            <v>01227975</v>
          </cell>
          <cell r="G1740" t="str">
            <v>NIGROSIN W FL.  1050</v>
          </cell>
          <cell r="H1740" t="str">
            <v>RB00000514</v>
          </cell>
          <cell r="I1740" t="str">
            <v>2251</v>
          </cell>
          <cell r="J1740">
            <v>153300</v>
          </cell>
          <cell r="K1740" t="str">
            <v>KG</v>
          </cell>
          <cell r="L1740">
            <v>243379.08</v>
          </cell>
          <cell r="M1740" t="str">
            <v>EUR</v>
          </cell>
          <cell r="N1740">
            <v>355487.37</v>
          </cell>
          <cell r="P1740">
            <v>255612.42</v>
          </cell>
          <cell r="Q1740">
            <v>255612.42</v>
          </cell>
          <cell r="R1740">
            <v>-12233.34</v>
          </cell>
          <cell r="S1740">
            <v>-12233.34</v>
          </cell>
          <cell r="T1740">
            <v>0</v>
          </cell>
        </row>
        <row r="1741">
          <cell r="B1741">
            <v>1120000</v>
          </cell>
          <cell r="C1741" t="str">
            <v>Fertige Erz</v>
          </cell>
          <cell r="D1741" t="str">
            <v>RHZS</v>
          </cell>
          <cell r="E1741" t="str">
            <v>01227967</v>
          </cell>
          <cell r="G1741" t="str">
            <v>NIGROSIN W FL.    60</v>
          </cell>
          <cell r="H1741" t="str">
            <v>RB00000514</v>
          </cell>
          <cell r="I1741" t="str">
            <v>2251</v>
          </cell>
          <cell r="J1741">
            <v>9540</v>
          </cell>
          <cell r="K1741" t="str">
            <v>KG</v>
          </cell>
          <cell r="L1741">
            <v>16068.22</v>
          </cell>
          <cell r="M1741" t="str">
            <v>EUR</v>
          </cell>
          <cell r="N1741">
            <v>25753.23</v>
          </cell>
          <cell r="P1741">
            <v>17014.59</v>
          </cell>
          <cell r="Q1741">
            <v>17014.59</v>
          </cell>
          <cell r="R1741">
            <v>-946.37</v>
          </cell>
          <cell r="S1741">
            <v>-946.37</v>
          </cell>
          <cell r="T1741">
            <v>0</v>
          </cell>
        </row>
        <row r="1742">
          <cell r="B1742">
            <v>1120000</v>
          </cell>
          <cell r="C1742" t="str">
            <v>Fertige Erz</v>
          </cell>
          <cell r="D1742" t="str">
            <v>RHKF</v>
          </cell>
          <cell r="E1742" t="str">
            <v>01227924</v>
          </cell>
          <cell r="G1742" t="str">
            <v>NIGROSIN BAP    20KG</v>
          </cell>
          <cell r="H1742" t="str">
            <v>RB00000514</v>
          </cell>
          <cell r="I1742" t="str">
            <v>2251</v>
          </cell>
          <cell r="J1742">
            <v>13.5</v>
          </cell>
          <cell r="K1742" t="str">
            <v>KG</v>
          </cell>
          <cell r="L1742">
            <v>31.56</v>
          </cell>
          <cell r="M1742" t="str">
            <v>EUR</v>
          </cell>
          <cell r="N1742">
            <v>35.97</v>
          </cell>
          <cell r="P1742">
            <v>31.56</v>
          </cell>
          <cell r="Q1742">
            <v>31.56</v>
          </cell>
          <cell r="R1742">
            <v>0</v>
          </cell>
          <cell r="S1742">
            <v>0</v>
          </cell>
          <cell r="T1742">
            <v>0</v>
          </cell>
        </row>
        <row r="1743">
          <cell r="B1743">
            <v>1120000</v>
          </cell>
          <cell r="C1743" t="str">
            <v>Fertige Erz</v>
          </cell>
          <cell r="D1743" t="str">
            <v>RHZS</v>
          </cell>
          <cell r="E1743" t="str">
            <v>01227924</v>
          </cell>
          <cell r="G1743" t="str">
            <v>NIGROSIN BAP    20KG</v>
          </cell>
          <cell r="H1743" t="str">
            <v>RB00000514</v>
          </cell>
          <cell r="I1743" t="str">
            <v>2251</v>
          </cell>
          <cell r="J1743">
            <v>140</v>
          </cell>
          <cell r="K1743" t="str">
            <v>KG</v>
          </cell>
          <cell r="L1743">
            <v>0</v>
          </cell>
          <cell r="M1743" t="str">
            <v>EUR</v>
          </cell>
          <cell r="N1743">
            <v>0</v>
          </cell>
          <cell r="O1743" t="str">
            <v>x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</row>
        <row r="1744">
          <cell r="B1744">
            <v>1120000</v>
          </cell>
          <cell r="C1744" t="str">
            <v>Fertige Erz</v>
          </cell>
          <cell r="D1744" t="str">
            <v>RHU2</v>
          </cell>
          <cell r="E1744" t="str">
            <v>01227703</v>
          </cell>
          <cell r="G1744" t="str">
            <v>SPEZ.BR.BLAU FFR FL.</v>
          </cell>
          <cell r="H1744" t="str">
            <v>RB00000514</v>
          </cell>
          <cell r="I1744" t="str">
            <v>2251</v>
          </cell>
          <cell r="J1744">
            <v>3000</v>
          </cell>
          <cell r="K1744" t="str">
            <v>KG</v>
          </cell>
          <cell r="L1744">
            <v>12241.2</v>
          </cell>
          <cell r="M1744" t="str">
            <v>EUR</v>
          </cell>
          <cell r="N1744">
            <v>29901.599999999999</v>
          </cell>
          <cell r="P1744">
            <v>12570</v>
          </cell>
          <cell r="Q1744">
            <v>12570</v>
          </cell>
          <cell r="R1744">
            <v>-328.8</v>
          </cell>
          <cell r="S1744">
            <v>-328.8</v>
          </cell>
          <cell r="T1744">
            <v>0</v>
          </cell>
        </row>
        <row r="1745">
          <cell r="B1745">
            <v>1120000</v>
          </cell>
          <cell r="C1745" t="str">
            <v>Fertige Erz</v>
          </cell>
          <cell r="D1745" t="str">
            <v>RHZS</v>
          </cell>
          <cell r="E1745" t="str">
            <v>01227703</v>
          </cell>
          <cell r="G1745" t="str">
            <v>SPEZ.BR.BLAU FFR FL.</v>
          </cell>
          <cell r="H1745" t="str">
            <v>RB00000514</v>
          </cell>
          <cell r="I1745" t="str">
            <v>2251</v>
          </cell>
          <cell r="J1745">
            <v>9600</v>
          </cell>
          <cell r="K1745" t="str">
            <v>KG</v>
          </cell>
          <cell r="L1745">
            <v>41816.639999999999</v>
          </cell>
          <cell r="M1745" t="str">
            <v>EUR</v>
          </cell>
          <cell r="N1745">
            <v>95685.119999999995</v>
          </cell>
          <cell r="P1745">
            <v>41844.480000000003</v>
          </cell>
          <cell r="Q1745">
            <v>41844.480000000003</v>
          </cell>
          <cell r="R1745">
            <v>-27.84</v>
          </cell>
          <cell r="S1745">
            <v>-27.84</v>
          </cell>
          <cell r="T1745">
            <v>0</v>
          </cell>
        </row>
        <row r="1746">
          <cell r="B1746">
            <v>1120000</v>
          </cell>
          <cell r="C1746" t="str">
            <v>Fertige Erz</v>
          </cell>
          <cell r="D1746" t="str">
            <v>RHU2</v>
          </cell>
          <cell r="E1746" t="str">
            <v>01227649</v>
          </cell>
          <cell r="G1746" t="str">
            <v>SPEZ.BR.BLAU FFR FL.</v>
          </cell>
          <cell r="H1746" t="str">
            <v>RB00000514</v>
          </cell>
          <cell r="I1746" t="str">
            <v>2251</v>
          </cell>
          <cell r="J1746">
            <v>3060</v>
          </cell>
          <cell r="K1746" t="str">
            <v>KG</v>
          </cell>
          <cell r="L1746">
            <v>12532.23</v>
          </cell>
          <cell r="M1746" t="str">
            <v>EUR</v>
          </cell>
          <cell r="N1746">
            <v>30838.68</v>
          </cell>
          <cell r="P1746">
            <v>12571.09</v>
          </cell>
          <cell r="Q1746">
            <v>12571.09</v>
          </cell>
          <cell r="R1746">
            <v>-38.86</v>
          </cell>
          <cell r="S1746">
            <v>-38.86</v>
          </cell>
          <cell r="T1746">
            <v>0</v>
          </cell>
        </row>
        <row r="1747">
          <cell r="B1747">
            <v>1120000</v>
          </cell>
          <cell r="C1747" t="str">
            <v>Fertige Erz</v>
          </cell>
          <cell r="D1747" t="str">
            <v>RHZS</v>
          </cell>
          <cell r="E1747" t="str">
            <v>01227649</v>
          </cell>
          <cell r="G1747" t="str">
            <v>SPEZ.BR.BLAU FFR FL.</v>
          </cell>
          <cell r="H1747" t="str">
            <v>RB00000514</v>
          </cell>
          <cell r="I1747" t="str">
            <v>2251</v>
          </cell>
          <cell r="J1747">
            <v>8160</v>
          </cell>
          <cell r="K1747" t="str">
            <v>KG</v>
          </cell>
          <cell r="L1747">
            <v>35614.33</v>
          </cell>
          <cell r="M1747" t="str">
            <v>EUR</v>
          </cell>
          <cell r="N1747">
            <v>82236.479999999996</v>
          </cell>
          <cell r="P1747">
            <v>35615.14</v>
          </cell>
          <cell r="Q1747">
            <v>35615.14</v>
          </cell>
          <cell r="R1747">
            <v>-0.81</v>
          </cell>
          <cell r="S1747">
            <v>-0.81</v>
          </cell>
          <cell r="T1747">
            <v>0</v>
          </cell>
        </row>
        <row r="1748">
          <cell r="B1748">
            <v>1120000</v>
          </cell>
          <cell r="C1748" t="str">
            <v>Fertige Erz</v>
          </cell>
          <cell r="D1748" t="str">
            <v>RHZS</v>
          </cell>
          <cell r="E1748" t="str">
            <v>01225131</v>
          </cell>
          <cell r="G1748" t="str">
            <v>NIGROSINBASE BA FL.</v>
          </cell>
          <cell r="H1748" t="str">
            <v>RB00000514</v>
          </cell>
          <cell r="I1748" t="str">
            <v>2251</v>
          </cell>
          <cell r="J1748">
            <v>4235</v>
          </cell>
          <cell r="K1748" t="str">
            <v>KG</v>
          </cell>
          <cell r="L1748">
            <v>16949.32</v>
          </cell>
          <cell r="M1748" t="str">
            <v>EUR</v>
          </cell>
          <cell r="N1748">
            <v>33993.919999999998</v>
          </cell>
          <cell r="P1748">
            <v>16453.400000000001</v>
          </cell>
          <cell r="Q1748">
            <v>16453.400000000001</v>
          </cell>
          <cell r="R1748">
            <v>495.92</v>
          </cell>
          <cell r="S1748">
            <v>495.92</v>
          </cell>
          <cell r="T1748">
            <v>0</v>
          </cell>
        </row>
        <row r="1749">
          <cell r="B1749">
            <v>1120000</v>
          </cell>
          <cell r="C1749" t="str">
            <v>Fertige Erz</v>
          </cell>
          <cell r="D1749" t="str">
            <v>RHZS</v>
          </cell>
          <cell r="E1749" t="str">
            <v>01224941</v>
          </cell>
          <cell r="G1749" t="str">
            <v>NIGROSIN WLF</v>
          </cell>
          <cell r="H1749" t="str">
            <v>RB00000514</v>
          </cell>
          <cell r="I1749" t="str">
            <v>2251</v>
          </cell>
          <cell r="J1749">
            <v>419.45</v>
          </cell>
          <cell r="K1749" t="str">
            <v>KG</v>
          </cell>
          <cell r="L1749">
            <v>4434.43</v>
          </cell>
          <cell r="M1749" t="str">
            <v>EUR</v>
          </cell>
          <cell r="N1749">
            <v>8491.51</v>
          </cell>
          <cell r="P1749">
            <v>4584.63</v>
          </cell>
          <cell r="Q1749">
            <v>4584.63</v>
          </cell>
          <cell r="R1749">
            <v>-150.19999999999999</v>
          </cell>
          <cell r="S1749">
            <v>-150.19999999999999</v>
          </cell>
          <cell r="T1749">
            <v>0</v>
          </cell>
        </row>
        <row r="1750">
          <cell r="B1750">
            <v>1120000</v>
          </cell>
          <cell r="C1750" t="str">
            <v>Fertige Erz</v>
          </cell>
          <cell r="D1750" t="str">
            <v>RHKF</v>
          </cell>
          <cell r="E1750" t="str">
            <v>01224917</v>
          </cell>
          <cell r="G1750" t="str">
            <v>PYRANIN 120%    WELL</v>
          </cell>
          <cell r="H1750" t="str">
            <v>RB00000514</v>
          </cell>
          <cell r="I1750" t="str">
            <v>2251</v>
          </cell>
          <cell r="J1750">
            <v>10.3</v>
          </cell>
          <cell r="K1750" t="str">
            <v>KG</v>
          </cell>
          <cell r="L1750">
            <v>261.10000000000002</v>
          </cell>
          <cell r="M1750" t="str">
            <v>EUR</v>
          </cell>
          <cell r="N1750">
            <v>409.52</v>
          </cell>
          <cell r="P1750">
            <v>261.10000000000002</v>
          </cell>
          <cell r="Q1750">
            <v>261.10000000000002</v>
          </cell>
          <cell r="R1750">
            <v>0</v>
          </cell>
          <cell r="S1750">
            <v>0</v>
          </cell>
          <cell r="T1750">
            <v>0</v>
          </cell>
        </row>
        <row r="1751">
          <cell r="B1751">
            <v>1120000</v>
          </cell>
          <cell r="C1751" t="str">
            <v>Fertige Erz</v>
          </cell>
          <cell r="D1751" t="str">
            <v>RHMV</v>
          </cell>
          <cell r="E1751" t="str">
            <v>01224917</v>
          </cell>
          <cell r="G1751" t="str">
            <v>PYRANIN 120%    WELL</v>
          </cell>
          <cell r="H1751" t="str">
            <v>RB00000514</v>
          </cell>
          <cell r="I1751" t="str">
            <v>2251</v>
          </cell>
          <cell r="J1751">
            <v>2.25</v>
          </cell>
          <cell r="K1751" t="str">
            <v>KG</v>
          </cell>
          <cell r="L1751">
            <v>59</v>
          </cell>
          <cell r="M1751" t="str">
            <v>EUR</v>
          </cell>
          <cell r="N1751">
            <v>89.46</v>
          </cell>
          <cell r="P1751">
            <v>59</v>
          </cell>
          <cell r="Q1751">
            <v>59</v>
          </cell>
          <cell r="R1751">
            <v>0</v>
          </cell>
          <cell r="S1751">
            <v>0</v>
          </cell>
          <cell r="T1751">
            <v>0</v>
          </cell>
        </row>
        <row r="1752">
          <cell r="B1752">
            <v>1120000</v>
          </cell>
          <cell r="C1752" t="str">
            <v>Fertige Erz</v>
          </cell>
          <cell r="D1752" t="str">
            <v>RHZS</v>
          </cell>
          <cell r="E1752" t="str">
            <v>01224917</v>
          </cell>
          <cell r="G1752" t="str">
            <v>PYRANIN 120%    WELL</v>
          </cell>
          <cell r="H1752" t="str">
            <v>RB00000514</v>
          </cell>
          <cell r="I1752" t="str">
            <v>2251</v>
          </cell>
          <cell r="J1752">
            <v>1319.75</v>
          </cell>
          <cell r="K1752" t="str">
            <v>KG</v>
          </cell>
          <cell r="L1752">
            <v>28107.79</v>
          </cell>
          <cell r="M1752" t="str">
            <v>EUR</v>
          </cell>
          <cell r="N1752">
            <v>52471.94</v>
          </cell>
          <cell r="P1752">
            <v>28107.79</v>
          </cell>
          <cell r="Q1752">
            <v>28107.79</v>
          </cell>
          <cell r="R1752">
            <v>0</v>
          </cell>
          <cell r="S1752">
            <v>0</v>
          </cell>
          <cell r="T1752">
            <v>0</v>
          </cell>
        </row>
        <row r="1753">
          <cell r="B1753">
            <v>1120000</v>
          </cell>
          <cell r="C1753" t="str">
            <v>Fertige Erz</v>
          </cell>
          <cell r="D1753" t="str">
            <v>RHZS</v>
          </cell>
          <cell r="E1753" t="str">
            <v>01221020</v>
          </cell>
          <cell r="G1753" t="str">
            <v>LEVANOX ROT 130 LF</v>
          </cell>
          <cell r="H1753" t="str">
            <v>RB00000514</v>
          </cell>
          <cell r="I1753" t="str">
            <v>2251</v>
          </cell>
          <cell r="J1753">
            <v>52000</v>
          </cell>
          <cell r="K1753" t="str">
            <v>KG</v>
          </cell>
          <cell r="L1753">
            <v>58167.199999999997</v>
          </cell>
          <cell r="M1753" t="str">
            <v>EUR</v>
          </cell>
          <cell r="N1753">
            <v>106121.60000000001</v>
          </cell>
          <cell r="P1753">
            <v>68317.600000000006</v>
          </cell>
          <cell r="Q1753">
            <v>68317.600000000006</v>
          </cell>
          <cell r="R1753">
            <v>-10150.4</v>
          </cell>
          <cell r="S1753">
            <v>-10150.4</v>
          </cell>
          <cell r="T1753">
            <v>0</v>
          </cell>
        </row>
        <row r="1754">
          <cell r="B1754">
            <v>1120000</v>
          </cell>
          <cell r="C1754" t="str">
            <v>Fertige Erz</v>
          </cell>
          <cell r="D1754" t="str">
            <v>RHKF</v>
          </cell>
          <cell r="E1754" t="str">
            <v>01221004</v>
          </cell>
          <cell r="G1754" t="str">
            <v>LEVANOX ROT 130 LF</v>
          </cell>
          <cell r="H1754" t="str">
            <v>RB00000514</v>
          </cell>
          <cell r="I1754" t="str">
            <v>2251</v>
          </cell>
          <cell r="J1754">
            <v>51</v>
          </cell>
          <cell r="K1754" t="str">
            <v>KG</v>
          </cell>
          <cell r="L1754">
            <v>59.26</v>
          </cell>
          <cell r="M1754" t="str">
            <v>EUR</v>
          </cell>
          <cell r="N1754">
            <v>117.39</v>
          </cell>
          <cell r="P1754">
            <v>69.66</v>
          </cell>
          <cell r="Q1754">
            <v>69.66</v>
          </cell>
          <cell r="R1754">
            <v>-10.4</v>
          </cell>
          <cell r="S1754">
            <v>-10.4</v>
          </cell>
          <cell r="T1754">
            <v>0</v>
          </cell>
        </row>
        <row r="1755">
          <cell r="B1755">
            <v>1120000</v>
          </cell>
          <cell r="C1755" t="str">
            <v>Fertige Erz</v>
          </cell>
          <cell r="D1755" t="str">
            <v>RHZS</v>
          </cell>
          <cell r="E1755" t="str">
            <v>01221004</v>
          </cell>
          <cell r="G1755" t="str">
            <v>LEVANOX ROT 130 LF</v>
          </cell>
          <cell r="H1755" t="str">
            <v>RB00000514</v>
          </cell>
          <cell r="I1755" t="str">
            <v>2251</v>
          </cell>
          <cell r="J1755">
            <v>25446</v>
          </cell>
          <cell r="K1755" t="str">
            <v>KG</v>
          </cell>
          <cell r="L1755">
            <v>29565.73</v>
          </cell>
          <cell r="M1755" t="str">
            <v>EUR</v>
          </cell>
          <cell r="N1755">
            <v>58571.6</v>
          </cell>
          <cell r="P1755">
            <v>34754.15</v>
          </cell>
          <cell r="Q1755">
            <v>34754.15</v>
          </cell>
          <cell r="R1755">
            <v>-5188.42</v>
          </cell>
          <cell r="S1755">
            <v>-5188.42</v>
          </cell>
          <cell r="T1755">
            <v>0</v>
          </cell>
        </row>
        <row r="1756">
          <cell r="B1756">
            <v>1120000</v>
          </cell>
          <cell r="C1756" t="str">
            <v>Fertige Erz</v>
          </cell>
          <cell r="D1756" t="str">
            <v>RHZS</v>
          </cell>
          <cell r="E1756" t="str">
            <v>01220547</v>
          </cell>
          <cell r="G1756" t="str">
            <v>LEVANOX GELB 3910 LF</v>
          </cell>
          <cell r="H1756" t="str">
            <v>RB00000514</v>
          </cell>
          <cell r="I1756" t="str">
            <v>2251</v>
          </cell>
          <cell r="J1756">
            <v>21711</v>
          </cell>
          <cell r="K1756" t="str">
            <v>KG</v>
          </cell>
          <cell r="L1756">
            <v>34168.769999999997</v>
          </cell>
          <cell r="M1756" t="str">
            <v>EUR</v>
          </cell>
          <cell r="N1756">
            <v>70771.350000000006</v>
          </cell>
          <cell r="P1756">
            <v>36096.71</v>
          </cell>
          <cell r="Q1756">
            <v>36096.71</v>
          </cell>
          <cell r="R1756">
            <v>-1927.94</v>
          </cell>
          <cell r="S1756">
            <v>-1927.94</v>
          </cell>
          <cell r="T1756">
            <v>0</v>
          </cell>
        </row>
        <row r="1757">
          <cell r="B1757">
            <v>1120000</v>
          </cell>
          <cell r="C1757" t="str">
            <v>Fertige Erz</v>
          </cell>
          <cell r="D1757" t="str">
            <v>RHZS</v>
          </cell>
          <cell r="E1757" t="str">
            <v>01127725</v>
          </cell>
          <cell r="G1757" t="str">
            <v>EUKANOL BLUE N   25K</v>
          </cell>
          <cell r="H1757" t="str">
            <v>RB00000514</v>
          </cell>
          <cell r="I1757" t="str">
            <v>2251</v>
          </cell>
          <cell r="J1757">
            <v>45.5</v>
          </cell>
          <cell r="K1757" t="str">
            <v>KG</v>
          </cell>
          <cell r="L1757">
            <v>251.71</v>
          </cell>
          <cell r="M1757" t="str">
            <v>EUR</v>
          </cell>
          <cell r="N1757">
            <v>251.71</v>
          </cell>
          <cell r="P1757">
            <v>251.71</v>
          </cell>
          <cell r="Q1757">
            <v>251.71</v>
          </cell>
          <cell r="R1757">
            <v>0</v>
          </cell>
          <cell r="S1757">
            <v>0</v>
          </cell>
          <cell r="T1757">
            <v>0</v>
          </cell>
        </row>
        <row r="1758">
          <cell r="B1758">
            <v>1120000</v>
          </cell>
          <cell r="C1758" t="str">
            <v>Fertige Erz</v>
          </cell>
          <cell r="D1758" t="str">
            <v>RHKF</v>
          </cell>
          <cell r="E1758" t="str">
            <v>01080966</v>
          </cell>
          <cell r="G1758" t="str">
            <v>ASTRA BLAUBASE 6GLL</v>
          </cell>
          <cell r="H1758" t="str">
            <v>RB00000514</v>
          </cell>
          <cell r="I1758" t="str">
            <v>2251</v>
          </cell>
          <cell r="J1758">
            <v>10</v>
          </cell>
          <cell r="K1758" t="str">
            <v>KG</v>
          </cell>
          <cell r="L1758">
            <v>97.42</v>
          </cell>
          <cell r="M1758" t="str">
            <v>EUR</v>
          </cell>
          <cell r="N1758">
            <v>127.69</v>
          </cell>
          <cell r="P1758">
            <v>157.91</v>
          </cell>
          <cell r="Q1758">
            <v>127.69</v>
          </cell>
          <cell r="R1758">
            <v>-30.27</v>
          </cell>
          <cell r="S1758">
            <v>-60.49</v>
          </cell>
          <cell r="T1758">
            <v>30.22</v>
          </cell>
        </row>
        <row r="1759">
          <cell r="B1759">
            <v>1120000</v>
          </cell>
          <cell r="C1759" t="str">
            <v>Fertige Erz</v>
          </cell>
          <cell r="D1759" t="str">
            <v>RHZS</v>
          </cell>
          <cell r="E1759" t="str">
            <v>01080966</v>
          </cell>
          <cell r="G1759" t="str">
            <v>ASTRA BLAUBASE 6GLL</v>
          </cell>
          <cell r="H1759" t="str">
            <v>RB00000514</v>
          </cell>
          <cell r="I1759" t="str">
            <v>2251</v>
          </cell>
          <cell r="J1759">
            <v>11336.6</v>
          </cell>
          <cell r="K1759" t="str">
            <v>KG</v>
          </cell>
          <cell r="L1759">
            <v>110434.36</v>
          </cell>
          <cell r="M1759" t="str">
            <v>EUR</v>
          </cell>
          <cell r="N1759">
            <v>144759.31</v>
          </cell>
          <cell r="P1759">
            <v>208663.73</v>
          </cell>
          <cell r="Q1759">
            <v>144759.31</v>
          </cell>
          <cell r="R1759">
            <v>-34324.949999999997</v>
          </cell>
          <cell r="S1759">
            <v>-98229.37</v>
          </cell>
          <cell r="T1759">
            <v>63904.42</v>
          </cell>
        </row>
        <row r="1760">
          <cell r="B1760">
            <v>1120000</v>
          </cell>
          <cell r="C1760" t="str">
            <v>Fertige Erz</v>
          </cell>
          <cell r="D1760" t="str">
            <v>RHBR</v>
          </cell>
          <cell r="E1760" t="str">
            <v>01073641</v>
          </cell>
          <cell r="G1760" t="str">
            <v>MACROLEX VIOLETT 3R</v>
          </cell>
          <cell r="H1760" t="str">
            <v>RB00000514</v>
          </cell>
          <cell r="I1760" t="str">
            <v>2251</v>
          </cell>
          <cell r="J1760">
            <v>150</v>
          </cell>
          <cell r="K1760" t="str">
            <v>KG</v>
          </cell>
          <cell r="L1760">
            <v>4020.59</v>
          </cell>
          <cell r="M1760" t="str">
            <v>EUR</v>
          </cell>
          <cell r="N1760">
            <v>7778.28</v>
          </cell>
          <cell r="P1760">
            <v>4736.28</v>
          </cell>
          <cell r="Q1760">
            <v>4736.28</v>
          </cell>
          <cell r="R1760">
            <v>-715.69</v>
          </cell>
          <cell r="S1760">
            <v>-715.69</v>
          </cell>
          <cell r="T1760">
            <v>0</v>
          </cell>
        </row>
        <row r="1761">
          <cell r="B1761">
            <v>1120000</v>
          </cell>
          <cell r="C1761" t="str">
            <v>Fertige Erz</v>
          </cell>
          <cell r="D1761" t="str">
            <v>RHZS</v>
          </cell>
          <cell r="E1761" t="str">
            <v>01073641</v>
          </cell>
          <cell r="G1761" t="str">
            <v>MACROLEX VIOLETT 3R</v>
          </cell>
          <cell r="H1761" t="str">
            <v>RB00000514</v>
          </cell>
          <cell r="I1761" t="str">
            <v>2251</v>
          </cell>
          <cell r="J1761">
            <v>4761.3</v>
          </cell>
          <cell r="K1761" t="str">
            <v>KG</v>
          </cell>
          <cell r="L1761">
            <v>127621.41</v>
          </cell>
          <cell r="M1761" t="str">
            <v>EUR</v>
          </cell>
          <cell r="N1761">
            <v>246898.16</v>
          </cell>
          <cell r="P1761">
            <v>150339</v>
          </cell>
          <cell r="Q1761">
            <v>150339</v>
          </cell>
          <cell r="R1761">
            <v>-22717.59</v>
          </cell>
          <cell r="S1761">
            <v>-22717.59</v>
          </cell>
          <cell r="T1761">
            <v>0</v>
          </cell>
        </row>
        <row r="1762">
          <cell r="B1762">
            <v>1120000</v>
          </cell>
          <cell r="C1762" t="str">
            <v>Fertige Erz</v>
          </cell>
          <cell r="D1762" t="str">
            <v>RHBR</v>
          </cell>
          <cell r="E1762" t="str">
            <v>01073595</v>
          </cell>
          <cell r="G1762" t="str">
            <v>MACROLEX VIOLETT B G</v>
          </cell>
          <cell r="H1762" t="str">
            <v>RB00000514</v>
          </cell>
          <cell r="I1762" t="str">
            <v>2251</v>
          </cell>
          <cell r="J1762">
            <v>1925</v>
          </cell>
          <cell r="K1762" t="str">
            <v>KG</v>
          </cell>
          <cell r="L1762">
            <v>33707.71</v>
          </cell>
          <cell r="M1762" t="str">
            <v>EUR</v>
          </cell>
          <cell r="N1762">
            <v>47083.38</v>
          </cell>
          <cell r="P1762">
            <v>34077.5</v>
          </cell>
          <cell r="Q1762">
            <v>34077.5</v>
          </cell>
          <cell r="R1762">
            <v>-369.79</v>
          </cell>
          <cell r="S1762">
            <v>-369.79</v>
          </cell>
          <cell r="T1762">
            <v>0</v>
          </cell>
        </row>
        <row r="1763">
          <cell r="B1763">
            <v>1120000</v>
          </cell>
          <cell r="C1763" t="str">
            <v>Fertige Erz</v>
          </cell>
          <cell r="D1763" t="str">
            <v>RHZS</v>
          </cell>
          <cell r="E1763" t="str">
            <v>01073595</v>
          </cell>
          <cell r="G1763" t="str">
            <v>MACROLEX VIOLETT B G</v>
          </cell>
          <cell r="H1763" t="str">
            <v>RB00000514</v>
          </cell>
          <cell r="I1763" t="str">
            <v>2251</v>
          </cell>
          <cell r="J1763">
            <v>18316.599999999999</v>
          </cell>
          <cell r="K1763" t="str">
            <v>KG</v>
          </cell>
          <cell r="L1763">
            <v>320732.82</v>
          </cell>
          <cell r="M1763" t="str">
            <v>EUR</v>
          </cell>
          <cell r="N1763">
            <v>448003.89</v>
          </cell>
          <cell r="P1763">
            <v>324251.44</v>
          </cell>
          <cell r="Q1763">
            <v>324251.44</v>
          </cell>
          <cell r="R1763">
            <v>-3518.62</v>
          </cell>
          <cell r="S1763">
            <v>-3518.62</v>
          </cell>
          <cell r="T1763">
            <v>0</v>
          </cell>
        </row>
        <row r="1764">
          <cell r="B1764">
            <v>1120000</v>
          </cell>
          <cell r="C1764" t="str">
            <v>Fertige Erz</v>
          </cell>
          <cell r="D1764" t="str">
            <v>RHZS</v>
          </cell>
          <cell r="E1764" t="str">
            <v>01073560</v>
          </cell>
          <cell r="G1764" t="str">
            <v>MACROLEX VIOLETT B</v>
          </cell>
          <cell r="H1764" t="str">
            <v>RB00000514</v>
          </cell>
          <cell r="I1764" t="str">
            <v>2251</v>
          </cell>
          <cell r="J1764">
            <v>4143.2</v>
          </cell>
          <cell r="K1764" t="str">
            <v>KG</v>
          </cell>
          <cell r="L1764">
            <v>70963.899999999994</v>
          </cell>
          <cell r="M1764" t="str">
            <v>EUR</v>
          </cell>
          <cell r="N1764">
            <v>74373.34</v>
          </cell>
          <cell r="P1764">
            <v>194995.98</v>
          </cell>
          <cell r="Q1764">
            <v>74373.34</v>
          </cell>
          <cell r="R1764">
            <v>-3409.44</v>
          </cell>
          <cell r="S1764">
            <v>-124032.08</v>
          </cell>
          <cell r="T1764">
            <v>120622.64</v>
          </cell>
        </row>
        <row r="1765">
          <cell r="B1765">
            <v>1120000</v>
          </cell>
          <cell r="C1765" t="str">
            <v>Fertige Erz</v>
          </cell>
          <cell r="D1765" t="str">
            <v>RHZS</v>
          </cell>
          <cell r="E1765" t="str">
            <v>01073536</v>
          </cell>
          <cell r="G1765" t="str">
            <v>MACROLEX ROTVIOLETT</v>
          </cell>
          <cell r="H1765" t="str">
            <v>RB00000514</v>
          </cell>
          <cell r="I1765" t="str">
            <v>2251</v>
          </cell>
          <cell r="J1765">
            <v>5655.1</v>
          </cell>
          <cell r="K1765" t="str">
            <v>KG</v>
          </cell>
          <cell r="L1765">
            <v>127246.54</v>
          </cell>
          <cell r="M1765" t="str">
            <v>EUR</v>
          </cell>
          <cell r="N1765">
            <v>170234.91</v>
          </cell>
          <cell r="P1765">
            <v>195400.67</v>
          </cell>
          <cell r="Q1765">
            <v>170234.91</v>
          </cell>
          <cell r="R1765">
            <v>-42988.37</v>
          </cell>
          <cell r="S1765">
            <v>-68154.13</v>
          </cell>
          <cell r="T1765">
            <v>25165.759999999998</v>
          </cell>
        </row>
        <row r="1766">
          <cell r="B1766">
            <v>1120000</v>
          </cell>
          <cell r="C1766" t="str">
            <v>Fertige Erz</v>
          </cell>
          <cell r="D1766" t="str">
            <v>RHZS</v>
          </cell>
          <cell r="E1766" t="str">
            <v>01073315</v>
          </cell>
          <cell r="G1766" t="str">
            <v>MACROLEX ROT 5B GRAN</v>
          </cell>
          <cell r="H1766" t="str">
            <v>RB00000514</v>
          </cell>
          <cell r="I1766" t="str">
            <v>2251</v>
          </cell>
          <cell r="J1766">
            <v>13115</v>
          </cell>
          <cell r="K1766" t="str">
            <v>KG</v>
          </cell>
          <cell r="L1766">
            <v>509912.5</v>
          </cell>
          <cell r="M1766" t="str">
            <v>EUR</v>
          </cell>
          <cell r="N1766">
            <v>943326.54</v>
          </cell>
          <cell r="P1766">
            <v>546153.18999999994</v>
          </cell>
          <cell r="Q1766">
            <v>546153.18999999994</v>
          </cell>
          <cell r="R1766">
            <v>-36240.69</v>
          </cell>
          <cell r="S1766">
            <v>-36240.69</v>
          </cell>
          <cell r="T1766">
            <v>0</v>
          </cell>
        </row>
        <row r="1767">
          <cell r="B1767">
            <v>1120000</v>
          </cell>
          <cell r="C1767" t="str">
            <v>Fertige Erz</v>
          </cell>
          <cell r="D1767" t="str">
            <v>RHBR</v>
          </cell>
          <cell r="E1767" t="str">
            <v>01073013</v>
          </cell>
          <cell r="G1767" t="str">
            <v>MACROLEX ROT G GRAN</v>
          </cell>
          <cell r="H1767" t="str">
            <v>RB00000514</v>
          </cell>
          <cell r="I1767" t="str">
            <v>2251</v>
          </cell>
          <cell r="J1767">
            <v>75</v>
          </cell>
          <cell r="K1767" t="str">
            <v>KG</v>
          </cell>
          <cell r="L1767">
            <v>1333.36</v>
          </cell>
          <cell r="M1767" t="str">
            <v>EUR</v>
          </cell>
          <cell r="N1767">
            <v>1674.9</v>
          </cell>
          <cell r="P1767">
            <v>1589.41</v>
          </cell>
          <cell r="Q1767">
            <v>1589.41</v>
          </cell>
          <cell r="R1767">
            <v>-256.05</v>
          </cell>
          <cell r="S1767">
            <v>-256.05</v>
          </cell>
          <cell r="T1767">
            <v>0</v>
          </cell>
        </row>
        <row r="1768">
          <cell r="B1768">
            <v>1120000</v>
          </cell>
          <cell r="C1768" t="str">
            <v>Fertige Erz</v>
          </cell>
          <cell r="D1768" t="str">
            <v>RHKF</v>
          </cell>
          <cell r="E1768" t="str">
            <v>01073013</v>
          </cell>
          <cell r="G1768" t="str">
            <v>MACROLEX ROT G GRAN</v>
          </cell>
          <cell r="H1768" t="str">
            <v>RB00000514</v>
          </cell>
          <cell r="I1768" t="str">
            <v>2251</v>
          </cell>
          <cell r="J1768">
            <v>5</v>
          </cell>
          <cell r="K1768" t="str">
            <v>KG</v>
          </cell>
          <cell r="L1768">
            <v>88.89</v>
          </cell>
          <cell r="M1768" t="str">
            <v>EUR</v>
          </cell>
          <cell r="N1768">
            <v>111.66</v>
          </cell>
          <cell r="P1768">
            <v>105.96</v>
          </cell>
          <cell r="Q1768">
            <v>105.96</v>
          </cell>
          <cell r="R1768">
            <v>-17.07</v>
          </cell>
          <cell r="S1768">
            <v>-17.07</v>
          </cell>
          <cell r="T1768">
            <v>0</v>
          </cell>
        </row>
        <row r="1769">
          <cell r="B1769">
            <v>1120000</v>
          </cell>
          <cell r="C1769" t="str">
            <v>Fertige Erz</v>
          </cell>
          <cell r="D1769" t="str">
            <v>RHZS</v>
          </cell>
          <cell r="E1769" t="str">
            <v>01073013</v>
          </cell>
          <cell r="G1769" t="str">
            <v>MACROLEX ROT G GRAN</v>
          </cell>
          <cell r="H1769" t="str">
            <v>RB00000514</v>
          </cell>
          <cell r="I1769" t="str">
            <v>2251</v>
          </cell>
          <cell r="J1769">
            <v>3665.2</v>
          </cell>
          <cell r="K1769" t="str">
            <v>KG</v>
          </cell>
          <cell r="L1769">
            <v>65160.29</v>
          </cell>
          <cell r="M1769" t="str">
            <v>EUR</v>
          </cell>
          <cell r="N1769">
            <v>81851.25</v>
          </cell>
          <cell r="P1769">
            <v>77673.649999999994</v>
          </cell>
          <cell r="Q1769">
            <v>77673.649999999994</v>
          </cell>
          <cell r="R1769">
            <v>-12513.36</v>
          </cell>
          <cell r="S1769">
            <v>-12513.36</v>
          </cell>
          <cell r="T1769">
            <v>0</v>
          </cell>
        </row>
        <row r="1770">
          <cell r="B1770">
            <v>1120000</v>
          </cell>
          <cell r="C1770" t="str">
            <v>Fertige Erz</v>
          </cell>
          <cell r="D1770" t="str">
            <v>RHZS</v>
          </cell>
          <cell r="E1770" t="str">
            <v>01072947</v>
          </cell>
          <cell r="G1770" t="str">
            <v>MACROLEX ROT E2G GRA</v>
          </cell>
          <cell r="H1770" t="str">
            <v>RB00000514</v>
          </cell>
          <cell r="I1770" t="str">
            <v>2251</v>
          </cell>
          <cell r="J1770">
            <v>21640.2</v>
          </cell>
          <cell r="K1770" t="str">
            <v>KG</v>
          </cell>
          <cell r="L1770">
            <v>359142.92</v>
          </cell>
          <cell r="M1770" t="str">
            <v>EUR</v>
          </cell>
          <cell r="N1770">
            <v>529334.43999999994</v>
          </cell>
          <cell r="P1770">
            <v>386976.55</v>
          </cell>
          <cell r="Q1770">
            <v>386976.55</v>
          </cell>
          <cell r="R1770">
            <v>-27833.63</v>
          </cell>
          <cell r="S1770">
            <v>-27833.63</v>
          </cell>
          <cell r="T1770">
            <v>0</v>
          </cell>
        </row>
        <row r="1771">
          <cell r="B1771">
            <v>1120000</v>
          </cell>
          <cell r="C1771" t="str">
            <v>Fertige Erz</v>
          </cell>
          <cell r="D1771" t="str">
            <v>RHZS</v>
          </cell>
          <cell r="E1771" t="str">
            <v>01072823</v>
          </cell>
          <cell r="G1771" t="str">
            <v>MACROLEX ROT E2G   1</v>
          </cell>
          <cell r="H1771" t="str">
            <v>RB00000514</v>
          </cell>
          <cell r="I1771" t="str">
            <v>2251</v>
          </cell>
          <cell r="J1771">
            <v>7320</v>
          </cell>
          <cell r="K1771" t="str">
            <v>KG</v>
          </cell>
          <cell r="L1771">
            <v>112017.24</v>
          </cell>
          <cell r="M1771" t="str">
            <v>EUR</v>
          </cell>
          <cell r="N1771">
            <v>154061.10999999999</v>
          </cell>
          <cell r="P1771">
            <v>121660.6</v>
          </cell>
          <cell r="Q1771">
            <v>121660.6</v>
          </cell>
          <cell r="R1771">
            <v>-9643.36</v>
          </cell>
          <cell r="S1771">
            <v>-9643.36</v>
          </cell>
          <cell r="T1771">
            <v>0</v>
          </cell>
        </row>
        <row r="1772">
          <cell r="B1772">
            <v>1120000</v>
          </cell>
          <cell r="C1772" t="str">
            <v>Fertige Erz</v>
          </cell>
          <cell r="D1772" t="str">
            <v>RHBR</v>
          </cell>
          <cell r="E1772" t="str">
            <v>01072807</v>
          </cell>
          <cell r="G1772" t="str">
            <v>MACROLEX ROT EG GRAN</v>
          </cell>
          <cell r="H1772" t="str">
            <v>RB00000514</v>
          </cell>
          <cell r="I1772" t="str">
            <v>2251</v>
          </cell>
          <cell r="J1772">
            <v>1300</v>
          </cell>
          <cell r="K1772" t="str">
            <v>KG</v>
          </cell>
          <cell r="L1772">
            <v>14396.59</v>
          </cell>
          <cell r="M1772" t="str">
            <v>EUR</v>
          </cell>
          <cell r="N1772">
            <v>19766.11</v>
          </cell>
          <cell r="P1772">
            <v>14868.49</v>
          </cell>
          <cell r="Q1772">
            <v>14868.49</v>
          </cell>
          <cell r="R1772">
            <v>-471.9</v>
          </cell>
          <cell r="S1772">
            <v>-471.9</v>
          </cell>
          <cell r="T1772">
            <v>0</v>
          </cell>
        </row>
        <row r="1773">
          <cell r="B1773">
            <v>1120000</v>
          </cell>
          <cell r="C1773" t="str">
            <v>Fertige Erz</v>
          </cell>
          <cell r="D1773" t="str">
            <v>RHKF</v>
          </cell>
          <cell r="E1773" t="str">
            <v>01072807</v>
          </cell>
          <cell r="G1773" t="str">
            <v>MACROLEX ROT EG GRAN</v>
          </cell>
          <cell r="H1773" t="str">
            <v>RB00000514</v>
          </cell>
          <cell r="I1773" t="str">
            <v>2251</v>
          </cell>
          <cell r="J1773">
            <v>5</v>
          </cell>
          <cell r="K1773" t="str">
            <v>KG</v>
          </cell>
          <cell r="L1773">
            <v>55.37</v>
          </cell>
          <cell r="M1773" t="str">
            <v>EUR</v>
          </cell>
          <cell r="N1773">
            <v>76.02</v>
          </cell>
          <cell r="P1773">
            <v>57.19</v>
          </cell>
          <cell r="Q1773">
            <v>57.19</v>
          </cell>
          <cell r="R1773">
            <v>-1.82</v>
          </cell>
          <cell r="S1773">
            <v>-1.82</v>
          </cell>
          <cell r="T1773">
            <v>0</v>
          </cell>
        </row>
        <row r="1774">
          <cell r="B1774">
            <v>1120000</v>
          </cell>
          <cell r="C1774" t="str">
            <v>Fertige Erz</v>
          </cell>
          <cell r="D1774" t="str">
            <v>RHZS</v>
          </cell>
          <cell r="E1774" t="str">
            <v>01072807</v>
          </cell>
          <cell r="G1774" t="str">
            <v>MACROLEX ROT EG GRAN</v>
          </cell>
          <cell r="H1774" t="str">
            <v>RB00000514</v>
          </cell>
          <cell r="I1774" t="str">
            <v>2251</v>
          </cell>
          <cell r="J1774">
            <v>52166.2</v>
          </cell>
          <cell r="K1774" t="str">
            <v>KG</v>
          </cell>
          <cell r="L1774">
            <v>577704.15</v>
          </cell>
          <cell r="M1774" t="str">
            <v>EUR</v>
          </cell>
          <cell r="N1774">
            <v>793171.42</v>
          </cell>
          <cell r="P1774">
            <v>596640.48</v>
          </cell>
          <cell r="Q1774">
            <v>596640.48</v>
          </cell>
          <cell r="R1774">
            <v>-18936.330000000002</v>
          </cell>
          <cell r="S1774">
            <v>-18936.330000000002</v>
          </cell>
          <cell r="T1774">
            <v>0</v>
          </cell>
        </row>
        <row r="1775">
          <cell r="B1775">
            <v>1120000</v>
          </cell>
          <cell r="C1775" t="str">
            <v>Fertige Erz</v>
          </cell>
          <cell r="D1775" t="str">
            <v>RHKF</v>
          </cell>
          <cell r="E1775" t="str">
            <v>01072327</v>
          </cell>
          <cell r="G1775" t="str">
            <v>MACROLEX GRUEN 5B</v>
          </cell>
          <cell r="H1775" t="str">
            <v>RB00000514</v>
          </cell>
          <cell r="I1775" t="str">
            <v>2251</v>
          </cell>
          <cell r="J1775">
            <v>2.2999999999999998</v>
          </cell>
          <cell r="K1775" t="str">
            <v>KG</v>
          </cell>
          <cell r="L1775">
            <v>53.7</v>
          </cell>
          <cell r="M1775" t="str">
            <v>EUR</v>
          </cell>
          <cell r="N1775">
            <v>30.07</v>
          </cell>
          <cell r="P1775">
            <v>52.09</v>
          </cell>
          <cell r="Q1775">
            <v>30.07</v>
          </cell>
          <cell r="R1775">
            <v>23.63</v>
          </cell>
          <cell r="S1775">
            <v>1.61</v>
          </cell>
          <cell r="T1775">
            <v>22.02</v>
          </cell>
        </row>
        <row r="1776">
          <cell r="B1776">
            <v>1120000</v>
          </cell>
          <cell r="C1776" t="str">
            <v>Fertige Erz</v>
          </cell>
          <cell r="D1776" t="str">
            <v>RHZS</v>
          </cell>
          <cell r="E1776" t="str">
            <v>01072327</v>
          </cell>
          <cell r="G1776" t="str">
            <v>MACROLEX GRUEN 5B</v>
          </cell>
          <cell r="H1776" t="str">
            <v>RB00000514</v>
          </cell>
          <cell r="I1776" t="str">
            <v>2251</v>
          </cell>
          <cell r="J1776">
            <v>10590</v>
          </cell>
          <cell r="K1776" t="str">
            <v>KG</v>
          </cell>
          <cell r="L1776">
            <v>247234.14</v>
          </cell>
          <cell r="M1776" t="str">
            <v>EUR</v>
          </cell>
          <cell r="N1776">
            <v>138468.49</v>
          </cell>
          <cell r="P1776">
            <v>239837.02</v>
          </cell>
          <cell r="Q1776">
            <v>138468.49</v>
          </cell>
          <cell r="R1776">
            <v>108765.65</v>
          </cell>
          <cell r="S1776">
            <v>7397.12</v>
          </cell>
          <cell r="T1776">
            <v>101368.53</v>
          </cell>
        </row>
        <row r="1777">
          <cell r="B1777">
            <v>1120000</v>
          </cell>
          <cell r="C1777" t="str">
            <v>Fertige Erz</v>
          </cell>
          <cell r="D1777" t="str">
            <v>RHZS</v>
          </cell>
          <cell r="E1777" t="str">
            <v>01072017</v>
          </cell>
          <cell r="G1777" t="str">
            <v>MACROLEX GRUEN G GRA</v>
          </cell>
          <cell r="H1777" t="str">
            <v>RB00000514</v>
          </cell>
          <cell r="I1777" t="str">
            <v>2251</v>
          </cell>
          <cell r="J1777">
            <v>843</v>
          </cell>
          <cell r="K1777" t="str">
            <v>KG</v>
          </cell>
          <cell r="L1777">
            <v>47395.49</v>
          </cell>
          <cell r="M1777" t="str">
            <v>EUR</v>
          </cell>
          <cell r="N1777">
            <v>65299.03</v>
          </cell>
          <cell r="P1777">
            <v>62514.35</v>
          </cell>
          <cell r="Q1777">
            <v>62514.35</v>
          </cell>
          <cell r="R1777">
            <v>-15118.86</v>
          </cell>
          <cell r="S1777">
            <v>-15118.86</v>
          </cell>
          <cell r="T1777">
            <v>0</v>
          </cell>
        </row>
        <row r="1778">
          <cell r="B1778">
            <v>1120000</v>
          </cell>
          <cell r="C1778" t="str">
            <v>Fertige Erz</v>
          </cell>
          <cell r="D1778" t="str">
            <v>RHZS</v>
          </cell>
          <cell r="E1778" t="str">
            <v>01070952</v>
          </cell>
          <cell r="G1778" t="str">
            <v>MACROLEX GELB G GRAN</v>
          </cell>
          <cell r="H1778" t="str">
            <v>RB00000514</v>
          </cell>
          <cell r="I1778" t="str">
            <v>2251</v>
          </cell>
          <cell r="J1778">
            <v>40594</v>
          </cell>
          <cell r="K1778" t="str">
            <v>KG</v>
          </cell>
          <cell r="L1778">
            <v>852904.31</v>
          </cell>
          <cell r="M1778" t="str">
            <v>EUR</v>
          </cell>
          <cell r="N1778">
            <v>887896.32</v>
          </cell>
          <cell r="P1778">
            <v>808912.58</v>
          </cell>
          <cell r="Q1778">
            <v>808912.58</v>
          </cell>
          <cell r="R1778">
            <v>43991.73</v>
          </cell>
          <cell r="S1778">
            <v>43991.73</v>
          </cell>
          <cell r="T1778">
            <v>0</v>
          </cell>
        </row>
        <row r="1779">
          <cell r="B1779">
            <v>1120000</v>
          </cell>
          <cell r="C1779" t="str">
            <v>Fertige Erz</v>
          </cell>
          <cell r="D1779" t="str">
            <v>RHBR</v>
          </cell>
          <cell r="E1779" t="str">
            <v>01070898</v>
          </cell>
          <cell r="G1779" t="str">
            <v>MACROLEX GELB G   15</v>
          </cell>
          <cell r="H1779" t="str">
            <v>RB00000514</v>
          </cell>
          <cell r="I1779" t="str">
            <v>2251</v>
          </cell>
          <cell r="J1779">
            <v>105</v>
          </cell>
          <cell r="K1779" t="str">
            <v>KG</v>
          </cell>
          <cell r="L1779">
            <v>2227.23</v>
          </cell>
          <cell r="M1779" t="str">
            <v>EUR</v>
          </cell>
          <cell r="N1779">
            <v>2005.65</v>
          </cell>
          <cell r="P1779">
            <v>2127.2800000000002</v>
          </cell>
          <cell r="Q1779">
            <v>2005.65</v>
          </cell>
          <cell r="R1779">
            <v>221.58</v>
          </cell>
          <cell r="S1779">
            <v>99.95</v>
          </cell>
          <cell r="T1779">
            <v>121.63</v>
          </cell>
        </row>
        <row r="1780">
          <cell r="B1780">
            <v>1120000</v>
          </cell>
          <cell r="C1780" t="str">
            <v>Fertige Erz</v>
          </cell>
          <cell r="D1780" t="str">
            <v>RHZS</v>
          </cell>
          <cell r="E1780" t="str">
            <v>01070898</v>
          </cell>
          <cell r="G1780" t="str">
            <v>MACROLEX GELB G   15</v>
          </cell>
          <cell r="H1780" t="str">
            <v>RB00000514</v>
          </cell>
          <cell r="I1780" t="str">
            <v>2251</v>
          </cell>
          <cell r="J1780">
            <v>23370</v>
          </cell>
          <cell r="K1780" t="str">
            <v>KG</v>
          </cell>
          <cell r="L1780">
            <v>495717.41</v>
          </cell>
          <cell r="M1780" t="str">
            <v>EUR</v>
          </cell>
          <cell r="N1780">
            <v>446399.72</v>
          </cell>
          <cell r="P1780">
            <v>473471.53</v>
          </cell>
          <cell r="Q1780">
            <v>446399.72</v>
          </cell>
          <cell r="R1780">
            <v>49317.69</v>
          </cell>
          <cell r="S1780">
            <v>22245.88</v>
          </cell>
          <cell r="T1780">
            <v>27071.81</v>
          </cell>
        </row>
        <row r="1781">
          <cell r="B1781">
            <v>1120000</v>
          </cell>
          <cell r="C1781" t="str">
            <v>Fertige Erz</v>
          </cell>
          <cell r="D1781" t="str">
            <v>RHZS</v>
          </cell>
          <cell r="E1781" t="str">
            <v>01070545</v>
          </cell>
          <cell r="G1781" t="str">
            <v>MACROLEX BLAU 3R GRA</v>
          </cell>
          <cell r="H1781" t="str">
            <v>RB00000514</v>
          </cell>
          <cell r="I1781" t="str">
            <v>2251</v>
          </cell>
          <cell r="J1781">
            <v>2088</v>
          </cell>
          <cell r="K1781" t="str">
            <v>KG</v>
          </cell>
          <cell r="L1781">
            <v>55884.1</v>
          </cell>
          <cell r="M1781" t="str">
            <v>EUR</v>
          </cell>
          <cell r="N1781">
            <v>99448.93</v>
          </cell>
          <cell r="P1781">
            <v>58906.03</v>
          </cell>
          <cell r="Q1781">
            <v>58906.03</v>
          </cell>
          <cell r="R1781">
            <v>-3021.93</v>
          </cell>
          <cell r="S1781">
            <v>-3021.93</v>
          </cell>
          <cell r="T1781">
            <v>0</v>
          </cell>
        </row>
        <row r="1782">
          <cell r="B1782">
            <v>1120000</v>
          </cell>
          <cell r="C1782" t="str">
            <v>Fertige Erz</v>
          </cell>
          <cell r="D1782" t="str">
            <v>RHZS</v>
          </cell>
          <cell r="E1782" t="str">
            <v>01070529</v>
          </cell>
          <cell r="G1782" t="str">
            <v>MACROLEX BLAU RR   1</v>
          </cell>
          <cell r="H1782" t="str">
            <v>RB00000514</v>
          </cell>
          <cell r="I1782" t="str">
            <v>2251</v>
          </cell>
          <cell r="J1782">
            <v>3688.7</v>
          </cell>
          <cell r="K1782" t="str">
            <v>KG</v>
          </cell>
          <cell r="L1782">
            <v>105690.48</v>
          </cell>
          <cell r="M1782" t="str">
            <v>EUR</v>
          </cell>
          <cell r="N1782">
            <v>153990.68</v>
          </cell>
          <cell r="P1782">
            <v>108556.97</v>
          </cell>
          <cell r="Q1782">
            <v>108556.97</v>
          </cell>
          <cell r="R1782">
            <v>-2866.49</v>
          </cell>
          <cell r="S1782">
            <v>-2866.49</v>
          </cell>
          <cell r="T1782">
            <v>0</v>
          </cell>
        </row>
        <row r="1783">
          <cell r="B1783">
            <v>1120000</v>
          </cell>
          <cell r="C1783" t="str">
            <v>Fertige Erz</v>
          </cell>
          <cell r="D1783" t="str">
            <v>RHZS</v>
          </cell>
          <cell r="E1783" t="str">
            <v>01070278</v>
          </cell>
          <cell r="G1783" t="str">
            <v>CERES BLAU XR-RF GRA</v>
          </cell>
          <cell r="H1783" t="str">
            <v>RB00000514</v>
          </cell>
          <cell r="I1783" t="str">
            <v>2251</v>
          </cell>
          <cell r="J1783">
            <v>13350.6</v>
          </cell>
          <cell r="K1783" t="str">
            <v>KG</v>
          </cell>
          <cell r="L1783">
            <v>351752.27</v>
          </cell>
          <cell r="M1783" t="str">
            <v>EUR</v>
          </cell>
          <cell r="N1783">
            <v>934206.9</v>
          </cell>
          <cell r="P1783">
            <v>371041.21</v>
          </cell>
          <cell r="Q1783">
            <v>371041.21</v>
          </cell>
          <cell r="R1783">
            <v>-19288.939999999999</v>
          </cell>
          <cell r="S1783">
            <v>-19288.939999999999</v>
          </cell>
          <cell r="T1783">
            <v>0</v>
          </cell>
        </row>
        <row r="1784">
          <cell r="B1784">
            <v>1120000</v>
          </cell>
          <cell r="C1784" t="str">
            <v>Fertige Erz</v>
          </cell>
          <cell r="D1784" t="str">
            <v>RHZS</v>
          </cell>
          <cell r="E1784" t="str">
            <v>01070189</v>
          </cell>
          <cell r="G1784" t="str">
            <v>CERES BLAU XR-RF   2</v>
          </cell>
          <cell r="H1784" t="str">
            <v>RB00000514</v>
          </cell>
          <cell r="I1784" t="str">
            <v>2251</v>
          </cell>
          <cell r="J1784">
            <v>2020</v>
          </cell>
          <cell r="K1784" t="str">
            <v>KG</v>
          </cell>
          <cell r="L1784">
            <v>47979.040000000001</v>
          </cell>
          <cell r="M1784" t="str">
            <v>EUR</v>
          </cell>
          <cell r="N1784">
            <v>91132.1</v>
          </cell>
          <cell r="P1784">
            <v>50326.28</v>
          </cell>
          <cell r="Q1784">
            <v>50326.28</v>
          </cell>
          <cell r="R1784">
            <v>-2347.2399999999998</v>
          </cell>
          <cell r="S1784">
            <v>-2347.2399999999998</v>
          </cell>
          <cell r="T1784">
            <v>0</v>
          </cell>
        </row>
        <row r="1785">
          <cell r="B1785">
            <v>1120000</v>
          </cell>
          <cell r="C1785" t="str">
            <v>Fertige Erz</v>
          </cell>
          <cell r="D1785" t="str">
            <v>RHZS</v>
          </cell>
          <cell r="E1785" t="str">
            <v>01070138</v>
          </cell>
          <cell r="G1785" t="str">
            <v>CERES BLAU RR-J   30</v>
          </cell>
          <cell r="H1785" t="str">
            <v>RB00000514</v>
          </cell>
          <cell r="I1785" t="str">
            <v>2251</v>
          </cell>
          <cell r="J1785">
            <v>2130</v>
          </cell>
          <cell r="K1785" t="str">
            <v>KG</v>
          </cell>
          <cell r="L1785">
            <v>57535.56</v>
          </cell>
          <cell r="M1785" t="str">
            <v>EUR</v>
          </cell>
          <cell r="N1785">
            <v>109950.39</v>
          </cell>
          <cell r="P1785">
            <v>61028.55</v>
          </cell>
          <cell r="Q1785">
            <v>61028.55</v>
          </cell>
          <cell r="R1785">
            <v>-3492.99</v>
          </cell>
          <cell r="S1785">
            <v>-3492.99</v>
          </cell>
          <cell r="T1785">
            <v>0</v>
          </cell>
        </row>
        <row r="1786">
          <cell r="B1786">
            <v>1120000</v>
          </cell>
          <cell r="C1786" t="str">
            <v>Fertige Erz</v>
          </cell>
          <cell r="D1786" t="str">
            <v>RHZS</v>
          </cell>
          <cell r="E1786" t="str">
            <v>01005484</v>
          </cell>
          <cell r="G1786" t="str">
            <v>Diphyl DT Fass</v>
          </cell>
          <cell r="H1786" t="str">
            <v>RB00000514</v>
          </cell>
          <cell r="I1786" t="str">
            <v>2251</v>
          </cell>
          <cell r="J1786">
            <v>6160</v>
          </cell>
          <cell r="K1786" t="str">
            <v>KG</v>
          </cell>
          <cell r="L1786">
            <v>7739.42</v>
          </cell>
          <cell r="M1786" t="str">
            <v>EUR</v>
          </cell>
          <cell r="N1786">
            <v>1.23</v>
          </cell>
          <cell r="P1786">
            <v>8979.43</v>
          </cell>
          <cell r="Q1786">
            <v>1.23</v>
          </cell>
          <cell r="R1786">
            <v>7738.19</v>
          </cell>
          <cell r="S1786">
            <v>-1240.01</v>
          </cell>
          <cell r="T1786">
            <v>8978.2000000000007</v>
          </cell>
        </row>
        <row r="1787">
          <cell r="B1787">
            <v>1120000</v>
          </cell>
          <cell r="C1787" t="str">
            <v>Fertige Erz</v>
          </cell>
          <cell r="D1787" t="str">
            <v>RHZS</v>
          </cell>
          <cell r="E1787" t="str">
            <v>00820486</v>
          </cell>
          <cell r="G1787" t="str">
            <v>SPEZIALGRUND 50 UD</v>
          </cell>
          <cell r="H1787" t="str">
            <v>RB00000514</v>
          </cell>
          <cell r="I1787" t="str">
            <v>2251</v>
          </cell>
          <cell r="J1787">
            <v>600</v>
          </cell>
          <cell r="K1787" t="str">
            <v>KG</v>
          </cell>
          <cell r="L1787">
            <v>1606.74</v>
          </cell>
          <cell r="M1787" t="str">
            <v>EUR</v>
          </cell>
          <cell r="N1787">
            <v>2796.6</v>
          </cell>
          <cell r="P1787">
            <v>1584.9</v>
          </cell>
          <cell r="Q1787">
            <v>1584.9</v>
          </cell>
          <cell r="R1787">
            <v>21.84</v>
          </cell>
          <cell r="S1787">
            <v>21.84</v>
          </cell>
          <cell r="T1787">
            <v>0</v>
          </cell>
        </row>
        <row r="1788">
          <cell r="B1788">
            <v>1120000</v>
          </cell>
          <cell r="C1788" t="str">
            <v>Fertige Erz</v>
          </cell>
          <cell r="D1788" t="str">
            <v>RHZS</v>
          </cell>
          <cell r="E1788" t="str">
            <v>00820478</v>
          </cell>
          <cell r="G1788" t="str">
            <v>SPEZIALGRUND 50 UD</v>
          </cell>
          <cell r="H1788" t="str">
            <v>RB00000514</v>
          </cell>
          <cell r="I1788" t="str">
            <v>2251</v>
          </cell>
          <cell r="J1788">
            <v>15000</v>
          </cell>
          <cell r="K1788" t="str">
            <v>KG</v>
          </cell>
          <cell r="L1788">
            <v>39523.5</v>
          </cell>
          <cell r="M1788" t="str">
            <v>EUR</v>
          </cell>
          <cell r="N1788">
            <v>54937.5</v>
          </cell>
          <cell r="P1788">
            <v>39024</v>
          </cell>
          <cell r="Q1788">
            <v>39024</v>
          </cell>
          <cell r="R1788">
            <v>499.5</v>
          </cell>
          <cell r="S1788">
            <v>499.5</v>
          </cell>
          <cell r="T1788">
            <v>0</v>
          </cell>
        </row>
        <row r="1789">
          <cell r="B1789">
            <v>1120000</v>
          </cell>
          <cell r="C1789" t="str">
            <v>Fertige Erz</v>
          </cell>
          <cell r="D1789" t="str">
            <v>RHZS</v>
          </cell>
          <cell r="E1789" t="str">
            <v>00788744</v>
          </cell>
          <cell r="G1789" t="str">
            <v>Methanol rein Ltg.</v>
          </cell>
          <cell r="H1789" t="str">
            <v>RB00000514</v>
          </cell>
          <cell r="I1789" t="str">
            <v>2251</v>
          </cell>
          <cell r="J1789">
            <v>30440</v>
          </cell>
          <cell r="K1789" t="str">
            <v>KG</v>
          </cell>
          <cell r="L1789">
            <v>7113.83</v>
          </cell>
          <cell r="M1789" t="str">
            <v>EUR</v>
          </cell>
          <cell r="N1789">
            <v>8608.43</v>
          </cell>
          <cell r="P1789">
            <v>8608.43</v>
          </cell>
          <cell r="Q1789">
            <v>8608.43</v>
          </cell>
          <cell r="R1789">
            <v>-1494.6</v>
          </cell>
          <cell r="S1789">
            <v>-1494.6</v>
          </cell>
          <cell r="T1789">
            <v>0</v>
          </cell>
        </row>
        <row r="1790">
          <cell r="B1790">
            <v>1120000</v>
          </cell>
          <cell r="C1790" t="str">
            <v>Fertige Erz</v>
          </cell>
          <cell r="D1790" t="str">
            <v>RHZS</v>
          </cell>
          <cell r="E1790" t="str">
            <v>00732927</v>
          </cell>
          <cell r="G1790" t="str">
            <v>VULKANOX BKF 15Kg PP</v>
          </cell>
          <cell r="H1790" t="str">
            <v>RB00000514</v>
          </cell>
          <cell r="I1790" t="str">
            <v>2251</v>
          </cell>
          <cell r="J1790">
            <v>140</v>
          </cell>
          <cell r="K1790" t="str">
            <v>KG</v>
          </cell>
          <cell r="L1790">
            <v>432.35</v>
          </cell>
          <cell r="M1790" t="str">
            <v>EUR</v>
          </cell>
          <cell r="N1790">
            <v>435.25</v>
          </cell>
          <cell r="P1790">
            <v>435.25</v>
          </cell>
          <cell r="Q1790">
            <v>435.25</v>
          </cell>
          <cell r="R1790">
            <v>-2.9</v>
          </cell>
          <cell r="S1790">
            <v>-2.9</v>
          </cell>
          <cell r="T1790">
            <v>0</v>
          </cell>
        </row>
        <row r="1791">
          <cell r="B1791">
            <v>1120000</v>
          </cell>
          <cell r="C1791" t="str">
            <v>Fertige Erz</v>
          </cell>
          <cell r="D1791" t="str">
            <v>RHZS</v>
          </cell>
          <cell r="E1791" t="str">
            <v>00710117</v>
          </cell>
          <cell r="G1791" t="str">
            <v>SCHWEFELS. 96%......</v>
          </cell>
          <cell r="H1791" t="str">
            <v>RB00000514</v>
          </cell>
          <cell r="I1791" t="str">
            <v>2251</v>
          </cell>
          <cell r="J1791">
            <v>17848</v>
          </cell>
          <cell r="K1791" t="str">
            <v>KG</v>
          </cell>
          <cell r="L1791">
            <v>1020.91</v>
          </cell>
          <cell r="M1791" t="str">
            <v>EUR</v>
          </cell>
          <cell r="N1791">
            <v>2131.0500000000002</v>
          </cell>
          <cell r="P1791">
            <v>2131.0500000000002</v>
          </cell>
          <cell r="Q1791">
            <v>2131.0500000000002</v>
          </cell>
          <cell r="R1791">
            <v>-1110.1400000000001</v>
          </cell>
          <cell r="S1791">
            <v>-1110.1400000000001</v>
          </cell>
          <cell r="T1791">
            <v>0</v>
          </cell>
        </row>
        <row r="1792">
          <cell r="B1792">
            <v>1120000</v>
          </cell>
          <cell r="C1792" t="str">
            <v>Fertige Erz</v>
          </cell>
          <cell r="D1792" t="str">
            <v>RHZS</v>
          </cell>
          <cell r="E1792" t="str">
            <v>00605275</v>
          </cell>
          <cell r="G1792" t="str">
            <v>BAYHIBIT-AM</v>
          </cell>
          <cell r="H1792" t="str">
            <v>RB00000514</v>
          </cell>
          <cell r="I1792" t="str">
            <v>2251</v>
          </cell>
          <cell r="J1792">
            <v>2080</v>
          </cell>
          <cell r="K1792" t="str">
            <v>KG</v>
          </cell>
          <cell r="L1792">
            <v>2728.13</v>
          </cell>
          <cell r="M1792" t="str">
            <v>EUR</v>
          </cell>
          <cell r="N1792">
            <v>3075.49</v>
          </cell>
          <cell r="P1792">
            <v>2666.98</v>
          </cell>
          <cell r="Q1792">
            <v>2666.98</v>
          </cell>
          <cell r="R1792">
            <v>61.15</v>
          </cell>
          <cell r="S1792">
            <v>61.15</v>
          </cell>
          <cell r="T1792">
            <v>0</v>
          </cell>
        </row>
        <row r="1793">
          <cell r="B1793">
            <v>1120000</v>
          </cell>
          <cell r="C1793" t="str">
            <v>Fertige Erz</v>
          </cell>
          <cell r="D1793" t="str">
            <v>RHZS</v>
          </cell>
          <cell r="E1793" t="str">
            <v>00602748</v>
          </cell>
          <cell r="G1793" t="str">
            <v>ENTSCHAEUMER T</v>
          </cell>
          <cell r="H1793" t="str">
            <v>RB00000514</v>
          </cell>
          <cell r="I1793" t="str">
            <v>2251</v>
          </cell>
          <cell r="J1793">
            <v>462</v>
          </cell>
          <cell r="K1793" t="str">
            <v>KG</v>
          </cell>
          <cell r="L1793">
            <v>990.18</v>
          </cell>
          <cell r="M1793" t="str">
            <v>EUR</v>
          </cell>
          <cell r="N1793">
            <v>1739.43</v>
          </cell>
          <cell r="P1793">
            <v>1139.3399999999999</v>
          </cell>
          <cell r="Q1793">
            <v>1139.3399999999999</v>
          </cell>
          <cell r="R1793">
            <v>-149.16</v>
          </cell>
          <cell r="S1793">
            <v>-149.16</v>
          </cell>
          <cell r="T1793">
            <v>0</v>
          </cell>
        </row>
        <row r="1794">
          <cell r="B1794">
            <v>1120000</v>
          </cell>
          <cell r="C1794" t="str">
            <v>Fertige Erz</v>
          </cell>
          <cell r="D1794" t="str">
            <v>RHZS</v>
          </cell>
          <cell r="E1794" t="str">
            <v>00602144</v>
          </cell>
          <cell r="G1794" t="str">
            <v>THIONYLCHLORID</v>
          </cell>
          <cell r="H1794" t="str">
            <v>RB00000514</v>
          </cell>
          <cell r="I1794" t="str">
            <v>2251</v>
          </cell>
          <cell r="J1794">
            <v>11958</v>
          </cell>
          <cell r="K1794" t="str">
            <v>KG</v>
          </cell>
          <cell r="L1794">
            <v>2615.23</v>
          </cell>
          <cell r="M1794" t="str">
            <v>EUR</v>
          </cell>
          <cell r="N1794">
            <v>3545.55</v>
          </cell>
          <cell r="P1794">
            <v>3545.55</v>
          </cell>
          <cell r="Q1794">
            <v>3545.55</v>
          </cell>
          <cell r="R1794">
            <v>-930.32</v>
          </cell>
          <cell r="S1794">
            <v>-930.32</v>
          </cell>
          <cell r="T1794">
            <v>0</v>
          </cell>
        </row>
        <row r="1795">
          <cell r="B1795">
            <v>1120000</v>
          </cell>
          <cell r="C1795" t="str">
            <v>Fertige Erz</v>
          </cell>
          <cell r="D1795" t="str">
            <v>RHZS</v>
          </cell>
          <cell r="E1795" t="str">
            <v>00519727</v>
          </cell>
          <cell r="G1795" t="str">
            <v>BAYFERROX 318M</v>
          </cell>
          <cell r="H1795" t="str">
            <v>RB00000514</v>
          </cell>
          <cell r="I1795" t="str">
            <v>2251</v>
          </cell>
          <cell r="J1795">
            <v>600</v>
          </cell>
          <cell r="K1795" t="str">
            <v>KG</v>
          </cell>
          <cell r="L1795">
            <v>269.94</v>
          </cell>
          <cell r="M1795" t="str">
            <v>EUR</v>
          </cell>
          <cell r="N1795">
            <v>293.64</v>
          </cell>
          <cell r="P1795">
            <v>293.64</v>
          </cell>
          <cell r="Q1795">
            <v>293.64</v>
          </cell>
          <cell r="R1795">
            <v>-23.7</v>
          </cell>
          <cell r="S1795">
            <v>-23.7</v>
          </cell>
          <cell r="T1795">
            <v>0</v>
          </cell>
        </row>
        <row r="1796">
          <cell r="B1796">
            <v>1120000</v>
          </cell>
          <cell r="C1796" t="str">
            <v>Fertige Erz</v>
          </cell>
          <cell r="D1796" t="str">
            <v>RHZS</v>
          </cell>
          <cell r="E1796" t="str">
            <v>00517430</v>
          </cell>
          <cell r="G1796" t="str">
            <v>BAYFERROX 140M</v>
          </cell>
          <cell r="H1796" t="str">
            <v>RB00000514</v>
          </cell>
          <cell r="I1796" t="str">
            <v>2251</v>
          </cell>
          <cell r="J1796">
            <v>750</v>
          </cell>
          <cell r="K1796" t="str">
            <v>KG</v>
          </cell>
          <cell r="L1796">
            <v>434.4</v>
          </cell>
          <cell r="M1796" t="str">
            <v>EUR</v>
          </cell>
          <cell r="N1796">
            <v>551.16999999999996</v>
          </cell>
          <cell r="P1796">
            <v>551.16999999999996</v>
          </cell>
          <cell r="Q1796">
            <v>551.16999999999996</v>
          </cell>
          <cell r="R1796">
            <v>-116.77</v>
          </cell>
          <cell r="S1796">
            <v>-116.77</v>
          </cell>
          <cell r="T1796">
            <v>0</v>
          </cell>
        </row>
        <row r="1797">
          <cell r="B1797">
            <v>1120000</v>
          </cell>
          <cell r="C1797" t="str">
            <v>Fertige Erz</v>
          </cell>
          <cell r="D1797" t="str">
            <v>RHZS</v>
          </cell>
          <cell r="E1797" t="str">
            <v>00511025</v>
          </cell>
          <cell r="G1797" t="str">
            <v>BAYFERROX 610</v>
          </cell>
          <cell r="H1797" t="str">
            <v>RB00000514</v>
          </cell>
          <cell r="I1797" t="str">
            <v>2251</v>
          </cell>
          <cell r="J1797">
            <v>5500</v>
          </cell>
          <cell r="K1797" t="str">
            <v>KG</v>
          </cell>
          <cell r="L1797">
            <v>3631.1</v>
          </cell>
          <cell r="M1797" t="str">
            <v>EUR</v>
          </cell>
          <cell r="N1797">
            <v>4249.8500000000004</v>
          </cell>
          <cell r="P1797">
            <v>4249.8500000000004</v>
          </cell>
          <cell r="Q1797">
            <v>4249.8500000000004</v>
          </cell>
          <cell r="R1797">
            <v>-618.75</v>
          </cell>
          <cell r="S1797">
            <v>-618.75</v>
          </cell>
          <cell r="T1797">
            <v>0</v>
          </cell>
        </row>
        <row r="1798">
          <cell r="B1798">
            <v>1120000</v>
          </cell>
          <cell r="C1798" t="str">
            <v>Fertige Erz</v>
          </cell>
          <cell r="D1798" t="str">
            <v>RHZS</v>
          </cell>
          <cell r="E1798" t="str">
            <v>00510843</v>
          </cell>
          <cell r="G1798" t="str">
            <v>BAYFERROX 610</v>
          </cell>
          <cell r="H1798" t="str">
            <v>RB00000514</v>
          </cell>
          <cell r="I1798" t="str">
            <v>2251</v>
          </cell>
          <cell r="J1798">
            <v>2300</v>
          </cell>
          <cell r="K1798" t="str">
            <v>KG</v>
          </cell>
          <cell r="L1798">
            <v>1484.65</v>
          </cell>
          <cell r="M1798" t="str">
            <v>EUR</v>
          </cell>
          <cell r="N1798">
            <v>1745.7</v>
          </cell>
          <cell r="P1798">
            <v>1745.7</v>
          </cell>
          <cell r="Q1798">
            <v>1745.7</v>
          </cell>
          <cell r="R1798">
            <v>-261.05</v>
          </cell>
          <cell r="S1798">
            <v>-261.05</v>
          </cell>
          <cell r="T1798">
            <v>0</v>
          </cell>
        </row>
        <row r="1799">
          <cell r="B1799">
            <v>1120000</v>
          </cell>
          <cell r="C1799" t="str">
            <v>Fertige Erz</v>
          </cell>
          <cell r="D1799" t="str">
            <v>RHUP</v>
          </cell>
          <cell r="E1799" t="str">
            <v>56521198</v>
          </cell>
          <cell r="G1799" t="str">
            <v>HAFTVERMITTLER TP LX</v>
          </cell>
          <cell r="H1799" t="str">
            <v>RB00000515</v>
          </cell>
          <cell r="I1799" t="str">
            <v>2251</v>
          </cell>
          <cell r="J1799">
            <v>7095</v>
          </cell>
          <cell r="K1799" t="str">
            <v>KG</v>
          </cell>
          <cell r="L1799">
            <v>21025.33</v>
          </cell>
          <cell r="M1799" t="str">
            <v>EUR</v>
          </cell>
          <cell r="N1799">
            <v>31459.94</v>
          </cell>
          <cell r="P1799">
            <v>22625.25</v>
          </cell>
          <cell r="Q1799">
            <v>22625.25</v>
          </cell>
          <cell r="R1799">
            <v>-1599.92</v>
          </cell>
          <cell r="S1799">
            <v>-1599.92</v>
          </cell>
          <cell r="T1799">
            <v>0</v>
          </cell>
        </row>
        <row r="1800">
          <cell r="B1800">
            <v>1120000</v>
          </cell>
          <cell r="C1800" t="str">
            <v>Fertige Erz</v>
          </cell>
          <cell r="D1800" t="str">
            <v>RHKF</v>
          </cell>
          <cell r="E1800" t="str">
            <v>56521147</v>
          </cell>
          <cell r="G1800" t="str">
            <v>HAFTVERMITTLER TP LX</v>
          </cell>
          <cell r="H1800" t="str">
            <v>RB00000515</v>
          </cell>
          <cell r="I1800" t="str">
            <v>2251</v>
          </cell>
          <cell r="J1800">
            <v>23</v>
          </cell>
          <cell r="K1800" t="str">
            <v>KG</v>
          </cell>
          <cell r="L1800">
            <v>70.540000000000006</v>
          </cell>
          <cell r="M1800" t="str">
            <v>EUR</v>
          </cell>
          <cell r="N1800">
            <v>82.8</v>
          </cell>
          <cell r="P1800">
            <v>75.73</v>
          </cell>
          <cell r="Q1800">
            <v>75.73</v>
          </cell>
          <cell r="R1800">
            <v>-5.19</v>
          </cell>
          <cell r="S1800">
            <v>-5.19</v>
          </cell>
          <cell r="T1800">
            <v>0</v>
          </cell>
        </row>
        <row r="1801">
          <cell r="B1801">
            <v>1120000</v>
          </cell>
          <cell r="C1801" t="str">
            <v>Fertige Erz</v>
          </cell>
          <cell r="D1801" t="str">
            <v>RHUP</v>
          </cell>
          <cell r="E1801" t="str">
            <v>56521147</v>
          </cell>
          <cell r="G1801" t="str">
            <v>HAFTVERMITTLER TP LX</v>
          </cell>
          <cell r="H1801" t="str">
            <v>RB00000515</v>
          </cell>
          <cell r="I1801" t="str">
            <v>2251</v>
          </cell>
          <cell r="J1801">
            <v>65</v>
          </cell>
          <cell r="K1801" t="str">
            <v>KG</v>
          </cell>
          <cell r="L1801">
            <v>199.35</v>
          </cell>
          <cell r="M1801" t="str">
            <v>EUR</v>
          </cell>
          <cell r="N1801">
            <v>234.01</v>
          </cell>
          <cell r="P1801">
            <v>214.02</v>
          </cell>
          <cell r="Q1801">
            <v>214.02</v>
          </cell>
          <cell r="R1801">
            <v>-14.67</v>
          </cell>
          <cell r="S1801">
            <v>-14.67</v>
          </cell>
          <cell r="T1801">
            <v>0</v>
          </cell>
        </row>
        <row r="1802">
          <cell r="B1802">
            <v>1120000</v>
          </cell>
          <cell r="C1802" t="str">
            <v>Fertige Erz</v>
          </cell>
          <cell r="D1802" t="str">
            <v>RHKF</v>
          </cell>
          <cell r="E1802" t="str">
            <v>56266368</v>
          </cell>
          <cell r="G1802" t="str">
            <v>ULTRAMOLL IV HV</v>
          </cell>
          <cell r="H1802" t="str">
            <v>RB00000515</v>
          </cell>
          <cell r="I1802" t="str">
            <v>2251</v>
          </cell>
          <cell r="J1802">
            <v>2</v>
          </cell>
          <cell r="K1802" t="str">
            <v>KG</v>
          </cell>
          <cell r="L1802">
            <v>3.35</v>
          </cell>
          <cell r="M1802" t="str">
            <v>EUR</v>
          </cell>
          <cell r="N1802">
            <v>2.93</v>
          </cell>
          <cell r="P1802">
            <v>3.56</v>
          </cell>
          <cell r="Q1802">
            <v>2.93</v>
          </cell>
          <cell r="R1802">
            <v>0.42</v>
          </cell>
          <cell r="S1802">
            <v>-0.21</v>
          </cell>
          <cell r="T1802">
            <v>0.63</v>
          </cell>
        </row>
        <row r="1803">
          <cell r="B1803">
            <v>1120000</v>
          </cell>
          <cell r="C1803" t="str">
            <v>Fertige Erz</v>
          </cell>
          <cell r="D1803" t="str">
            <v>RH32</v>
          </cell>
          <cell r="E1803" t="str">
            <v>56261587</v>
          </cell>
          <cell r="G1803" t="str">
            <v>ULTRAMOLL IV HV</v>
          </cell>
          <cell r="H1803" t="str">
            <v>RB00000515</v>
          </cell>
          <cell r="I1803" t="str">
            <v>2251</v>
          </cell>
          <cell r="J1803">
            <v>4361</v>
          </cell>
          <cell r="K1803" t="str">
            <v>KG</v>
          </cell>
          <cell r="L1803">
            <v>6881.22</v>
          </cell>
          <cell r="M1803" t="str">
            <v>EUR</v>
          </cell>
          <cell r="N1803">
            <v>5466.27</v>
          </cell>
          <cell r="P1803">
            <v>7178.86</v>
          </cell>
          <cell r="Q1803">
            <v>5466.27</v>
          </cell>
          <cell r="R1803">
            <v>1414.95</v>
          </cell>
          <cell r="S1803">
            <v>-297.64</v>
          </cell>
          <cell r="T1803">
            <v>1712.59</v>
          </cell>
        </row>
        <row r="1804">
          <cell r="B1804">
            <v>1120000</v>
          </cell>
          <cell r="C1804" t="str">
            <v>Fertige Erz</v>
          </cell>
          <cell r="D1804" t="str">
            <v>RHUP</v>
          </cell>
          <cell r="E1804" t="str">
            <v>56244046</v>
          </cell>
          <cell r="G1804" t="str">
            <v>BAYMOD A 80</v>
          </cell>
          <cell r="H1804" t="str">
            <v>RB00000515</v>
          </cell>
          <cell r="I1804" t="str">
            <v>2251</v>
          </cell>
          <cell r="J1804">
            <v>13200</v>
          </cell>
          <cell r="K1804" t="str">
            <v>KG</v>
          </cell>
          <cell r="L1804">
            <v>20747.759999999998</v>
          </cell>
          <cell r="M1804" t="str">
            <v>EUR</v>
          </cell>
          <cell r="N1804">
            <v>23228.04</v>
          </cell>
          <cell r="P1804">
            <v>21135.84</v>
          </cell>
          <cell r="Q1804">
            <v>21135.84</v>
          </cell>
          <cell r="R1804">
            <v>-388.08</v>
          </cell>
          <cell r="S1804">
            <v>-388.08</v>
          </cell>
          <cell r="T1804">
            <v>0</v>
          </cell>
        </row>
        <row r="1805">
          <cell r="B1805">
            <v>1120000</v>
          </cell>
          <cell r="C1805" t="str">
            <v>Fertige Erz</v>
          </cell>
          <cell r="D1805" t="str">
            <v>RHUP</v>
          </cell>
          <cell r="E1805" t="str">
            <v>56242914</v>
          </cell>
          <cell r="G1805" t="str">
            <v>BAYMOD A 82</v>
          </cell>
          <cell r="H1805" t="str">
            <v>RB00000515</v>
          </cell>
          <cell r="I1805" t="str">
            <v>2251</v>
          </cell>
          <cell r="J1805">
            <v>4000</v>
          </cell>
          <cell r="K1805" t="str">
            <v>KG</v>
          </cell>
          <cell r="L1805">
            <v>6287.2</v>
          </cell>
          <cell r="M1805" t="str">
            <v>EUR</v>
          </cell>
          <cell r="N1805">
            <v>9388</v>
          </cell>
          <cell r="P1805">
            <v>6403.2</v>
          </cell>
          <cell r="Q1805">
            <v>6403.2</v>
          </cell>
          <cell r="R1805">
            <v>-116</v>
          </cell>
          <cell r="S1805">
            <v>-116</v>
          </cell>
          <cell r="T1805">
            <v>0</v>
          </cell>
        </row>
        <row r="1806">
          <cell r="B1806">
            <v>1120000</v>
          </cell>
          <cell r="C1806" t="str">
            <v>Fertige Erz</v>
          </cell>
          <cell r="D1806" t="str">
            <v>RH32</v>
          </cell>
          <cell r="E1806" t="str">
            <v>06551475</v>
          </cell>
          <cell r="G1806" t="str">
            <v>ACETINE TP LXS 51035</v>
          </cell>
          <cell r="H1806" t="str">
            <v>RB00000515</v>
          </cell>
          <cell r="I1806" t="str">
            <v>2251</v>
          </cell>
          <cell r="J1806">
            <v>12298.317999999999</v>
          </cell>
          <cell r="K1806" t="str">
            <v>KG</v>
          </cell>
          <cell r="L1806">
            <v>11439.9</v>
          </cell>
          <cell r="M1806" t="str">
            <v>EUR</v>
          </cell>
          <cell r="N1806">
            <v>18158.47</v>
          </cell>
          <cell r="P1806">
            <v>18158.47</v>
          </cell>
          <cell r="Q1806">
            <v>18158.47</v>
          </cell>
          <cell r="R1806">
            <v>-6718.57</v>
          </cell>
          <cell r="S1806">
            <v>-6718.57</v>
          </cell>
          <cell r="T1806">
            <v>0</v>
          </cell>
        </row>
        <row r="1807">
          <cell r="B1807">
            <v>1120000</v>
          </cell>
          <cell r="C1807" t="str">
            <v>Fertige Erz</v>
          </cell>
          <cell r="D1807" t="str">
            <v>RH32</v>
          </cell>
          <cell r="E1807" t="str">
            <v>06211291</v>
          </cell>
          <cell r="G1807" t="str">
            <v>ULTRAMOLL IV   RT</v>
          </cell>
          <cell r="H1807" t="str">
            <v>RB00000515</v>
          </cell>
          <cell r="I1807" t="str">
            <v>2251</v>
          </cell>
          <cell r="J1807">
            <v>1487</v>
          </cell>
          <cell r="K1807" t="str">
            <v>KG</v>
          </cell>
          <cell r="L1807">
            <v>2335.1799999999998</v>
          </cell>
          <cell r="M1807" t="str">
            <v>EUR</v>
          </cell>
          <cell r="N1807">
            <v>2335.1799999999998</v>
          </cell>
          <cell r="P1807">
            <v>2335.1799999999998</v>
          </cell>
          <cell r="Q1807">
            <v>2335.1799999999998</v>
          </cell>
          <cell r="R1807">
            <v>0</v>
          </cell>
          <cell r="S1807">
            <v>0</v>
          </cell>
          <cell r="T1807">
            <v>0</v>
          </cell>
        </row>
        <row r="1808">
          <cell r="B1808">
            <v>1120000</v>
          </cell>
          <cell r="C1808" t="str">
            <v>Fertige Erz</v>
          </cell>
          <cell r="D1808" t="str">
            <v>RH32</v>
          </cell>
          <cell r="E1808" t="str">
            <v>06196160</v>
          </cell>
          <cell r="G1808" t="str">
            <v>ULTRAMOLL IV</v>
          </cell>
          <cell r="H1808" t="str">
            <v>RB00000515</v>
          </cell>
          <cell r="I1808" t="str">
            <v>2251</v>
          </cell>
          <cell r="J1808">
            <v>20298</v>
          </cell>
          <cell r="K1808" t="str">
            <v>KG</v>
          </cell>
          <cell r="L1808">
            <v>30999.11</v>
          </cell>
          <cell r="M1808" t="str">
            <v>EUR</v>
          </cell>
          <cell r="N1808">
            <v>31772.46</v>
          </cell>
          <cell r="P1808">
            <v>31772.46</v>
          </cell>
          <cell r="Q1808">
            <v>31772.46</v>
          </cell>
          <cell r="R1808">
            <v>-773.35</v>
          </cell>
          <cell r="S1808">
            <v>-773.35</v>
          </cell>
          <cell r="T1808">
            <v>0</v>
          </cell>
        </row>
        <row r="1809">
          <cell r="B1809">
            <v>1120000</v>
          </cell>
          <cell r="C1809" t="str">
            <v>Fertige Erz</v>
          </cell>
          <cell r="D1809" t="str">
            <v>RH32</v>
          </cell>
          <cell r="E1809" t="str">
            <v>06091415</v>
          </cell>
          <cell r="G1809" t="str">
            <v>UNIMOLL  AGF RT</v>
          </cell>
          <cell r="H1809" t="str">
            <v>RB00000515</v>
          </cell>
          <cell r="I1809" t="str">
            <v>2251</v>
          </cell>
          <cell r="J1809">
            <v>46915</v>
          </cell>
          <cell r="K1809" t="str">
            <v>KG</v>
          </cell>
          <cell r="L1809">
            <v>83837.100000000006</v>
          </cell>
          <cell r="M1809" t="str">
            <v>EUR</v>
          </cell>
          <cell r="N1809">
            <v>67172.899999999994</v>
          </cell>
          <cell r="P1809">
            <v>67172.899999999994</v>
          </cell>
          <cell r="Q1809">
            <v>67172.899999999994</v>
          </cell>
          <cell r="R1809">
            <v>16664.2</v>
          </cell>
          <cell r="S1809">
            <v>16664.2</v>
          </cell>
          <cell r="T1809">
            <v>0</v>
          </cell>
        </row>
        <row r="1810">
          <cell r="B1810">
            <v>1120000</v>
          </cell>
          <cell r="C1810" t="str">
            <v>Fertige Erz</v>
          </cell>
          <cell r="D1810" t="str">
            <v>RH32</v>
          </cell>
          <cell r="E1810" t="str">
            <v>06026044</v>
          </cell>
          <cell r="G1810" t="str">
            <v>ULTRAMOLL PP II</v>
          </cell>
          <cell r="H1810" t="str">
            <v>RB00000515</v>
          </cell>
          <cell r="I1810" t="str">
            <v>2251</v>
          </cell>
          <cell r="J1810">
            <v>1322</v>
          </cell>
          <cell r="K1810" t="str">
            <v>KG</v>
          </cell>
          <cell r="L1810">
            <v>1842.21</v>
          </cell>
          <cell r="M1810" t="str">
            <v>EUR</v>
          </cell>
          <cell r="N1810">
            <v>1842.21</v>
          </cell>
          <cell r="P1810">
            <v>1842.21</v>
          </cell>
          <cell r="Q1810">
            <v>1842.21</v>
          </cell>
          <cell r="R1810">
            <v>0</v>
          </cell>
          <cell r="S1810">
            <v>0</v>
          </cell>
          <cell r="T1810">
            <v>0</v>
          </cell>
        </row>
        <row r="1811">
          <cell r="B1811">
            <v>1120000</v>
          </cell>
          <cell r="C1811" t="str">
            <v>Fertige Erz</v>
          </cell>
          <cell r="D1811" t="str">
            <v>RH32</v>
          </cell>
          <cell r="E1811" t="str">
            <v>05830192</v>
          </cell>
          <cell r="G1811" t="str">
            <v>ULTRAMOLL VP SP 5102</v>
          </cell>
          <cell r="H1811" t="str">
            <v>RB00000515</v>
          </cell>
          <cell r="I1811" t="str">
            <v>2251</v>
          </cell>
          <cell r="J1811">
            <v>800</v>
          </cell>
          <cell r="K1811" t="str">
            <v>KG</v>
          </cell>
          <cell r="L1811">
            <v>1180.24</v>
          </cell>
          <cell r="M1811" t="str">
            <v>EUR</v>
          </cell>
          <cell r="N1811">
            <v>1180.24</v>
          </cell>
          <cell r="P1811">
            <v>1180.24</v>
          </cell>
          <cell r="Q1811">
            <v>1180.24</v>
          </cell>
          <cell r="R1811">
            <v>0</v>
          </cell>
          <cell r="S1811">
            <v>0</v>
          </cell>
          <cell r="T1811">
            <v>0</v>
          </cell>
        </row>
        <row r="1812">
          <cell r="B1812">
            <v>1120000</v>
          </cell>
          <cell r="C1812" t="str">
            <v>Fertige Erz</v>
          </cell>
          <cell r="D1812" t="str">
            <v>RHRK</v>
          </cell>
          <cell r="E1812" t="str">
            <v>05729912</v>
          </cell>
          <cell r="G1812" t="str">
            <v>MERSOLAT W-LEIM</v>
          </cell>
          <cell r="H1812" t="str">
            <v>RB00000515</v>
          </cell>
          <cell r="I1812" t="str">
            <v>2251</v>
          </cell>
          <cell r="J1812">
            <v>32113.4</v>
          </cell>
          <cell r="K1812" t="str">
            <v>KG</v>
          </cell>
          <cell r="L1812">
            <v>20070.87</v>
          </cell>
          <cell r="M1812" t="str">
            <v>EUR</v>
          </cell>
          <cell r="N1812">
            <v>27842.32</v>
          </cell>
          <cell r="P1812">
            <v>27842.32</v>
          </cell>
          <cell r="Q1812">
            <v>27842.32</v>
          </cell>
          <cell r="R1812">
            <v>-7771.45</v>
          </cell>
          <cell r="S1812">
            <v>-7771.45</v>
          </cell>
          <cell r="T1812">
            <v>0</v>
          </cell>
        </row>
        <row r="1813">
          <cell r="B1813">
            <v>1120000</v>
          </cell>
          <cell r="C1813" t="str">
            <v>Fertige Erz</v>
          </cell>
          <cell r="D1813" t="str">
            <v>RHRK</v>
          </cell>
          <cell r="E1813" t="str">
            <v>05514746</v>
          </cell>
          <cell r="G1813" t="str">
            <v>MERSOL-SALZSAEURE</v>
          </cell>
          <cell r="H1813" t="str">
            <v>RB00000515</v>
          </cell>
          <cell r="I1813" t="str">
            <v>2251</v>
          </cell>
          <cell r="J1813">
            <v>55522.3</v>
          </cell>
          <cell r="K1813" t="str">
            <v>KG</v>
          </cell>
          <cell r="L1813">
            <v>155.46</v>
          </cell>
          <cell r="M1813" t="str">
            <v>EUR</v>
          </cell>
          <cell r="N1813">
            <v>155.46</v>
          </cell>
          <cell r="P1813">
            <v>155.46</v>
          </cell>
          <cell r="Q1813">
            <v>155.46</v>
          </cell>
          <cell r="R1813">
            <v>0</v>
          </cell>
          <cell r="S1813">
            <v>0</v>
          </cell>
          <cell r="T1813">
            <v>0</v>
          </cell>
        </row>
        <row r="1814">
          <cell r="B1814">
            <v>1120000</v>
          </cell>
          <cell r="C1814" t="str">
            <v>Fertige Erz</v>
          </cell>
          <cell r="D1814" t="str">
            <v>RHRK</v>
          </cell>
          <cell r="E1814" t="str">
            <v>05306884</v>
          </cell>
          <cell r="G1814" t="str">
            <v>MERSOLAT H 68</v>
          </cell>
          <cell r="H1814" t="str">
            <v>RB00000515</v>
          </cell>
          <cell r="I1814" t="str">
            <v>2251</v>
          </cell>
          <cell r="J1814">
            <v>55955</v>
          </cell>
          <cell r="K1814" t="str">
            <v>KG</v>
          </cell>
          <cell r="L1814">
            <v>43768</v>
          </cell>
          <cell r="M1814" t="str">
            <v>EUR</v>
          </cell>
          <cell r="N1814">
            <v>55423.43</v>
          </cell>
          <cell r="P1814">
            <v>55423.43</v>
          </cell>
          <cell r="Q1814">
            <v>55423.43</v>
          </cell>
          <cell r="R1814">
            <v>-11655.43</v>
          </cell>
          <cell r="S1814">
            <v>-11655.43</v>
          </cell>
          <cell r="T1814">
            <v>0</v>
          </cell>
        </row>
        <row r="1815">
          <cell r="B1815">
            <v>1120000</v>
          </cell>
          <cell r="C1815" t="str">
            <v>Fertige Erz</v>
          </cell>
          <cell r="D1815" t="str">
            <v>RHRK</v>
          </cell>
          <cell r="E1815" t="str">
            <v>05306841</v>
          </cell>
          <cell r="G1815" t="str">
            <v>MERSOLAT L</v>
          </cell>
          <cell r="H1815" t="str">
            <v>RB00000515</v>
          </cell>
          <cell r="I1815" t="str">
            <v>2251</v>
          </cell>
          <cell r="J1815">
            <v>201191.52</v>
          </cell>
          <cell r="K1815" t="str">
            <v>KG</v>
          </cell>
          <cell r="L1815">
            <v>108241.04</v>
          </cell>
          <cell r="M1815" t="str">
            <v>EUR</v>
          </cell>
          <cell r="N1815">
            <v>145501.71</v>
          </cell>
          <cell r="P1815">
            <v>145501.71</v>
          </cell>
          <cell r="Q1815">
            <v>145501.71</v>
          </cell>
          <cell r="R1815">
            <v>-37260.67</v>
          </cell>
          <cell r="S1815">
            <v>-37260.67</v>
          </cell>
          <cell r="T1815">
            <v>0</v>
          </cell>
        </row>
        <row r="1816">
          <cell r="B1816">
            <v>1120000</v>
          </cell>
          <cell r="C1816" t="str">
            <v>Fertige Erz</v>
          </cell>
          <cell r="D1816" t="str">
            <v>RHRK</v>
          </cell>
          <cell r="E1816" t="str">
            <v>05306825</v>
          </cell>
          <cell r="G1816" t="str">
            <v>MERSOLAT W 40</v>
          </cell>
          <cell r="H1816" t="str">
            <v>RB00000515</v>
          </cell>
          <cell r="I1816" t="str">
            <v>2251</v>
          </cell>
          <cell r="J1816">
            <v>25138</v>
          </cell>
          <cell r="K1816" t="str">
            <v>KG</v>
          </cell>
          <cell r="L1816">
            <v>14459.38</v>
          </cell>
          <cell r="M1816" t="str">
            <v>EUR</v>
          </cell>
          <cell r="N1816">
            <v>19316.04</v>
          </cell>
          <cell r="P1816">
            <v>19316.04</v>
          </cell>
          <cell r="Q1816">
            <v>19316.04</v>
          </cell>
          <cell r="R1816">
            <v>-4856.66</v>
          </cell>
          <cell r="S1816">
            <v>-4856.66</v>
          </cell>
          <cell r="T1816">
            <v>0</v>
          </cell>
        </row>
        <row r="1817">
          <cell r="B1817">
            <v>1120000</v>
          </cell>
          <cell r="C1817" t="str">
            <v>Fertige Erz</v>
          </cell>
          <cell r="D1817" t="str">
            <v>RHRK</v>
          </cell>
          <cell r="E1817" t="str">
            <v>05306795</v>
          </cell>
          <cell r="G1817" t="str">
            <v>MERSOLAT H 40</v>
          </cell>
          <cell r="H1817" t="str">
            <v>RB00000515</v>
          </cell>
          <cell r="I1817" t="str">
            <v>2251</v>
          </cell>
          <cell r="J1817">
            <v>97732.5</v>
          </cell>
          <cell r="K1817" t="str">
            <v>KG</v>
          </cell>
          <cell r="L1817">
            <v>44253.27</v>
          </cell>
          <cell r="M1817" t="str">
            <v>EUR</v>
          </cell>
          <cell r="N1817">
            <v>56030.04</v>
          </cell>
          <cell r="P1817">
            <v>56030.04</v>
          </cell>
          <cell r="Q1817">
            <v>56030.04</v>
          </cell>
          <cell r="R1817">
            <v>-11776.77</v>
          </cell>
          <cell r="S1817">
            <v>-11776.77</v>
          </cell>
          <cell r="T1817">
            <v>0</v>
          </cell>
        </row>
        <row r="1818">
          <cell r="B1818">
            <v>1120000</v>
          </cell>
          <cell r="C1818" t="str">
            <v>Fertige Erz</v>
          </cell>
          <cell r="D1818" t="str">
            <v>RHRK</v>
          </cell>
          <cell r="E1818" t="str">
            <v>05306787</v>
          </cell>
          <cell r="G1818" t="str">
            <v>MERSOLAT H 30</v>
          </cell>
          <cell r="H1818" t="str">
            <v>RB00000515</v>
          </cell>
          <cell r="I1818" t="str">
            <v>2251</v>
          </cell>
          <cell r="J1818">
            <v>86023.5</v>
          </cell>
          <cell r="K1818" t="str">
            <v>KG</v>
          </cell>
          <cell r="L1818">
            <v>29239.39</v>
          </cell>
          <cell r="M1818" t="str">
            <v>EUR</v>
          </cell>
          <cell r="N1818">
            <v>37101.94</v>
          </cell>
          <cell r="P1818">
            <v>37101.94</v>
          </cell>
          <cell r="Q1818">
            <v>37101.94</v>
          </cell>
          <cell r="R1818">
            <v>-7862.55</v>
          </cell>
          <cell r="S1818">
            <v>-7862.55</v>
          </cell>
          <cell r="T1818">
            <v>0</v>
          </cell>
        </row>
        <row r="1819">
          <cell r="B1819">
            <v>1120000</v>
          </cell>
          <cell r="C1819" t="str">
            <v>Fertige Erz</v>
          </cell>
          <cell r="D1819" t="str">
            <v>RH32</v>
          </cell>
          <cell r="E1819" t="str">
            <v>04157400</v>
          </cell>
          <cell r="G1819" t="str">
            <v>ULTRAMOLL M NIEDRIGV</v>
          </cell>
          <cell r="H1819" t="str">
            <v>RB00000515</v>
          </cell>
          <cell r="I1819" t="str">
            <v>2251</v>
          </cell>
          <cell r="J1819">
            <v>15539</v>
          </cell>
          <cell r="K1819" t="str">
            <v>KG</v>
          </cell>
          <cell r="L1819">
            <v>25908.17</v>
          </cell>
          <cell r="M1819" t="str">
            <v>EUR</v>
          </cell>
          <cell r="N1819">
            <v>26514.2</v>
          </cell>
          <cell r="P1819">
            <v>26514.2</v>
          </cell>
          <cell r="Q1819">
            <v>26514.2</v>
          </cell>
          <cell r="R1819">
            <v>-606.03</v>
          </cell>
          <cell r="S1819">
            <v>-606.03</v>
          </cell>
          <cell r="T1819">
            <v>0</v>
          </cell>
        </row>
        <row r="1820">
          <cell r="B1820">
            <v>1120000</v>
          </cell>
          <cell r="C1820" t="str">
            <v>Fertige Erz</v>
          </cell>
          <cell r="D1820" t="str">
            <v>RHUP</v>
          </cell>
          <cell r="E1820" t="str">
            <v>03784596</v>
          </cell>
          <cell r="G1820" t="str">
            <v>BAYMOD AT 68  BENECK</v>
          </cell>
          <cell r="H1820" t="str">
            <v>RB00000515</v>
          </cell>
          <cell r="I1820" t="str">
            <v>2251</v>
          </cell>
          <cell r="J1820">
            <v>14000</v>
          </cell>
          <cell r="K1820" t="str">
            <v>KG</v>
          </cell>
          <cell r="L1820">
            <v>18439.400000000001</v>
          </cell>
          <cell r="M1820" t="str">
            <v>EUR</v>
          </cell>
          <cell r="N1820">
            <v>41896.400000000001</v>
          </cell>
          <cell r="P1820">
            <v>26884.2</v>
          </cell>
          <cell r="Q1820">
            <v>26884.2</v>
          </cell>
          <cell r="R1820">
            <v>-8444.7999999999993</v>
          </cell>
          <cell r="S1820">
            <v>-8444.7999999999993</v>
          </cell>
          <cell r="T1820">
            <v>0</v>
          </cell>
        </row>
        <row r="1821">
          <cell r="B1821">
            <v>1120000</v>
          </cell>
          <cell r="C1821" t="str">
            <v>Fertige Erz</v>
          </cell>
          <cell r="D1821" t="str">
            <v>RHUP</v>
          </cell>
          <cell r="E1821" t="str">
            <v>03724909</v>
          </cell>
          <cell r="G1821" t="str">
            <v>BAYMOD AT 49</v>
          </cell>
          <cell r="H1821" t="str">
            <v>RB00000515</v>
          </cell>
          <cell r="I1821" t="str">
            <v>2251</v>
          </cell>
          <cell r="J1821">
            <v>25500</v>
          </cell>
          <cell r="K1821" t="str">
            <v>KG</v>
          </cell>
          <cell r="L1821">
            <v>40570.5</v>
          </cell>
          <cell r="M1821" t="str">
            <v>EUR</v>
          </cell>
          <cell r="N1821">
            <v>63043.65</v>
          </cell>
          <cell r="P1821">
            <v>54011.55</v>
          </cell>
          <cell r="Q1821">
            <v>54011.55</v>
          </cell>
          <cell r="R1821">
            <v>-13441.05</v>
          </cell>
          <cell r="S1821">
            <v>-13441.05</v>
          </cell>
          <cell r="T1821">
            <v>0</v>
          </cell>
        </row>
        <row r="1822">
          <cell r="B1822">
            <v>1120000</v>
          </cell>
          <cell r="C1822" t="str">
            <v>Fertige Erz</v>
          </cell>
          <cell r="D1822" t="str">
            <v>RHUP</v>
          </cell>
          <cell r="E1822" t="str">
            <v>03724879</v>
          </cell>
          <cell r="G1822" t="str">
            <v>BAYMOD AT 49</v>
          </cell>
          <cell r="H1822" t="str">
            <v>RB00000515</v>
          </cell>
          <cell r="I1822" t="str">
            <v>2251</v>
          </cell>
          <cell r="J1822">
            <v>15000</v>
          </cell>
          <cell r="K1822" t="str">
            <v>KG</v>
          </cell>
          <cell r="L1822">
            <v>23470.5</v>
          </cell>
          <cell r="M1822" t="str">
            <v>EUR</v>
          </cell>
          <cell r="N1822">
            <v>40647</v>
          </cell>
          <cell r="P1822">
            <v>23466</v>
          </cell>
          <cell r="Q1822">
            <v>23466</v>
          </cell>
          <cell r="R1822">
            <v>4.5</v>
          </cell>
          <cell r="S1822">
            <v>4.5</v>
          </cell>
          <cell r="T1822">
            <v>0</v>
          </cell>
        </row>
        <row r="1823">
          <cell r="B1823">
            <v>1120000</v>
          </cell>
          <cell r="C1823" t="str">
            <v>Fertige Erz</v>
          </cell>
          <cell r="D1823" t="str">
            <v>RHUP</v>
          </cell>
          <cell r="E1823" t="str">
            <v>03723414</v>
          </cell>
          <cell r="G1823" t="str">
            <v>BAYMOD AT 68</v>
          </cell>
          <cell r="H1823" t="str">
            <v>RB00000515</v>
          </cell>
          <cell r="I1823" t="str">
            <v>2251</v>
          </cell>
          <cell r="J1823">
            <v>18215</v>
          </cell>
          <cell r="K1823" t="str">
            <v>KG</v>
          </cell>
          <cell r="L1823">
            <v>35699.589999999997</v>
          </cell>
          <cell r="M1823" t="str">
            <v>EUR</v>
          </cell>
          <cell r="N1823">
            <v>49125.86</v>
          </cell>
          <cell r="P1823">
            <v>35683.18</v>
          </cell>
          <cell r="Q1823">
            <v>35683.18</v>
          </cell>
          <cell r="R1823">
            <v>16.41</v>
          </cell>
          <cell r="S1823">
            <v>16.41</v>
          </cell>
          <cell r="T1823">
            <v>0</v>
          </cell>
        </row>
        <row r="1824">
          <cell r="B1824">
            <v>1120000</v>
          </cell>
          <cell r="C1824" t="str">
            <v>Fertige Erz</v>
          </cell>
          <cell r="D1824" t="str">
            <v>RHUP</v>
          </cell>
          <cell r="E1824" t="str">
            <v>03723406</v>
          </cell>
          <cell r="G1824" t="str">
            <v>BAYMOD AT 68</v>
          </cell>
          <cell r="H1824" t="str">
            <v>RB00000515</v>
          </cell>
          <cell r="I1824" t="str">
            <v>2251</v>
          </cell>
          <cell r="J1824">
            <v>20447</v>
          </cell>
          <cell r="K1824" t="str">
            <v>KG</v>
          </cell>
          <cell r="L1824">
            <v>39436.129999999997</v>
          </cell>
          <cell r="M1824" t="str">
            <v>EUR</v>
          </cell>
          <cell r="N1824">
            <v>52538.57</v>
          </cell>
          <cell r="P1824">
            <v>39965.71</v>
          </cell>
          <cell r="Q1824">
            <v>39965.71</v>
          </cell>
          <cell r="R1824">
            <v>-529.58000000000004</v>
          </cell>
          <cell r="S1824">
            <v>-529.58000000000004</v>
          </cell>
          <cell r="T1824">
            <v>0</v>
          </cell>
        </row>
        <row r="1825">
          <cell r="B1825">
            <v>1120000</v>
          </cell>
          <cell r="C1825" t="str">
            <v>Fertige Erz</v>
          </cell>
          <cell r="D1825" t="str">
            <v>RH32</v>
          </cell>
          <cell r="E1825" t="str">
            <v>03584104</v>
          </cell>
          <cell r="G1825" t="str">
            <v>ULTRAMOLL IV</v>
          </cell>
          <cell r="H1825" t="str">
            <v>RB00000515</v>
          </cell>
          <cell r="I1825" t="str">
            <v>2251</v>
          </cell>
          <cell r="J1825">
            <v>20</v>
          </cell>
          <cell r="K1825" t="str">
            <v>KG</v>
          </cell>
          <cell r="L1825">
            <v>30.55</v>
          </cell>
          <cell r="M1825" t="str">
            <v>EUR</v>
          </cell>
          <cell r="N1825">
            <v>34.25</v>
          </cell>
          <cell r="P1825">
            <v>31.69</v>
          </cell>
          <cell r="Q1825">
            <v>31.69</v>
          </cell>
          <cell r="R1825">
            <v>-1.1399999999999999</v>
          </cell>
          <cell r="S1825">
            <v>-1.1399999999999999</v>
          </cell>
          <cell r="T1825">
            <v>0</v>
          </cell>
        </row>
        <row r="1826">
          <cell r="B1826">
            <v>1120000</v>
          </cell>
          <cell r="C1826" t="str">
            <v>Fertige Erz</v>
          </cell>
          <cell r="D1826" t="str">
            <v>RH32</v>
          </cell>
          <cell r="E1826" t="str">
            <v>03375793</v>
          </cell>
          <cell r="G1826" t="str">
            <v>UNIMOLL  AGF RT</v>
          </cell>
          <cell r="H1826" t="str">
            <v>RB00000515</v>
          </cell>
          <cell r="I1826" t="str">
            <v>2251</v>
          </cell>
          <cell r="J1826">
            <v>5400</v>
          </cell>
          <cell r="K1826" t="str">
            <v>KG</v>
          </cell>
          <cell r="L1826">
            <v>10133.1</v>
          </cell>
          <cell r="M1826" t="str">
            <v>EUR</v>
          </cell>
          <cell r="N1826">
            <v>9741.6</v>
          </cell>
          <cell r="P1826">
            <v>8385.66</v>
          </cell>
          <cell r="Q1826">
            <v>8385.66</v>
          </cell>
          <cell r="R1826">
            <v>1747.44</v>
          </cell>
          <cell r="S1826">
            <v>1747.44</v>
          </cell>
          <cell r="T1826">
            <v>0</v>
          </cell>
        </row>
        <row r="1827">
          <cell r="B1827">
            <v>1120000</v>
          </cell>
          <cell r="C1827" t="str">
            <v>Fertige Erz</v>
          </cell>
          <cell r="D1827" t="str">
            <v>RH32</v>
          </cell>
          <cell r="E1827" t="str">
            <v>03135296</v>
          </cell>
          <cell r="G1827" t="str">
            <v>ULTRAMOLL PP II</v>
          </cell>
          <cell r="H1827" t="str">
            <v>RB00000515</v>
          </cell>
          <cell r="I1827" t="str">
            <v>2251</v>
          </cell>
          <cell r="J1827">
            <v>140</v>
          </cell>
          <cell r="K1827" t="str">
            <v>KG</v>
          </cell>
          <cell r="L1827">
            <v>195.17</v>
          </cell>
          <cell r="M1827" t="str">
            <v>EUR</v>
          </cell>
          <cell r="N1827">
            <v>208.7</v>
          </cell>
          <cell r="P1827">
            <v>195.17</v>
          </cell>
          <cell r="Q1827">
            <v>195.17</v>
          </cell>
          <cell r="R1827">
            <v>0</v>
          </cell>
          <cell r="S1827">
            <v>0</v>
          </cell>
          <cell r="T1827">
            <v>0</v>
          </cell>
        </row>
        <row r="1828">
          <cell r="B1828">
            <v>1120000</v>
          </cell>
          <cell r="C1828" t="str">
            <v>Fertige Erz</v>
          </cell>
          <cell r="D1828" t="str">
            <v>RHKR</v>
          </cell>
          <cell r="E1828" t="str">
            <v>02872769</v>
          </cell>
          <cell r="G1828" t="str">
            <v>MESAMOLL II</v>
          </cell>
          <cell r="H1828" t="str">
            <v>RB00000515</v>
          </cell>
          <cell r="I1828" t="str">
            <v>2251</v>
          </cell>
          <cell r="J1828">
            <v>9000</v>
          </cell>
          <cell r="K1828" t="str">
            <v>KG</v>
          </cell>
          <cell r="L1828">
            <v>11565.9</v>
          </cell>
          <cell r="M1828" t="str">
            <v>EUR</v>
          </cell>
          <cell r="N1828">
            <v>18504.900000000001</v>
          </cell>
          <cell r="P1828">
            <v>14294.7</v>
          </cell>
          <cell r="Q1828">
            <v>14294.7</v>
          </cell>
          <cell r="R1828">
            <v>-2728.8</v>
          </cell>
          <cell r="S1828">
            <v>-2728.8</v>
          </cell>
          <cell r="T1828">
            <v>0</v>
          </cell>
        </row>
        <row r="1829">
          <cell r="B1829">
            <v>1120000</v>
          </cell>
          <cell r="C1829" t="str">
            <v>Fertige Erz</v>
          </cell>
          <cell r="D1829" t="str">
            <v>RHRK</v>
          </cell>
          <cell r="E1829" t="str">
            <v>02800768</v>
          </cell>
          <cell r="G1829" t="str">
            <v>MERSOLAT H 95 SCHUPP</v>
          </cell>
          <cell r="H1829" t="str">
            <v>RB00000515</v>
          </cell>
          <cell r="I1829" t="str">
            <v>2251</v>
          </cell>
          <cell r="J1829">
            <v>17100</v>
          </cell>
          <cell r="K1829" t="str">
            <v>KG</v>
          </cell>
          <cell r="L1829">
            <v>23586.03</v>
          </cell>
          <cell r="M1829" t="str">
            <v>EUR</v>
          </cell>
          <cell r="N1829">
            <v>27657.54</v>
          </cell>
          <cell r="P1829">
            <v>28801.53</v>
          </cell>
          <cell r="Q1829">
            <v>27657.54</v>
          </cell>
          <cell r="R1829">
            <v>-4071.51</v>
          </cell>
          <cell r="S1829">
            <v>-5215.5</v>
          </cell>
          <cell r="T1829">
            <v>1143.99</v>
          </cell>
        </row>
        <row r="1830">
          <cell r="B1830">
            <v>1120000</v>
          </cell>
          <cell r="C1830" t="str">
            <v>Fertige Erz</v>
          </cell>
          <cell r="D1830" t="str">
            <v>RHUP</v>
          </cell>
          <cell r="E1830" t="str">
            <v>02614468</v>
          </cell>
          <cell r="G1830" t="str">
            <v>REAKTIONSVERZOEGERER</v>
          </cell>
          <cell r="H1830" t="str">
            <v>RB00000515</v>
          </cell>
          <cell r="I1830" t="str">
            <v>2251</v>
          </cell>
          <cell r="J1830">
            <v>5000</v>
          </cell>
          <cell r="K1830" t="str">
            <v>KG</v>
          </cell>
          <cell r="L1830">
            <v>19115</v>
          </cell>
          <cell r="M1830" t="str">
            <v>EUR</v>
          </cell>
          <cell r="N1830">
            <v>92223</v>
          </cell>
          <cell r="P1830">
            <v>19115</v>
          </cell>
          <cell r="Q1830">
            <v>19115</v>
          </cell>
          <cell r="R1830">
            <v>0</v>
          </cell>
          <cell r="S1830">
            <v>0</v>
          </cell>
          <cell r="T1830">
            <v>0</v>
          </cell>
        </row>
        <row r="1831">
          <cell r="B1831">
            <v>1120000</v>
          </cell>
          <cell r="C1831" t="str">
            <v>Fertige Erz</v>
          </cell>
          <cell r="D1831" t="str">
            <v>RHRK</v>
          </cell>
          <cell r="E1831" t="str">
            <v>02343472</v>
          </cell>
          <cell r="G1831" t="str">
            <v>ASEP</v>
          </cell>
          <cell r="H1831" t="str">
            <v>RB00000515</v>
          </cell>
          <cell r="I1831" t="str">
            <v>2251</v>
          </cell>
          <cell r="J1831">
            <v>17600</v>
          </cell>
          <cell r="K1831" t="str">
            <v>KG</v>
          </cell>
          <cell r="L1831">
            <v>21487.84</v>
          </cell>
          <cell r="M1831" t="str">
            <v>EUR</v>
          </cell>
          <cell r="N1831">
            <v>20952.8</v>
          </cell>
          <cell r="P1831">
            <v>26993.119999999999</v>
          </cell>
          <cell r="Q1831">
            <v>20952.8</v>
          </cell>
          <cell r="R1831">
            <v>535.04</v>
          </cell>
          <cell r="S1831">
            <v>-5505.28</v>
          </cell>
          <cell r="T1831">
            <v>6040.32</v>
          </cell>
        </row>
        <row r="1832">
          <cell r="B1832">
            <v>1120000</v>
          </cell>
          <cell r="C1832" t="str">
            <v>Fertige Erz</v>
          </cell>
          <cell r="D1832" t="str">
            <v>RHRK</v>
          </cell>
          <cell r="E1832" t="str">
            <v>02335461</v>
          </cell>
          <cell r="G1832" t="str">
            <v>ASEP</v>
          </cell>
          <cell r="H1832" t="str">
            <v>RB00000515</v>
          </cell>
          <cell r="I1832" t="str">
            <v>2251</v>
          </cell>
          <cell r="J1832">
            <v>3000</v>
          </cell>
          <cell r="K1832" t="str">
            <v>KG</v>
          </cell>
          <cell r="L1832">
            <v>3722.7</v>
          </cell>
          <cell r="M1832" t="str">
            <v>EUR</v>
          </cell>
          <cell r="N1832">
            <v>4744.5</v>
          </cell>
          <cell r="P1832">
            <v>4632</v>
          </cell>
          <cell r="Q1832">
            <v>4632</v>
          </cell>
          <cell r="R1832">
            <v>-909.3</v>
          </cell>
          <cell r="S1832">
            <v>-909.3</v>
          </cell>
          <cell r="T1832">
            <v>0</v>
          </cell>
        </row>
        <row r="1833">
          <cell r="B1833">
            <v>1120000</v>
          </cell>
          <cell r="C1833" t="str">
            <v>Fertige Erz</v>
          </cell>
          <cell r="D1833" t="str">
            <v>RHRK</v>
          </cell>
          <cell r="E1833" t="str">
            <v>01702150</v>
          </cell>
          <cell r="G1833" t="str">
            <v>MERSOLAT H 95 SCHUPP</v>
          </cell>
          <cell r="H1833" t="str">
            <v>RB00000515</v>
          </cell>
          <cell r="I1833" t="str">
            <v>2251</v>
          </cell>
          <cell r="J1833">
            <v>60000</v>
          </cell>
          <cell r="K1833" t="str">
            <v>KG</v>
          </cell>
          <cell r="L1833">
            <v>76644</v>
          </cell>
          <cell r="M1833" t="str">
            <v>EUR</v>
          </cell>
          <cell r="N1833">
            <v>87630</v>
          </cell>
          <cell r="P1833">
            <v>94860</v>
          </cell>
          <cell r="Q1833">
            <v>87630</v>
          </cell>
          <cell r="R1833">
            <v>-10986</v>
          </cell>
          <cell r="S1833">
            <v>-18216</v>
          </cell>
          <cell r="T1833">
            <v>7230</v>
          </cell>
        </row>
        <row r="1834">
          <cell r="B1834">
            <v>1120000</v>
          </cell>
          <cell r="C1834" t="str">
            <v>Fertige Erz</v>
          </cell>
          <cell r="D1834" t="str">
            <v>RHRK</v>
          </cell>
          <cell r="E1834" t="str">
            <v>01702061</v>
          </cell>
          <cell r="G1834" t="str">
            <v>MERSOLAT H 95 SCHUPP</v>
          </cell>
          <cell r="H1834" t="str">
            <v>RB00000515</v>
          </cell>
          <cell r="I1834" t="str">
            <v>2251</v>
          </cell>
          <cell r="J1834">
            <v>25600</v>
          </cell>
          <cell r="K1834" t="str">
            <v>KG</v>
          </cell>
          <cell r="L1834">
            <v>33704.959999999999</v>
          </cell>
          <cell r="M1834" t="str">
            <v>EUR</v>
          </cell>
          <cell r="N1834">
            <v>46272</v>
          </cell>
          <cell r="P1834">
            <v>41482.239999999998</v>
          </cell>
          <cell r="Q1834">
            <v>41482.239999999998</v>
          </cell>
          <cell r="R1834">
            <v>-7777.28</v>
          </cell>
          <cell r="S1834">
            <v>-7777.28</v>
          </cell>
          <cell r="T1834">
            <v>0</v>
          </cell>
        </row>
        <row r="1835">
          <cell r="B1835">
            <v>1120000</v>
          </cell>
          <cell r="C1835" t="str">
            <v>Fertige Erz</v>
          </cell>
          <cell r="D1835" t="str">
            <v>RH32</v>
          </cell>
          <cell r="E1835" t="str">
            <v>01696207</v>
          </cell>
          <cell r="G1835" t="str">
            <v>ADIMOLL DO</v>
          </cell>
          <cell r="H1835" t="str">
            <v>RB00000515</v>
          </cell>
          <cell r="I1835" t="str">
            <v>2251</v>
          </cell>
          <cell r="J1835">
            <v>3100</v>
          </cell>
          <cell r="K1835" t="str">
            <v>KG</v>
          </cell>
          <cell r="L1835">
            <v>4093.86</v>
          </cell>
          <cell r="M1835" t="str">
            <v>EUR</v>
          </cell>
          <cell r="N1835">
            <v>4758.8100000000004</v>
          </cell>
          <cell r="P1835">
            <v>4093.86</v>
          </cell>
          <cell r="Q1835">
            <v>4093.86</v>
          </cell>
          <cell r="R1835">
            <v>0</v>
          </cell>
          <cell r="S1835">
            <v>0</v>
          </cell>
          <cell r="T1835">
            <v>0</v>
          </cell>
        </row>
        <row r="1836">
          <cell r="B1836">
            <v>1120000</v>
          </cell>
          <cell r="C1836" t="str">
            <v>Fertige Erz</v>
          </cell>
          <cell r="D1836" t="str">
            <v>RHKF</v>
          </cell>
          <cell r="E1836" t="str">
            <v>01675897</v>
          </cell>
          <cell r="G1836" t="str">
            <v>Mersolat H 68 Muster</v>
          </cell>
          <cell r="H1836" t="str">
            <v>RB00000515</v>
          </cell>
          <cell r="I1836" t="str">
            <v>2251</v>
          </cell>
          <cell r="J1836">
            <v>10</v>
          </cell>
          <cell r="K1836" t="str">
            <v>KG</v>
          </cell>
          <cell r="L1836">
            <v>6.65</v>
          </cell>
          <cell r="M1836" t="str">
            <v>EUR</v>
          </cell>
          <cell r="N1836">
            <v>9.9</v>
          </cell>
          <cell r="P1836">
            <v>9.9</v>
          </cell>
          <cell r="Q1836">
            <v>9.9</v>
          </cell>
          <cell r="R1836">
            <v>-3.25</v>
          </cell>
          <cell r="S1836">
            <v>-3.25</v>
          </cell>
          <cell r="T1836">
            <v>0</v>
          </cell>
        </row>
        <row r="1837">
          <cell r="B1837">
            <v>1120000</v>
          </cell>
          <cell r="C1837" t="str">
            <v>Fertige Erz</v>
          </cell>
          <cell r="D1837" t="str">
            <v>RHRK</v>
          </cell>
          <cell r="E1837" t="str">
            <v>01675536</v>
          </cell>
          <cell r="G1837" t="str">
            <v>Mersolat H 40 Fass 1</v>
          </cell>
          <cell r="H1837" t="str">
            <v>RB00000515</v>
          </cell>
          <cell r="I1837" t="str">
            <v>2251</v>
          </cell>
          <cell r="J1837">
            <v>9600</v>
          </cell>
          <cell r="K1837" t="str">
            <v>KG</v>
          </cell>
          <cell r="L1837">
            <v>5550.72</v>
          </cell>
          <cell r="M1837" t="str">
            <v>EUR</v>
          </cell>
          <cell r="N1837">
            <v>7695.36</v>
          </cell>
          <cell r="P1837">
            <v>6711.36</v>
          </cell>
          <cell r="Q1837">
            <v>6711.36</v>
          </cell>
          <cell r="R1837">
            <v>-1160.6400000000001</v>
          </cell>
          <cell r="S1837">
            <v>-1160.6400000000001</v>
          </cell>
          <cell r="T1837">
            <v>0</v>
          </cell>
        </row>
        <row r="1838">
          <cell r="B1838">
            <v>1120000</v>
          </cell>
          <cell r="C1838" t="str">
            <v>Fertige Erz</v>
          </cell>
          <cell r="D1838" t="str">
            <v>RHVD</v>
          </cell>
          <cell r="E1838" t="str">
            <v>01675536</v>
          </cell>
          <cell r="G1838" t="str">
            <v>Mersolat H 40 Fass 1</v>
          </cell>
          <cell r="H1838" t="str">
            <v>RB00000515</v>
          </cell>
          <cell r="I1838" t="str">
            <v>2251</v>
          </cell>
          <cell r="J1838">
            <v>120</v>
          </cell>
          <cell r="K1838" t="str">
            <v>KG</v>
          </cell>
          <cell r="L1838">
            <v>69.37</v>
          </cell>
          <cell r="M1838" t="str">
            <v>EUR</v>
          </cell>
          <cell r="N1838">
            <v>96.19</v>
          </cell>
          <cell r="P1838">
            <v>83.88</v>
          </cell>
          <cell r="Q1838">
            <v>83.88</v>
          </cell>
          <cell r="R1838">
            <v>-14.51</v>
          </cell>
          <cell r="S1838">
            <v>-14.51</v>
          </cell>
          <cell r="T1838">
            <v>0</v>
          </cell>
        </row>
        <row r="1839">
          <cell r="B1839">
            <v>1120000</v>
          </cell>
          <cell r="C1839" t="str">
            <v>Fertige Erz</v>
          </cell>
          <cell r="D1839" t="str">
            <v>RHUP</v>
          </cell>
          <cell r="E1839" t="str">
            <v>01232480</v>
          </cell>
          <cell r="G1839" t="str">
            <v>BAYMOD A 60</v>
          </cell>
          <cell r="H1839" t="str">
            <v>RB00000515</v>
          </cell>
          <cell r="I1839" t="str">
            <v>2251</v>
          </cell>
          <cell r="J1839">
            <v>16995</v>
          </cell>
          <cell r="K1839" t="str">
            <v>KG</v>
          </cell>
          <cell r="L1839">
            <v>22005.14</v>
          </cell>
          <cell r="M1839" t="str">
            <v>EUR</v>
          </cell>
          <cell r="N1839">
            <v>36597.03</v>
          </cell>
          <cell r="P1839">
            <v>22005.14</v>
          </cell>
          <cell r="Q1839">
            <v>22005.14</v>
          </cell>
          <cell r="R1839">
            <v>0</v>
          </cell>
          <cell r="S1839">
            <v>0</v>
          </cell>
          <cell r="T1839">
            <v>0</v>
          </cell>
        </row>
        <row r="1840">
          <cell r="B1840">
            <v>1120000</v>
          </cell>
          <cell r="C1840" t="str">
            <v>Fertige Erz</v>
          </cell>
          <cell r="D1840" t="str">
            <v>RH32</v>
          </cell>
          <cell r="E1840" t="str">
            <v>00988727</v>
          </cell>
          <cell r="G1840" t="str">
            <v>BENZYLALKOHOL RN. CO</v>
          </cell>
          <cell r="H1840" t="str">
            <v>RB00000515</v>
          </cell>
          <cell r="I1840" t="str">
            <v>2251</v>
          </cell>
          <cell r="J1840">
            <v>20446</v>
          </cell>
          <cell r="K1840" t="str">
            <v>KG</v>
          </cell>
          <cell r="L1840">
            <v>22754.36</v>
          </cell>
          <cell r="M1840" t="str">
            <v>EUR</v>
          </cell>
          <cell r="N1840">
            <v>26250.62</v>
          </cell>
          <cell r="P1840">
            <v>26250.62</v>
          </cell>
          <cell r="Q1840">
            <v>26250.62</v>
          </cell>
          <cell r="R1840">
            <v>-3496.26</v>
          </cell>
          <cell r="S1840">
            <v>-3496.26</v>
          </cell>
          <cell r="T1840">
            <v>0</v>
          </cell>
        </row>
        <row r="1841">
          <cell r="B1841">
            <v>1120000</v>
          </cell>
          <cell r="C1841" t="str">
            <v>Fertige Erz</v>
          </cell>
          <cell r="D1841" t="str">
            <v>RHDQ</v>
          </cell>
          <cell r="E1841" t="str">
            <v>00983873</v>
          </cell>
          <cell r="G1841" t="str">
            <v>Maleinsäuredimethyle</v>
          </cell>
          <cell r="H1841" t="str">
            <v>RB00000515</v>
          </cell>
          <cell r="I1841" t="str">
            <v>2251</v>
          </cell>
          <cell r="J1841">
            <v>3020</v>
          </cell>
          <cell r="K1841" t="str">
            <v>KG</v>
          </cell>
          <cell r="L1841">
            <v>4416.1499999999996</v>
          </cell>
          <cell r="M1841" t="str">
            <v>EUR</v>
          </cell>
          <cell r="N1841">
            <v>4416.1499999999996</v>
          </cell>
          <cell r="P1841">
            <v>4416.1499999999996</v>
          </cell>
          <cell r="Q1841">
            <v>4416.1499999999996</v>
          </cell>
          <cell r="R1841">
            <v>0</v>
          </cell>
          <cell r="S1841">
            <v>0</v>
          </cell>
          <cell r="T1841">
            <v>0</v>
          </cell>
        </row>
        <row r="1842">
          <cell r="B1842">
            <v>1120000</v>
          </cell>
          <cell r="C1842" t="str">
            <v>Fertige Erz</v>
          </cell>
          <cell r="D1842" t="str">
            <v>RHSJ</v>
          </cell>
          <cell r="E1842" t="str">
            <v>00837753</v>
          </cell>
          <cell r="G1842" t="str">
            <v>POROFOR ADC/F-C2</v>
          </cell>
          <cell r="H1842" t="str">
            <v>RB00000515</v>
          </cell>
          <cell r="I1842" t="str">
            <v>2251</v>
          </cell>
          <cell r="J1842">
            <v>8218.6</v>
          </cell>
          <cell r="K1842" t="str">
            <v>KG</v>
          </cell>
          <cell r="L1842">
            <v>15161.68</v>
          </cell>
          <cell r="M1842" t="str">
            <v>EUR</v>
          </cell>
          <cell r="N1842">
            <v>1.64</v>
          </cell>
          <cell r="P1842">
            <v>15161.68</v>
          </cell>
          <cell r="Q1842">
            <v>1.64</v>
          </cell>
          <cell r="R1842">
            <v>15160.04</v>
          </cell>
          <cell r="S1842">
            <v>0</v>
          </cell>
          <cell r="T1842">
            <v>15160.04</v>
          </cell>
        </row>
        <row r="1843">
          <cell r="B1843">
            <v>1120000</v>
          </cell>
          <cell r="C1843" t="str">
            <v>Fertige Erz</v>
          </cell>
          <cell r="D1843" t="str">
            <v>RHRK</v>
          </cell>
          <cell r="E1843" t="str">
            <v>00818813</v>
          </cell>
          <cell r="G1843" t="str">
            <v>MESAMOLL</v>
          </cell>
          <cell r="H1843" t="str">
            <v>RB00000515</v>
          </cell>
          <cell r="I1843" t="str">
            <v>2251</v>
          </cell>
          <cell r="J1843">
            <v>78350</v>
          </cell>
          <cell r="K1843" t="str">
            <v>KG</v>
          </cell>
          <cell r="L1843">
            <v>96503.69</v>
          </cell>
          <cell r="M1843" t="str">
            <v>EUR</v>
          </cell>
          <cell r="N1843">
            <v>100789.44</v>
          </cell>
          <cell r="P1843">
            <v>120980.24</v>
          </cell>
          <cell r="Q1843">
            <v>100789.44</v>
          </cell>
          <cell r="R1843">
            <v>-4285.75</v>
          </cell>
          <cell r="S1843">
            <v>-24476.55</v>
          </cell>
          <cell r="T1843">
            <v>20190.8</v>
          </cell>
        </row>
        <row r="1844">
          <cell r="B1844">
            <v>1120000</v>
          </cell>
          <cell r="C1844" t="str">
            <v>Fertige Erz</v>
          </cell>
          <cell r="D1844" t="str">
            <v>RH32</v>
          </cell>
          <cell r="E1844" t="str">
            <v>00817078</v>
          </cell>
          <cell r="G1844" t="str">
            <v>ULTRAMOLL III</v>
          </cell>
          <cell r="H1844" t="str">
            <v>RB00000515</v>
          </cell>
          <cell r="I1844" t="str">
            <v>2251</v>
          </cell>
          <cell r="J1844">
            <v>9900</v>
          </cell>
          <cell r="K1844" t="str">
            <v>KG</v>
          </cell>
          <cell r="L1844">
            <v>18974.34</v>
          </cell>
          <cell r="M1844" t="str">
            <v>EUR</v>
          </cell>
          <cell r="N1844">
            <v>22465.08</v>
          </cell>
          <cell r="P1844">
            <v>20627.64</v>
          </cell>
          <cell r="Q1844">
            <v>20627.64</v>
          </cell>
          <cell r="R1844">
            <v>-1653.3</v>
          </cell>
          <cell r="S1844">
            <v>-1653.3</v>
          </cell>
          <cell r="T1844">
            <v>0</v>
          </cell>
        </row>
        <row r="1845">
          <cell r="B1845">
            <v>1120000</v>
          </cell>
          <cell r="C1845" t="str">
            <v>Fertige Erz</v>
          </cell>
          <cell r="D1845" t="str">
            <v>RH32</v>
          </cell>
          <cell r="E1845" t="str">
            <v>00816578</v>
          </cell>
          <cell r="G1845" t="str">
            <v>TRIACETIN</v>
          </cell>
          <cell r="H1845" t="str">
            <v>RB00000515</v>
          </cell>
          <cell r="I1845" t="str">
            <v>2251</v>
          </cell>
          <cell r="J1845">
            <v>9000</v>
          </cell>
          <cell r="K1845" t="str">
            <v>KG</v>
          </cell>
          <cell r="L1845">
            <v>12889.8</v>
          </cell>
          <cell r="M1845" t="str">
            <v>EUR</v>
          </cell>
          <cell r="N1845">
            <v>13711.5</v>
          </cell>
          <cell r="P1845">
            <v>14233.5</v>
          </cell>
          <cell r="Q1845">
            <v>13711.5</v>
          </cell>
          <cell r="R1845">
            <v>-821.7</v>
          </cell>
          <cell r="S1845">
            <v>-1343.7</v>
          </cell>
          <cell r="T1845">
            <v>522</v>
          </cell>
        </row>
        <row r="1846">
          <cell r="B1846">
            <v>1120000</v>
          </cell>
          <cell r="C1846" t="str">
            <v>Fertige Erz</v>
          </cell>
          <cell r="D1846" t="str">
            <v>RH32</v>
          </cell>
          <cell r="E1846" t="str">
            <v>00816349</v>
          </cell>
          <cell r="G1846" t="str">
            <v>ADIMOLL DB</v>
          </cell>
          <cell r="H1846" t="str">
            <v>RB00000515</v>
          </cell>
          <cell r="I1846" t="str">
            <v>2251</v>
          </cell>
          <cell r="J1846">
            <v>2400</v>
          </cell>
          <cell r="K1846" t="str">
            <v>KG</v>
          </cell>
          <cell r="L1846">
            <v>5283.12</v>
          </cell>
          <cell r="M1846" t="str">
            <v>EUR</v>
          </cell>
          <cell r="N1846">
            <v>6881.52</v>
          </cell>
          <cell r="P1846">
            <v>5877.84</v>
          </cell>
          <cell r="Q1846">
            <v>5877.84</v>
          </cell>
          <cell r="R1846">
            <v>-594.72</v>
          </cell>
          <cell r="S1846">
            <v>-594.72</v>
          </cell>
          <cell r="T1846">
            <v>0</v>
          </cell>
        </row>
        <row r="1847">
          <cell r="B1847">
            <v>1120000</v>
          </cell>
          <cell r="C1847" t="str">
            <v>Fertige Erz</v>
          </cell>
          <cell r="D1847" t="str">
            <v>RHKF</v>
          </cell>
          <cell r="E1847" t="str">
            <v>00816349</v>
          </cell>
          <cell r="G1847" t="str">
            <v>ADIMOLL DB</v>
          </cell>
          <cell r="H1847" t="str">
            <v>RB00000515</v>
          </cell>
          <cell r="I1847" t="str">
            <v>2251</v>
          </cell>
          <cell r="J1847">
            <v>100</v>
          </cell>
          <cell r="K1847" t="str">
            <v>KG</v>
          </cell>
          <cell r="L1847">
            <v>220.14</v>
          </cell>
          <cell r="M1847" t="str">
            <v>EUR</v>
          </cell>
          <cell r="N1847">
            <v>286.73</v>
          </cell>
          <cell r="P1847">
            <v>244.92</v>
          </cell>
          <cell r="Q1847">
            <v>244.92</v>
          </cell>
          <cell r="R1847">
            <v>-24.78</v>
          </cell>
          <cell r="S1847">
            <v>-24.78</v>
          </cell>
          <cell r="T1847">
            <v>0</v>
          </cell>
        </row>
        <row r="1848">
          <cell r="B1848">
            <v>1120000</v>
          </cell>
          <cell r="C1848" t="str">
            <v>Fertige Erz</v>
          </cell>
          <cell r="D1848" t="str">
            <v>RH32</v>
          </cell>
          <cell r="E1848" t="str">
            <v>00816322</v>
          </cell>
          <cell r="G1848" t="str">
            <v>ADIMOLL BO    CONTAI</v>
          </cell>
          <cell r="H1848" t="str">
            <v>RB00000515</v>
          </cell>
          <cell r="I1848" t="str">
            <v>2251</v>
          </cell>
          <cell r="J1848">
            <v>16000</v>
          </cell>
          <cell r="K1848" t="str">
            <v>KG</v>
          </cell>
          <cell r="L1848">
            <v>31614.400000000001</v>
          </cell>
          <cell r="M1848" t="str">
            <v>EUR</v>
          </cell>
          <cell r="N1848">
            <v>45142.400000000001</v>
          </cell>
          <cell r="P1848">
            <v>35617.599999999999</v>
          </cell>
          <cell r="Q1848">
            <v>35617.599999999999</v>
          </cell>
          <cell r="R1848">
            <v>-4003.2</v>
          </cell>
          <cell r="S1848">
            <v>-4003.2</v>
          </cell>
          <cell r="T1848">
            <v>0</v>
          </cell>
        </row>
        <row r="1849">
          <cell r="B1849">
            <v>1120000</v>
          </cell>
          <cell r="C1849" t="str">
            <v>Fertige Erz</v>
          </cell>
          <cell r="D1849" t="str">
            <v>RHUP</v>
          </cell>
          <cell r="E1849" t="str">
            <v>00808958</v>
          </cell>
          <cell r="G1849" t="str">
            <v>REAKTIONSVERZOEGERER</v>
          </cell>
          <cell r="H1849" t="str">
            <v>RB00000515</v>
          </cell>
          <cell r="I1849" t="str">
            <v>2251</v>
          </cell>
          <cell r="J1849">
            <v>3325</v>
          </cell>
          <cell r="K1849" t="str">
            <v>KG</v>
          </cell>
          <cell r="L1849">
            <v>11891.53</v>
          </cell>
          <cell r="M1849" t="str">
            <v>EUR</v>
          </cell>
          <cell r="N1849">
            <v>73171.61</v>
          </cell>
          <cell r="P1849">
            <v>11891.53</v>
          </cell>
          <cell r="Q1849">
            <v>11891.53</v>
          </cell>
          <cell r="R1849">
            <v>0</v>
          </cell>
          <cell r="S1849">
            <v>0</v>
          </cell>
          <cell r="T1849">
            <v>0</v>
          </cell>
        </row>
        <row r="1850">
          <cell r="B1850">
            <v>1120000</v>
          </cell>
          <cell r="C1850" t="str">
            <v>Fertige Erz</v>
          </cell>
          <cell r="D1850" t="str">
            <v>RHKF</v>
          </cell>
          <cell r="E1850" t="str">
            <v>00808923</v>
          </cell>
          <cell r="G1850" t="str">
            <v>HAFTVERMITTLER TN/S</v>
          </cell>
          <cell r="H1850" t="str">
            <v>RB00000515</v>
          </cell>
          <cell r="I1850" t="str">
            <v>2251</v>
          </cell>
          <cell r="J1850">
            <v>50</v>
          </cell>
          <cell r="K1850" t="str">
            <v>KG</v>
          </cell>
          <cell r="L1850">
            <v>185.47</v>
          </cell>
          <cell r="M1850" t="str">
            <v>EUR</v>
          </cell>
          <cell r="N1850">
            <v>384.88</v>
          </cell>
          <cell r="P1850">
            <v>185.47</v>
          </cell>
          <cell r="Q1850">
            <v>185.47</v>
          </cell>
          <cell r="R1850">
            <v>0</v>
          </cell>
          <cell r="S1850">
            <v>0</v>
          </cell>
          <cell r="T1850">
            <v>0</v>
          </cell>
        </row>
        <row r="1851">
          <cell r="B1851">
            <v>1120000</v>
          </cell>
          <cell r="C1851" t="str">
            <v>Fertige Erz</v>
          </cell>
          <cell r="D1851" t="str">
            <v>RHUP</v>
          </cell>
          <cell r="E1851" t="str">
            <v>00808834</v>
          </cell>
          <cell r="G1851" t="str">
            <v>HAFTVERMITTLER TN/N</v>
          </cell>
          <cell r="H1851" t="str">
            <v>RB00000515</v>
          </cell>
          <cell r="I1851" t="str">
            <v>2251</v>
          </cell>
          <cell r="J1851">
            <v>1155</v>
          </cell>
          <cell r="K1851" t="str">
            <v>KG</v>
          </cell>
          <cell r="L1851">
            <v>5026.21</v>
          </cell>
          <cell r="M1851" t="str">
            <v>EUR</v>
          </cell>
          <cell r="N1851">
            <v>10242.77</v>
          </cell>
          <cell r="P1851">
            <v>5026.21</v>
          </cell>
          <cell r="Q1851">
            <v>5026.21</v>
          </cell>
          <cell r="R1851">
            <v>0</v>
          </cell>
          <cell r="S1851">
            <v>0</v>
          </cell>
          <cell r="T1851">
            <v>0</v>
          </cell>
        </row>
        <row r="1852">
          <cell r="B1852">
            <v>1120000</v>
          </cell>
          <cell r="C1852" t="str">
            <v>Fertige Erz</v>
          </cell>
          <cell r="D1852" t="str">
            <v>RH32</v>
          </cell>
          <cell r="E1852" t="str">
            <v>00720007</v>
          </cell>
          <cell r="G1852" t="str">
            <v>ULTRAMOLL III</v>
          </cell>
          <cell r="H1852" t="str">
            <v>RB00000515</v>
          </cell>
          <cell r="I1852" t="str">
            <v>2251</v>
          </cell>
          <cell r="J1852">
            <v>120</v>
          </cell>
          <cell r="K1852" t="str">
            <v>KG</v>
          </cell>
          <cell r="L1852">
            <v>220.94</v>
          </cell>
          <cell r="M1852" t="str">
            <v>EUR</v>
          </cell>
          <cell r="N1852">
            <v>238.58</v>
          </cell>
          <cell r="P1852">
            <v>235.51</v>
          </cell>
          <cell r="Q1852">
            <v>235.51</v>
          </cell>
          <cell r="R1852">
            <v>-14.57</v>
          </cell>
          <cell r="S1852">
            <v>-14.57</v>
          </cell>
          <cell r="T1852">
            <v>0</v>
          </cell>
        </row>
        <row r="1853">
          <cell r="B1853">
            <v>1120000</v>
          </cell>
          <cell r="C1853" t="str">
            <v>Fertige Erz</v>
          </cell>
          <cell r="D1853" t="str">
            <v>RH32</v>
          </cell>
          <cell r="E1853" t="str">
            <v>00719920</v>
          </cell>
          <cell r="G1853" t="str">
            <v>ADIMOLL DB</v>
          </cell>
          <cell r="H1853" t="str">
            <v>RB00000515</v>
          </cell>
          <cell r="I1853" t="str">
            <v>2251</v>
          </cell>
          <cell r="J1853">
            <v>60</v>
          </cell>
          <cell r="K1853" t="str">
            <v>KG</v>
          </cell>
          <cell r="L1853">
            <v>127.09</v>
          </cell>
          <cell r="M1853" t="str">
            <v>EUR</v>
          </cell>
          <cell r="N1853">
            <v>183.16</v>
          </cell>
          <cell r="P1853">
            <v>139.21</v>
          </cell>
          <cell r="Q1853">
            <v>139.21</v>
          </cell>
          <cell r="R1853">
            <v>-12.12</v>
          </cell>
          <cell r="S1853">
            <v>-12.12</v>
          </cell>
          <cell r="T1853">
            <v>0</v>
          </cell>
        </row>
        <row r="1854">
          <cell r="B1854">
            <v>1120000</v>
          </cell>
          <cell r="C1854" t="str">
            <v>Fertige Erz</v>
          </cell>
          <cell r="D1854" t="str">
            <v>RH32</v>
          </cell>
          <cell r="E1854" t="str">
            <v>00719874</v>
          </cell>
          <cell r="G1854" t="str">
            <v>ADIMOLL BO</v>
          </cell>
          <cell r="H1854" t="str">
            <v>RB00000515</v>
          </cell>
          <cell r="I1854" t="str">
            <v>2251</v>
          </cell>
          <cell r="J1854">
            <v>320</v>
          </cell>
          <cell r="K1854" t="str">
            <v>KG</v>
          </cell>
          <cell r="L1854">
            <v>604.29</v>
          </cell>
          <cell r="M1854" t="str">
            <v>EUR</v>
          </cell>
          <cell r="N1854">
            <v>830.02</v>
          </cell>
          <cell r="P1854">
            <v>681.92</v>
          </cell>
          <cell r="Q1854">
            <v>681.92</v>
          </cell>
          <cell r="R1854">
            <v>-77.63</v>
          </cell>
          <cell r="S1854">
            <v>-77.63</v>
          </cell>
          <cell r="T1854">
            <v>0</v>
          </cell>
        </row>
        <row r="1855">
          <cell r="B1855">
            <v>1120000</v>
          </cell>
          <cell r="C1855" t="str">
            <v>Fertige Erz</v>
          </cell>
          <cell r="D1855" t="str">
            <v>RH32</v>
          </cell>
          <cell r="E1855" t="str">
            <v>00719564</v>
          </cell>
          <cell r="G1855" t="str">
            <v>TRIACETIN</v>
          </cell>
          <cell r="H1855" t="str">
            <v>RB00000515</v>
          </cell>
          <cell r="I1855" t="str">
            <v>2251</v>
          </cell>
          <cell r="J1855">
            <v>38236.800000000003</v>
          </cell>
          <cell r="K1855" t="str">
            <v>KG</v>
          </cell>
          <cell r="L1855">
            <v>51409.37</v>
          </cell>
          <cell r="M1855" t="str">
            <v>EUR</v>
          </cell>
          <cell r="N1855">
            <v>49799.61</v>
          </cell>
          <cell r="P1855">
            <v>56758.71</v>
          </cell>
          <cell r="Q1855">
            <v>49799.61</v>
          </cell>
          <cell r="R1855">
            <v>1609.76</v>
          </cell>
          <cell r="S1855">
            <v>-5349.34</v>
          </cell>
          <cell r="T1855">
            <v>6959.1</v>
          </cell>
        </row>
        <row r="1856">
          <cell r="B1856">
            <v>1120000</v>
          </cell>
          <cell r="C1856" t="str">
            <v>Fertige Erz</v>
          </cell>
          <cell r="D1856" t="str">
            <v>RH32</v>
          </cell>
          <cell r="E1856" t="str">
            <v>00692194</v>
          </cell>
          <cell r="G1856" t="str">
            <v>TRIACETIN</v>
          </cell>
          <cell r="H1856" t="str">
            <v>RB00000515</v>
          </cell>
          <cell r="I1856" t="str">
            <v>2251</v>
          </cell>
          <cell r="J1856">
            <v>95040</v>
          </cell>
          <cell r="K1856" t="str">
            <v>KG</v>
          </cell>
          <cell r="L1856">
            <v>135850.17000000001</v>
          </cell>
          <cell r="M1856" t="str">
            <v>EUR</v>
          </cell>
          <cell r="N1856">
            <v>130908.1</v>
          </cell>
          <cell r="P1856">
            <v>151389.22</v>
          </cell>
          <cell r="Q1856">
            <v>130908.1</v>
          </cell>
          <cell r="R1856">
            <v>4942.07</v>
          </cell>
          <cell r="S1856">
            <v>-15539.05</v>
          </cell>
          <cell r="T1856">
            <v>20481.12</v>
          </cell>
        </row>
        <row r="1857">
          <cell r="B1857">
            <v>1120000</v>
          </cell>
          <cell r="C1857" t="str">
            <v>Fertige Erz</v>
          </cell>
          <cell r="D1857" t="str">
            <v>RH32</v>
          </cell>
          <cell r="E1857" t="str">
            <v>00464430</v>
          </cell>
          <cell r="G1857" t="str">
            <v>Maleinsäuredimethyle</v>
          </cell>
          <cell r="H1857" t="str">
            <v>RB00000515</v>
          </cell>
          <cell r="I1857" t="str">
            <v>2251</v>
          </cell>
          <cell r="J1857">
            <v>745</v>
          </cell>
          <cell r="K1857" t="str">
            <v>KG</v>
          </cell>
          <cell r="L1857">
            <v>1995.41</v>
          </cell>
          <cell r="M1857" t="str">
            <v>EUR</v>
          </cell>
          <cell r="N1857">
            <v>1995.41</v>
          </cell>
          <cell r="P1857">
            <v>1995.41</v>
          </cell>
          <cell r="Q1857">
            <v>1995.41</v>
          </cell>
          <cell r="R1857">
            <v>0</v>
          </cell>
          <cell r="S1857">
            <v>0</v>
          </cell>
          <cell r="T1857">
            <v>0</v>
          </cell>
        </row>
        <row r="1858">
          <cell r="B1858">
            <v>1120000</v>
          </cell>
          <cell r="C1858" t="str">
            <v>Fertige Erz</v>
          </cell>
          <cell r="D1858" t="str">
            <v>RHRK</v>
          </cell>
          <cell r="E1858" t="str">
            <v>00453404</v>
          </cell>
          <cell r="G1858" t="str">
            <v>MESAMOLL II</v>
          </cell>
          <cell r="H1858" t="str">
            <v>RB00000515</v>
          </cell>
          <cell r="I1858" t="str">
            <v>2251</v>
          </cell>
          <cell r="J1858">
            <v>132790</v>
          </cell>
          <cell r="K1858" t="str">
            <v>KG</v>
          </cell>
          <cell r="L1858">
            <v>156917.94</v>
          </cell>
          <cell r="M1858" t="str">
            <v>EUR</v>
          </cell>
          <cell r="N1858">
            <v>196940.85</v>
          </cell>
          <cell r="P1858">
            <v>196940.85</v>
          </cell>
          <cell r="Q1858">
            <v>196940.85</v>
          </cell>
          <cell r="R1858">
            <v>-40022.910000000003</v>
          </cell>
          <cell r="S1858">
            <v>-40022.910000000003</v>
          </cell>
          <cell r="T1858">
            <v>0</v>
          </cell>
        </row>
        <row r="1859">
          <cell r="B1859">
            <v>1120000</v>
          </cell>
          <cell r="C1859" t="str">
            <v>Fertige Erz</v>
          </cell>
          <cell r="D1859" t="str">
            <v>RH32</v>
          </cell>
          <cell r="E1859" t="str">
            <v>00402427</v>
          </cell>
          <cell r="G1859" t="str">
            <v>ULTRAMOLL M</v>
          </cell>
          <cell r="H1859" t="str">
            <v>RB00000515</v>
          </cell>
          <cell r="I1859" t="str">
            <v>2251</v>
          </cell>
          <cell r="J1859">
            <v>7840</v>
          </cell>
          <cell r="K1859" t="str">
            <v>KG</v>
          </cell>
          <cell r="L1859">
            <v>11878.38</v>
          </cell>
          <cell r="M1859" t="str">
            <v>EUR</v>
          </cell>
          <cell r="N1859">
            <v>11878.38</v>
          </cell>
          <cell r="P1859">
            <v>11878.38</v>
          </cell>
          <cell r="Q1859">
            <v>11878.38</v>
          </cell>
          <cell r="R1859">
            <v>0</v>
          </cell>
          <cell r="S1859">
            <v>0</v>
          </cell>
          <cell r="T1859">
            <v>0</v>
          </cell>
        </row>
        <row r="1860">
          <cell r="B1860">
            <v>1120000</v>
          </cell>
          <cell r="C1860" t="str">
            <v>Fertige Erz</v>
          </cell>
          <cell r="D1860" t="str">
            <v>RH32</v>
          </cell>
          <cell r="E1860" t="str">
            <v>00402400</v>
          </cell>
          <cell r="G1860" t="str">
            <v>ULTRAMOLL III</v>
          </cell>
          <cell r="H1860" t="str">
            <v>RB00000515</v>
          </cell>
          <cell r="I1860" t="str">
            <v>2251</v>
          </cell>
          <cell r="J1860">
            <v>31732</v>
          </cell>
          <cell r="K1860" t="str">
            <v>KG</v>
          </cell>
          <cell r="L1860">
            <v>58402.75</v>
          </cell>
          <cell r="M1860" t="str">
            <v>EUR</v>
          </cell>
          <cell r="N1860">
            <v>61963.08</v>
          </cell>
          <cell r="P1860">
            <v>61963.08</v>
          </cell>
          <cell r="Q1860">
            <v>61963.08</v>
          </cell>
          <cell r="R1860">
            <v>-3560.33</v>
          </cell>
          <cell r="S1860">
            <v>-3560.33</v>
          </cell>
          <cell r="T1860">
            <v>0</v>
          </cell>
        </row>
        <row r="1861">
          <cell r="B1861">
            <v>1120000</v>
          </cell>
          <cell r="C1861" t="str">
            <v>Fertige Erz</v>
          </cell>
          <cell r="D1861" t="str">
            <v>RHRK</v>
          </cell>
          <cell r="E1861" t="str">
            <v>00402133</v>
          </cell>
          <cell r="G1861" t="str">
            <v>MESAMOLL</v>
          </cell>
          <cell r="H1861" t="str">
            <v>RB00000515</v>
          </cell>
          <cell r="I1861" t="str">
            <v>2251</v>
          </cell>
          <cell r="J1861">
            <v>791890</v>
          </cell>
          <cell r="K1861" t="str">
            <v>KG</v>
          </cell>
          <cell r="L1861">
            <v>900854.05</v>
          </cell>
          <cell r="M1861" t="str">
            <v>EUR</v>
          </cell>
          <cell r="N1861">
            <v>1139371.33</v>
          </cell>
          <cell r="P1861">
            <v>1139371.33</v>
          </cell>
          <cell r="Q1861">
            <v>1139371.33</v>
          </cell>
          <cell r="R1861">
            <v>-238517.28</v>
          </cell>
          <cell r="S1861">
            <v>-238517.28</v>
          </cell>
          <cell r="T1861">
            <v>0</v>
          </cell>
        </row>
        <row r="1862">
          <cell r="B1862">
            <v>1120000</v>
          </cell>
          <cell r="C1862" t="str">
            <v>Fertige Erz</v>
          </cell>
          <cell r="D1862" t="str">
            <v>RH32</v>
          </cell>
          <cell r="E1862" t="str">
            <v>00402079</v>
          </cell>
          <cell r="G1862" t="str">
            <v>ADIMOLL DO</v>
          </cell>
          <cell r="H1862" t="str">
            <v>RB00000515</v>
          </cell>
          <cell r="I1862" t="str">
            <v>2251</v>
          </cell>
          <cell r="J1862">
            <v>2856</v>
          </cell>
          <cell r="K1862" t="str">
            <v>KG</v>
          </cell>
          <cell r="L1862">
            <v>3769.92</v>
          </cell>
          <cell r="M1862" t="str">
            <v>EUR</v>
          </cell>
          <cell r="N1862">
            <v>3769.92</v>
          </cell>
          <cell r="P1862">
            <v>3769.92</v>
          </cell>
          <cell r="Q1862">
            <v>3769.92</v>
          </cell>
          <cell r="R1862">
            <v>0</v>
          </cell>
          <cell r="S1862">
            <v>0</v>
          </cell>
          <cell r="T1862">
            <v>0</v>
          </cell>
        </row>
        <row r="1863">
          <cell r="B1863">
            <v>1120000</v>
          </cell>
          <cell r="C1863" t="str">
            <v>Fertige Erz</v>
          </cell>
          <cell r="D1863" t="str">
            <v>RH32</v>
          </cell>
          <cell r="E1863" t="str">
            <v>00401951</v>
          </cell>
          <cell r="G1863" t="str">
            <v>ADIMOLL DB</v>
          </cell>
          <cell r="H1863" t="str">
            <v>RB00000515</v>
          </cell>
          <cell r="I1863" t="str">
            <v>2251</v>
          </cell>
          <cell r="J1863">
            <v>25521</v>
          </cell>
          <cell r="K1863" t="str">
            <v>KG</v>
          </cell>
          <cell r="L1863">
            <v>54043.27</v>
          </cell>
          <cell r="M1863" t="str">
            <v>EUR</v>
          </cell>
          <cell r="N1863">
            <v>58958.61</v>
          </cell>
          <cell r="P1863">
            <v>58958.61</v>
          </cell>
          <cell r="Q1863">
            <v>58958.61</v>
          </cell>
          <cell r="R1863">
            <v>-4915.34</v>
          </cell>
          <cell r="S1863">
            <v>-4915.34</v>
          </cell>
          <cell r="T1863">
            <v>0</v>
          </cell>
        </row>
        <row r="1864">
          <cell r="B1864">
            <v>1120000</v>
          </cell>
          <cell r="C1864" t="str">
            <v>Fertige Erz</v>
          </cell>
          <cell r="D1864" t="str">
            <v>RH32</v>
          </cell>
          <cell r="E1864" t="str">
            <v>00401781</v>
          </cell>
          <cell r="G1864" t="str">
            <v>ADIMOLL BO</v>
          </cell>
          <cell r="H1864" t="str">
            <v>RB00000515</v>
          </cell>
          <cell r="I1864" t="str">
            <v>2251</v>
          </cell>
          <cell r="J1864">
            <v>20555</v>
          </cell>
          <cell r="K1864" t="str">
            <v>KG</v>
          </cell>
          <cell r="L1864">
            <v>38803.72</v>
          </cell>
          <cell r="M1864" t="str">
            <v>EUR</v>
          </cell>
          <cell r="N1864">
            <v>43599.21</v>
          </cell>
          <cell r="P1864">
            <v>43599.21</v>
          </cell>
          <cell r="Q1864">
            <v>43599.21</v>
          </cell>
          <cell r="R1864">
            <v>-4795.49</v>
          </cell>
          <cell r="S1864">
            <v>-4795.49</v>
          </cell>
          <cell r="T1864">
            <v>0</v>
          </cell>
        </row>
        <row r="1865">
          <cell r="B1865">
            <v>1120000</v>
          </cell>
          <cell r="C1865" t="str">
            <v>Fertige Erz</v>
          </cell>
          <cell r="D1865" t="str">
            <v>RHRK</v>
          </cell>
          <cell r="E1865" t="str">
            <v>00273213</v>
          </cell>
          <cell r="G1865" t="str">
            <v>MESAMOLL</v>
          </cell>
          <cell r="H1865" t="str">
            <v>RB00000515</v>
          </cell>
          <cell r="I1865" t="str">
            <v>2251</v>
          </cell>
          <cell r="J1865">
            <v>23000</v>
          </cell>
          <cell r="K1865" t="str">
            <v>KG</v>
          </cell>
          <cell r="L1865">
            <v>28540.7</v>
          </cell>
          <cell r="M1865" t="str">
            <v>EUR</v>
          </cell>
          <cell r="N1865">
            <v>32998.1</v>
          </cell>
          <cell r="P1865">
            <v>35512</v>
          </cell>
          <cell r="Q1865">
            <v>32998.1</v>
          </cell>
          <cell r="R1865">
            <v>-4457.3999999999996</v>
          </cell>
          <cell r="S1865">
            <v>-6971.3</v>
          </cell>
          <cell r="T1865">
            <v>2513.9</v>
          </cell>
        </row>
        <row r="1866">
          <cell r="B1866">
            <v>1120000</v>
          </cell>
          <cell r="C1866" t="str">
            <v>Fertige Erz</v>
          </cell>
          <cell r="D1866" t="str">
            <v>RH32</v>
          </cell>
          <cell r="E1866" t="str">
            <v>00243752</v>
          </cell>
          <cell r="G1866" t="str">
            <v>TRIACETIN</v>
          </cell>
          <cell r="H1866" t="str">
            <v>RB00000515</v>
          </cell>
          <cell r="I1866" t="str">
            <v>2251</v>
          </cell>
          <cell r="J1866">
            <v>96796</v>
          </cell>
          <cell r="K1866" t="str">
            <v>KG</v>
          </cell>
          <cell r="L1866">
            <v>130103.5</v>
          </cell>
          <cell r="M1866" t="str">
            <v>EUR</v>
          </cell>
          <cell r="N1866">
            <v>142919.29</v>
          </cell>
          <cell r="P1866">
            <v>142919.29</v>
          </cell>
          <cell r="Q1866">
            <v>142919.29</v>
          </cell>
          <cell r="R1866">
            <v>-12815.79</v>
          </cell>
          <cell r="S1866">
            <v>-12815.79</v>
          </cell>
          <cell r="T1866">
            <v>0</v>
          </cell>
        </row>
        <row r="1867">
          <cell r="B1867">
            <v>1120000</v>
          </cell>
          <cell r="C1867" t="str">
            <v>Fertige Erz</v>
          </cell>
          <cell r="D1867" t="str">
            <v>RHAJ</v>
          </cell>
          <cell r="E1867" t="str">
            <v>56574771</v>
          </cell>
          <cell r="G1867" t="str">
            <v>LEWATIT MP 62</v>
          </cell>
          <cell r="H1867" t="str">
            <v>RB00000695</v>
          </cell>
          <cell r="I1867" t="str">
            <v>2255</v>
          </cell>
          <cell r="J1867">
            <v>11000</v>
          </cell>
          <cell r="K1867" t="str">
            <v>L</v>
          </cell>
          <cell r="L1867">
            <v>27438.400000000001</v>
          </cell>
          <cell r="M1867" t="str">
            <v>EUR</v>
          </cell>
          <cell r="N1867">
            <v>64275.199999999997</v>
          </cell>
          <cell r="P1867">
            <v>28726.5</v>
          </cell>
          <cell r="Q1867">
            <v>28726.5</v>
          </cell>
          <cell r="R1867">
            <v>-1288.0999999999999</v>
          </cell>
          <cell r="S1867">
            <v>-1288.0999999999999</v>
          </cell>
          <cell r="T1867">
            <v>0</v>
          </cell>
        </row>
        <row r="1868">
          <cell r="B1868">
            <v>1120000</v>
          </cell>
          <cell r="C1868" t="str">
            <v>Fertige Erz</v>
          </cell>
          <cell r="D1868" t="str">
            <v>RHAJ</v>
          </cell>
          <cell r="E1868" t="str">
            <v>56506253</v>
          </cell>
          <cell r="G1868" t="str">
            <v>LEWATIT K 1221 N</v>
          </cell>
          <cell r="H1868" t="str">
            <v>RB00000695</v>
          </cell>
          <cell r="I1868" t="str">
            <v>2255</v>
          </cell>
          <cell r="J1868">
            <v>46000</v>
          </cell>
          <cell r="K1868" t="str">
            <v>L</v>
          </cell>
          <cell r="L1868">
            <v>28901.8</v>
          </cell>
          <cell r="M1868" t="str">
            <v>EUR</v>
          </cell>
          <cell r="N1868">
            <v>42826</v>
          </cell>
          <cell r="P1868">
            <v>31109.8</v>
          </cell>
          <cell r="Q1868">
            <v>31109.8</v>
          </cell>
          <cell r="R1868">
            <v>-2208</v>
          </cell>
          <cell r="S1868">
            <v>-2208</v>
          </cell>
          <cell r="T1868">
            <v>0</v>
          </cell>
        </row>
        <row r="1869">
          <cell r="B1869">
            <v>1120000</v>
          </cell>
          <cell r="C1869" t="str">
            <v>Fertige Erz</v>
          </cell>
          <cell r="D1869" t="str">
            <v>RHAJ</v>
          </cell>
          <cell r="E1869" t="str">
            <v>56500905</v>
          </cell>
          <cell r="G1869" t="str">
            <v>LEWATIT MonoPlus MP8</v>
          </cell>
          <cell r="H1869" t="str">
            <v>RB00000695</v>
          </cell>
          <cell r="I1869" t="str">
            <v>2255</v>
          </cell>
          <cell r="J1869">
            <v>4000</v>
          </cell>
          <cell r="K1869" t="str">
            <v>L</v>
          </cell>
          <cell r="L1869">
            <v>11680</v>
          </cell>
          <cell r="M1869" t="str">
            <v>EUR</v>
          </cell>
          <cell r="N1869">
            <v>10388</v>
          </cell>
          <cell r="P1869">
            <v>10388</v>
          </cell>
          <cell r="Q1869">
            <v>10388</v>
          </cell>
          <cell r="R1869">
            <v>1292</v>
          </cell>
          <cell r="S1869">
            <v>1292</v>
          </cell>
          <cell r="T1869">
            <v>0</v>
          </cell>
        </row>
        <row r="1870">
          <cell r="B1870">
            <v>1120000</v>
          </cell>
          <cell r="C1870" t="str">
            <v>Fertige Erz</v>
          </cell>
          <cell r="D1870" t="str">
            <v>RHAJ</v>
          </cell>
          <cell r="E1870" t="str">
            <v>56500883</v>
          </cell>
          <cell r="G1870" t="str">
            <v>LEWATIT MonoPlus MP8</v>
          </cell>
          <cell r="H1870" t="str">
            <v>RB00000695</v>
          </cell>
          <cell r="I1870" t="str">
            <v>2255</v>
          </cell>
          <cell r="J1870">
            <v>8400</v>
          </cell>
          <cell r="K1870" t="str">
            <v>L</v>
          </cell>
          <cell r="L1870">
            <v>24610.32</v>
          </cell>
          <cell r="M1870" t="str">
            <v>EUR</v>
          </cell>
          <cell r="N1870">
            <v>21891.24</v>
          </cell>
          <cell r="P1870">
            <v>21891.24</v>
          </cell>
          <cell r="Q1870">
            <v>21891.24</v>
          </cell>
          <cell r="R1870">
            <v>2719.08</v>
          </cell>
          <cell r="S1870">
            <v>2719.08</v>
          </cell>
          <cell r="T1870">
            <v>0</v>
          </cell>
        </row>
        <row r="1871">
          <cell r="B1871">
            <v>1120000</v>
          </cell>
          <cell r="C1871" t="str">
            <v>Fertige Erz</v>
          </cell>
          <cell r="D1871" t="str">
            <v>RHYY</v>
          </cell>
          <cell r="E1871" t="str">
            <v>56500875</v>
          </cell>
          <cell r="G1871" t="str">
            <v>LEWATIT MonoPlus SP</v>
          </cell>
          <cell r="H1871" t="str">
            <v>RB00000695</v>
          </cell>
          <cell r="I1871" t="str">
            <v>2255</v>
          </cell>
          <cell r="J1871">
            <v>9800</v>
          </cell>
          <cell r="K1871" t="str">
            <v>L</v>
          </cell>
          <cell r="L1871">
            <v>12647.88</v>
          </cell>
          <cell r="M1871" t="str">
            <v>EUR</v>
          </cell>
          <cell r="N1871">
            <v>13152.58</v>
          </cell>
          <cell r="P1871">
            <v>13152.58</v>
          </cell>
          <cell r="Q1871">
            <v>13152.58</v>
          </cell>
          <cell r="R1871">
            <v>-504.7</v>
          </cell>
          <cell r="S1871">
            <v>-504.7</v>
          </cell>
          <cell r="T1871">
            <v>0</v>
          </cell>
        </row>
        <row r="1872">
          <cell r="B1872">
            <v>1120000</v>
          </cell>
          <cell r="C1872" t="str">
            <v>Fertige Erz</v>
          </cell>
          <cell r="D1872" t="str">
            <v>RHAJ</v>
          </cell>
          <cell r="E1872" t="str">
            <v>56500859</v>
          </cell>
          <cell r="G1872" t="str">
            <v>LEWATIT MonoPlus S 2</v>
          </cell>
          <cell r="H1872" t="str">
            <v>RB00000695</v>
          </cell>
          <cell r="I1872" t="str">
            <v>2255</v>
          </cell>
          <cell r="J1872">
            <v>28700</v>
          </cell>
          <cell r="K1872" t="str">
            <v>L</v>
          </cell>
          <cell r="L1872">
            <v>35585.129999999997</v>
          </cell>
          <cell r="M1872" t="str">
            <v>EUR</v>
          </cell>
          <cell r="N1872">
            <v>50107.33</v>
          </cell>
          <cell r="P1872">
            <v>38262.839999999997</v>
          </cell>
          <cell r="Q1872">
            <v>38262.839999999997</v>
          </cell>
          <cell r="R1872">
            <v>-2677.71</v>
          </cell>
          <cell r="S1872">
            <v>-2677.71</v>
          </cell>
          <cell r="T1872">
            <v>0</v>
          </cell>
        </row>
        <row r="1873">
          <cell r="B1873">
            <v>1120000</v>
          </cell>
          <cell r="C1873" t="str">
            <v>Fertige Erz</v>
          </cell>
          <cell r="D1873" t="str">
            <v>RHAJ</v>
          </cell>
          <cell r="E1873" t="str">
            <v>56500840</v>
          </cell>
          <cell r="G1873" t="str">
            <v>LEWATIT MonoPlus M80</v>
          </cell>
          <cell r="H1873" t="str">
            <v>RB00000695</v>
          </cell>
          <cell r="I1873" t="str">
            <v>2255</v>
          </cell>
          <cell r="J1873">
            <v>9100</v>
          </cell>
          <cell r="K1873" t="str">
            <v>L</v>
          </cell>
          <cell r="L1873">
            <v>27229.93</v>
          </cell>
          <cell r="M1873" t="str">
            <v>EUR</v>
          </cell>
          <cell r="N1873">
            <v>30095.52</v>
          </cell>
          <cell r="P1873">
            <v>26954.2</v>
          </cell>
          <cell r="Q1873">
            <v>26954.2</v>
          </cell>
          <cell r="R1873">
            <v>275.73</v>
          </cell>
          <cell r="S1873">
            <v>275.73</v>
          </cell>
          <cell r="T1873">
            <v>0</v>
          </cell>
        </row>
        <row r="1874">
          <cell r="B1874">
            <v>1120000</v>
          </cell>
          <cell r="C1874" t="str">
            <v>Fertige Erz</v>
          </cell>
          <cell r="D1874" t="str">
            <v>RHAJ</v>
          </cell>
          <cell r="E1874" t="str">
            <v>56500832</v>
          </cell>
          <cell r="G1874" t="str">
            <v>LEWATIT MonoPlus SM</v>
          </cell>
          <cell r="H1874" t="str">
            <v>RB00000695</v>
          </cell>
          <cell r="I1874" t="str">
            <v>2255</v>
          </cell>
          <cell r="J1874">
            <v>9750</v>
          </cell>
          <cell r="K1874" t="str">
            <v>L</v>
          </cell>
          <cell r="L1874">
            <v>228363.53</v>
          </cell>
          <cell r="M1874" t="str">
            <v>EUR</v>
          </cell>
          <cell r="N1874">
            <v>277342.65000000002</v>
          </cell>
          <cell r="P1874">
            <v>221858.32</v>
          </cell>
          <cell r="Q1874">
            <v>221858.32</v>
          </cell>
          <cell r="R1874">
            <v>6505.21</v>
          </cell>
          <cell r="S1874">
            <v>6505.21</v>
          </cell>
          <cell r="T1874">
            <v>0</v>
          </cell>
        </row>
        <row r="1875">
          <cell r="B1875">
            <v>1120000</v>
          </cell>
          <cell r="C1875" t="str">
            <v>Fertige Erz</v>
          </cell>
          <cell r="D1875" t="str">
            <v>RHAJ</v>
          </cell>
          <cell r="E1875" t="str">
            <v>56500697</v>
          </cell>
          <cell r="G1875" t="str">
            <v>LEWATIT MonoPlus M S</v>
          </cell>
          <cell r="H1875" t="str">
            <v>RB00000695</v>
          </cell>
          <cell r="I1875" t="str">
            <v>2255</v>
          </cell>
          <cell r="J1875">
            <v>21000</v>
          </cell>
          <cell r="K1875" t="str">
            <v>L</v>
          </cell>
          <cell r="L1875">
            <v>44837.1</v>
          </cell>
          <cell r="M1875" t="str">
            <v>EUR</v>
          </cell>
          <cell r="N1875">
            <v>49612.5</v>
          </cell>
          <cell r="P1875">
            <v>49612.5</v>
          </cell>
          <cell r="Q1875">
            <v>49612.5</v>
          </cell>
          <cell r="R1875">
            <v>-4775.3999999999996</v>
          </cell>
          <cell r="S1875">
            <v>-4775.3999999999996</v>
          </cell>
          <cell r="T1875">
            <v>0</v>
          </cell>
        </row>
        <row r="1876">
          <cell r="B1876">
            <v>1120000</v>
          </cell>
          <cell r="C1876" t="str">
            <v>Fertige Erz</v>
          </cell>
          <cell r="D1876" t="str">
            <v>RHYY</v>
          </cell>
          <cell r="E1876" t="str">
            <v>56496533</v>
          </cell>
          <cell r="G1876" t="str">
            <v>LEWATIT MonoPlus MK</v>
          </cell>
          <cell r="H1876" t="str">
            <v>RB00000695</v>
          </cell>
          <cell r="I1876" t="str">
            <v>2255</v>
          </cell>
          <cell r="J1876">
            <v>19325</v>
          </cell>
          <cell r="K1876" t="str">
            <v>L</v>
          </cell>
          <cell r="L1876">
            <v>147343.47</v>
          </cell>
          <cell r="M1876" t="str">
            <v>EUR</v>
          </cell>
          <cell r="N1876">
            <v>223972.89</v>
          </cell>
          <cell r="P1876">
            <v>137176.57999999999</v>
          </cell>
          <cell r="Q1876">
            <v>137176.57999999999</v>
          </cell>
          <cell r="R1876">
            <v>10166.89</v>
          </cell>
          <cell r="S1876">
            <v>10166.89</v>
          </cell>
          <cell r="T1876">
            <v>0</v>
          </cell>
        </row>
        <row r="1877">
          <cell r="B1877">
            <v>1120000</v>
          </cell>
          <cell r="C1877" t="str">
            <v>Fertige Erz</v>
          </cell>
          <cell r="D1877" t="str">
            <v>RHAJ</v>
          </cell>
          <cell r="E1877" t="str">
            <v>56485493</v>
          </cell>
          <cell r="G1877" t="str">
            <v>LEWATIT MonoPlus MP</v>
          </cell>
          <cell r="H1877" t="str">
            <v>RB00000695</v>
          </cell>
          <cell r="I1877" t="str">
            <v>2255</v>
          </cell>
          <cell r="J1877">
            <v>24000</v>
          </cell>
          <cell r="K1877" t="str">
            <v>L</v>
          </cell>
          <cell r="L1877">
            <v>63530.400000000001</v>
          </cell>
          <cell r="M1877" t="str">
            <v>EUR</v>
          </cell>
          <cell r="N1877">
            <v>62959.199999999997</v>
          </cell>
          <cell r="P1877">
            <v>56292</v>
          </cell>
          <cell r="Q1877">
            <v>56292</v>
          </cell>
          <cell r="R1877">
            <v>7238.4</v>
          </cell>
          <cell r="S1877">
            <v>7238.4</v>
          </cell>
          <cell r="T1877">
            <v>0</v>
          </cell>
        </row>
        <row r="1878">
          <cell r="B1878">
            <v>1120000</v>
          </cell>
          <cell r="C1878" t="str">
            <v>Fertige Erz</v>
          </cell>
          <cell r="D1878" t="str">
            <v>RHAJ</v>
          </cell>
          <cell r="E1878" t="str">
            <v>56482826</v>
          </cell>
          <cell r="G1878" t="str">
            <v>LEWATIT MonoPlus SM</v>
          </cell>
          <cell r="H1878" t="str">
            <v>RB00000695</v>
          </cell>
          <cell r="I1878" t="str">
            <v>2255</v>
          </cell>
          <cell r="J1878">
            <v>2950</v>
          </cell>
          <cell r="K1878" t="str">
            <v>L</v>
          </cell>
          <cell r="L1878">
            <v>7887.12</v>
          </cell>
          <cell r="M1878" t="str">
            <v>EUR</v>
          </cell>
          <cell r="N1878">
            <v>7348.15</v>
          </cell>
          <cell r="P1878">
            <v>7964.41</v>
          </cell>
          <cell r="Q1878">
            <v>7348.15</v>
          </cell>
          <cell r="R1878">
            <v>538.97</v>
          </cell>
          <cell r="S1878">
            <v>-77.290000000000006</v>
          </cell>
          <cell r="T1878">
            <v>616.26</v>
          </cell>
        </row>
        <row r="1879">
          <cell r="B1879">
            <v>1120000</v>
          </cell>
          <cell r="C1879" t="str">
            <v>Fertige Erz</v>
          </cell>
          <cell r="D1879" t="str">
            <v>RHAJ</v>
          </cell>
          <cell r="E1879" t="str">
            <v>56481269</v>
          </cell>
          <cell r="G1879" t="str">
            <v>LEWATIT MonoPlus M 5</v>
          </cell>
          <cell r="H1879" t="str">
            <v>RB00000695</v>
          </cell>
          <cell r="I1879" t="str">
            <v>2255</v>
          </cell>
          <cell r="J1879">
            <v>1000</v>
          </cell>
          <cell r="K1879" t="str">
            <v>L</v>
          </cell>
          <cell r="L1879">
            <v>2375.9</v>
          </cell>
          <cell r="M1879" t="str">
            <v>EUR</v>
          </cell>
          <cell r="N1879">
            <v>2450.1999999999998</v>
          </cell>
          <cell r="P1879">
            <v>2450.1999999999998</v>
          </cell>
          <cell r="Q1879">
            <v>2450.1999999999998</v>
          </cell>
          <cell r="R1879">
            <v>-74.3</v>
          </cell>
          <cell r="S1879">
            <v>-74.3</v>
          </cell>
          <cell r="T1879">
            <v>0</v>
          </cell>
        </row>
        <row r="1880">
          <cell r="B1880">
            <v>1120000</v>
          </cell>
          <cell r="C1880" t="str">
            <v>Fertige Erz</v>
          </cell>
          <cell r="D1880" t="str">
            <v>RHYY</v>
          </cell>
          <cell r="E1880" t="str">
            <v>56465980</v>
          </cell>
          <cell r="G1880" t="str">
            <v>LEWATIT MonoPlus SR</v>
          </cell>
          <cell r="H1880" t="str">
            <v>RB00000695</v>
          </cell>
          <cell r="I1880" t="str">
            <v>2255</v>
          </cell>
          <cell r="J1880">
            <v>10850</v>
          </cell>
          <cell r="K1880" t="str">
            <v>L</v>
          </cell>
          <cell r="L1880">
            <v>36147.86</v>
          </cell>
          <cell r="M1880" t="str">
            <v>EUR</v>
          </cell>
          <cell r="N1880">
            <v>56439.53</v>
          </cell>
          <cell r="P1880">
            <v>35593.43</v>
          </cell>
          <cell r="Q1880">
            <v>35593.43</v>
          </cell>
          <cell r="R1880">
            <v>554.42999999999995</v>
          </cell>
          <cell r="S1880">
            <v>554.42999999999995</v>
          </cell>
          <cell r="T1880">
            <v>0</v>
          </cell>
        </row>
        <row r="1881">
          <cell r="B1881">
            <v>1120000</v>
          </cell>
          <cell r="C1881" t="str">
            <v>Fertige Erz</v>
          </cell>
          <cell r="D1881" t="str">
            <v>RHAJ</v>
          </cell>
          <cell r="E1881" t="str">
            <v>56454660</v>
          </cell>
          <cell r="G1881" t="str">
            <v>LEWAPOL 12/35</v>
          </cell>
          <cell r="H1881" t="str">
            <v>RB00000695</v>
          </cell>
          <cell r="I1881" t="str">
            <v>2255</v>
          </cell>
          <cell r="J1881">
            <v>400</v>
          </cell>
          <cell r="K1881" t="str">
            <v>L</v>
          </cell>
          <cell r="L1881">
            <v>1234.68</v>
          </cell>
          <cell r="M1881" t="str">
            <v>EUR</v>
          </cell>
          <cell r="N1881">
            <v>1259.8</v>
          </cell>
          <cell r="P1881">
            <v>1259.8</v>
          </cell>
          <cell r="Q1881">
            <v>1259.8</v>
          </cell>
          <cell r="R1881">
            <v>-25.12</v>
          </cell>
          <cell r="S1881">
            <v>-25.12</v>
          </cell>
          <cell r="T1881">
            <v>0</v>
          </cell>
        </row>
        <row r="1882">
          <cell r="B1882">
            <v>1120000</v>
          </cell>
          <cell r="C1882" t="str">
            <v>Fertige Erz</v>
          </cell>
          <cell r="D1882" t="str">
            <v>RHAJ</v>
          </cell>
          <cell r="E1882" t="str">
            <v>56425474</v>
          </cell>
          <cell r="G1882" t="str">
            <v>AMMONIAKWASSER 20-23</v>
          </cell>
          <cell r="H1882" t="str">
            <v>RB00000695</v>
          </cell>
          <cell r="I1882" t="str">
            <v>2255</v>
          </cell>
          <cell r="J1882">
            <v>37480</v>
          </cell>
          <cell r="K1882" t="str">
            <v>KG</v>
          </cell>
          <cell r="L1882">
            <v>978.23</v>
          </cell>
          <cell r="M1882" t="str">
            <v>EUR</v>
          </cell>
          <cell r="N1882">
            <v>978.23</v>
          </cell>
          <cell r="P1882">
            <v>978.23</v>
          </cell>
          <cell r="Q1882">
            <v>978.23</v>
          </cell>
          <cell r="R1882">
            <v>0</v>
          </cell>
          <cell r="S1882">
            <v>0</v>
          </cell>
          <cell r="T1882">
            <v>0</v>
          </cell>
        </row>
        <row r="1883">
          <cell r="B1883">
            <v>1120000</v>
          </cell>
          <cell r="C1883" t="str">
            <v>Fertige Erz</v>
          </cell>
          <cell r="D1883" t="str">
            <v>RHYY</v>
          </cell>
          <cell r="E1883" t="str">
            <v>56373962</v>
          </cell>
          <cell r="G1883" t="str">
            <v>LEWATIT GF 404</v>
          </cell>
          <cell r="H1883" t="str">
            <v>RB00000695</v>
          </cell>
          <cell r="I1883" t="str">
            <v>2255</v>
          </cell>
          <cell r="J1883">
            <v>475</v>
          </cell>
          <cell r="K1883" t="str">
            <v>L</v>
          </cell>
          <cell r="L1883">
            <v>613.22</v>
          </cell>
          <cell r="M1883" t="str">
            <v>EUR</v>
          </cell>
          <cell r="N1883">
            <v>172.14</v>
          </cell>
          <cell r="P1883">
            <v>638.69000000000005</v>
          </cell>
          <cell r="Q1883">
            <v>172.14</v>
          </cell>
          <cell r="R1883">
            <v>441.08</v>
          </cell>
          <cell r="S1883">
            <v>-25.47</v>
          </cell>
          <cell r="T1883">
            <v>466.55</v>
          </cell>
        </row>
        <row r="1884">
          <cell r="B1884">
            <v>1120000</v>
          </cell>
          <cell r="C1884" t="str">
            <v>Fertige Erz</v>
          </cell>
          <cell r="D1884" t="str">
            <v>RHYY</v>
          </cell>
          <cell r="E1884" t="str">
            <v>56373857</v>
          </cell>
          <cell r="G1884" t="str">
            <v>LEWATIT GF 202</v>
          </cell>
          <cell r="H1884" t="str">
            <v>RB00000695</v>
          </cell>
          <cell r="I1884" t="str">
            <v>2255</v>
          </cell>
          <cell r="J1884">
            <v>1000</v>
          </cell>
          <cell r="K1884" t="str">
            <v>L</v>
          </cell>
          <cell r="L1884">
            <v>1339</v>
          </cell>
          <cell r="M1884" t="str">
            <v>EUR</v>
          </cell>
          <cell r="N1884">
            <v>6084</v>
          </cell>
          <cell r="P1884">
            <v>1392</v>
          </cell>
          <cell r="Q1884">
            <v>1392</v>
          </cell>
          <cell r="R1884">
            <v>-53</v>
          </cell>
          <cell r="S1884">
            <v>-53</v>
          </cell>
          <cell r="T1884">
            <v>0</v>
          </cell>
        </row>
        <row r="1885">
          <cell r="B1885">
            <v>1120000</v>
          </cell>
          <cell r="C1885" t="str">
            <v>Fertige Erz</v>
          </cell>
          <cell r="D1885" t="str">
            <v>RHYY</v>
          </cell>
          <cell r="E1885" t="str">
            <v>56373830</v>
          </cell>
          <cell r="G1885" t="str">
            <v>LEWATIT GF 202</v>
          </cell>
          <cell r="H1885" t="str">
            <v>RB00000695</v>
          </cell>
          <cell r="I1885" t="str">
            <v>2255</v>
          </cell>
          <cell r="J1885">
            <v>12525</v>
          </cell>
          <cell r="K1885" t="str">
            <v>L</v>
          </cell>
          <cell r="L1885">
            <v>16852.39</v>
          </cell>
          <cell r="M1885" t="str">
            <v>EUR</v>
          </cell>
          <cell r="N1885">
            <v>50585.97</v>
          </cell>
          <cell r="P1885">
            <v>17558.8</v>
          </cell>
          <cell r="Q1885">
            <v>17558.8</v>
          </cell>
          <cell r="R1885">
            <v>-706.41</v>
          </cell>
          <cell r="S1885">
            <v>-706.41</v>
          </cell>
          <cell r="T1885">
            <v>0</v>
          </cell>
        </row>
        <row r="1886">
          <cell r="B1886">
            <v>1120000</v>
          </cell>
          <cell r="C1886" t="str">
            <v>Fertige Erz</v>
          </cell>
          <cell r="D1886" t="str">
            <v>RHAJ</v>
          </cell>
          <cell r="E1886" t="str">
            <v>56370416</v>
          </cell>
          <cell r="G1886" t="str">
            <v>LEWATIT GF 505</v>
          </cell>
          <cell r="H1886" t="str">
            <v>RB00000695</v>
          </cell>
          <cell r="I1886" t="str">
            <v>2255</v>
          </cell>
          <cell r="J1886">
            <v>1000</v>
          </cell>
          <cell r="K1886" t="str">
            <v>L</v>
          </cell>
          <cell r="L1886">
            <v>2083</v>
          </cell>
          <cell r="M1886" t="str">
            <v>EUR</v>
          </cell>
          <cell r="N1886">
            <v>2272.1</v>
          </cell>
          <cell r="P1886">
            <v>2272.1</v>
          </cell>
          <cell r="Q1886">
            <v>2272.1</v>
          </cell>
          <cell r="R1886">
            <v>-189.1</v>
          </cell>
          <cell r="S1886">
            <v>-189.1</v>
          </cell>
          <cell r="T1886">
            <v>0</v>
          </cell>
        </row>
        <row r="1887">
          <cell r="B1887">
            <v>1120000</v>
          </cell>
          <cell r="C1887" t="str">
            <v>Fertige Erz</v>
          </cell>
          <cell r="D1887" t="str">
            <v>RHAJ</v>
          </cell>
          <cell r="E1887" t="str">
            <v>56369663</v>
          </cell>
          <cell r="G1887" t="str">
            <v>LEWATIT GF 101</v>
          </cell>
          <cell r="H1887" t="str">
            <v>RB00000695</v>
          </cell>
          <cell r="I1887" t="str">
            <v>2255</v>
          </cell>
          <cell r="J1887">
            <v>4000</v>
          </cell>
          <cell r="K1887" t="str">
            <v>L</v>
          </cell>
          <cell r="L1887">
            <v>4239.6000000000004</v>
          </cell>
          <cell r="M1887" t="str">
            <v>EUR</v>
          </cell>
          <cell r="N1887">
            <v>14689.2</v>
          </cell>
          <cell r="P1887">
            <v>4744.8</v>
          </cell>
          <cell r="Q1887">
            <v>4744.8</v>
          </cell>
          <cell r="R1887">
            <v>-505.2</v>
          </cell>
          <cell r="S1887">
            <v>-505.2</v>
          </cell>
          <cell r="T1887">
            <v>0</v>
          </cell>
        </row>
        <row r="1888">
          <cell r="B1888">
            <v>1120000</v>
          </cell>
          <cell r="C1888" t="str">
            <v>Fertige Erz</v>
          </cell>
          <cell r="D1888" t="str">
            <v>RHAJ</v>
          </cell>
          <cell r="E1888" t="str">
            <v>56369566</v>
          </cell>
          <cell r="G1888" t="str">
            <v>LEWATIT GF 101</v>
          </cell>
          <cell r="H1888" t="str">
            <v>RB00000695</v>
          </cell>
          <cell r="I1888" t="str">
            <v>2255</v>
          </cell>
          <cell r="J1888">
            <v>17600</v>
          </cell>
          <cell r="K1888" t="str">
            <v>L</v>
          </cell>
          <cell r="L1888">
            <v>18798.57</v>
          </cell>
          <cell r="M1888" t="str">
            <v>EUR</v>
          </cell>
          <cell r="N1888">
            <v>40965.760000000002</v>
          </cell>
          <cell r="P1888">
            <v>21037.279999999999</v>
          </cell>
          <cell r="Q1888">
            <v>21037.279999999999</v>
          </cell>
          <cell r="R1888">
            <v>-2238.71</v>
          </cell>
          <cell r="S1888">
            <v>-2238.71</v>
          </cell>
          <cell r="T1888">
            <v>0</v>
          </cell>
        </row>
        <row r="1889">
          <cell r="B1889">
            <v>1120000</v>
          </cell>
          <cell r="C1889" t="str">
            <v>Fertige Erz</v>
          </cell>
          <cell r="D1889" t="str">
            <v>RHKF</v>
          </cell>
          <cell r="E1889" t="str">
            <v>56351616</v>
          </cell>
          <cell r="G1889" t="str">
            <v>LEWATIT S 6368 A</v>
          </cell>
          <cell r="H1889" t="str">
            <v>RB00000695</v>
          </cell>
          <cell r="I1889" t="str">
            <v>2255</v>
          </cell>
          <cell r="J1889">
            <v>25</v>
          </cell>
          <cell r="K1889" t="str">
            <v>L</v>
          </cell>
          <cell r="L1889">
            <v>52.48</v>
          </cell>
          <cell r="M1889" t="str">
            <v>EUR</v>
          </cell>
          <cell r="N1889">
            <v>41.57</v>
          </cell>
          <cell r="P1889">
            <v>53.48</v>
          </cell>
          <cell r="Q1889">
            <v>41.57</v>
          </cell>
          <cell r="R1889">
            <v>10.91</v>
          </cell>
          <cell r="S1889">
            <v>-1</v>
          </cell>
          <cell r="T1889">
            <v>11.91</v>
          </cell>
        </row>
        <row r="1890">
          <cell r="B1890">
            <v>1120000</v>
          </cell>
          <cell r="C1890" t="str">
            <v>Fertige Erz</v>
          </cell>
          <cell r="D1890" t="str">
            <v>RHYY</v>
          </cell>
          <cell r="E1890" t="str">
            <v>56351616</v>
          </cell>
          <cell r="G1890" t="str">
            <v>LEWATIT S 6368 A</v>
          </cell>
          <cell r="H1890" t="str">
            <v>RB00000695</v>
          </cell>
          <cell r="I1890" t="str">
            <v>2255</v>
          </cell>
          <cell r="J1890">
            <v>750</v>
          </cell>
          <cell r="K1890" t="str">
            <v>L</v>
          </cell>
          <cell r="L1890">
            <v>1574.33</v>
          </cell>
          <cell r="M1890" t="str">
            <v>EUR</v>
          </cell>
          <cell r="N1890">
            <v>1247.0999999999999</v>
          </cell>
          <cell r="P1890">
            <v>1604.4</v>
          </cell>
          <cell r="Q1890">
            <v>1247.0999999999999</v>
          </cell>
          <cell r="R1890">
            <v>327.23</v>
          </cell>
          <cell r="S1890">
            <v>-30.07</v>
          </cell>
          <cell r="T1890">
            <v>357.3</v>
          </cell>
        </row>
        <row r="1891">
          <cell r="B1891">
            <v>1120000</v>
          </cell>
          <cell r="C1891" t="str">
            <v>Fertige Erz</v>
          </cell>
          <cell r="D1891" t="str">
            <v>RHAJ</v>
          </cell>
          <cell r="E1891" t="str">
            <v>56350393</v>
          </cell>
          <cell r="G1891" t="str">
            <v>LEWATIT Monoplus TP</v>
          </cell>
          <cell r="H1891" t="str">
            <v>RB00000695</v>
          </cell>
          <cell r="I1891" t="str">
            <v>2255</v>
          </cell>
          <cell r="J1891">
            <v>39000</v>
          </cell>
          <cell r="K1891" t="str">
            <v>L</v>
          </cell>
          <cell r="L1891">
            <v>102550.5</v>
          </cell>
          <cell r="M1891" t="str">
            <v>EUR</v>
          </cell>
          <cell r="N1891">
            <v>105428.7</v>
          </cell>
          <cell r="P1891">
            <v>105428.7</v>
          </cell>
          <cell r="Q1891">
            <v>105428.7</v>
          </cell>
          <cell r="R1891">
            <v>-2878.2</v>
          </cell>
          <cell r="S1891">
            <v>-2878.2</v>
          </cell>
          <cell r="T1891">
            <v>0</v>
          </cell>
        </row>
        <row r="1892">
          <cell r="B1892">
            <v>1120000</v>
          </cell>
          <cell r="C1892" t="str">
            <v>Fertige Erz</v>
          </cell>
          <cell r="D1892" t="str">
            <v>RHYY</v>
          </cell>
          <cell r="E1892" t="str">
            <v>56341637</v>
          </cell>
          <cell r="G1892" t="str">
            <v>LEWATIT S 1468 L  BI</v>
          </cell>
          <cell r="H1892" t="str">
            <v>RB00000695</v>
          </cell>
          <cell r="I1892" t="str">
            <v>2255</v>
          </cell>
          <cell r="J1892">
            <v>80000</v>
          </cell>
          <cell r="K1892" t="str">
            <v>L</v>
          </cell>
          <cell r="L1892">
            <v>92928</v>
          </cell>
          <cell r="M1892" t="str">
            <v>EUR</v>
          </cell>
          <cell r="N1892">
            <v>48576</v>
          </cell>
          <cell r="P1892">
            <v>97504</v>
          </cell>
          <cell r="Q1892">
            <v>48576</v>
          </cell>
          <cell r="R1892">
            <v>44352</v>
          </cell>
          <cell r="S1892">
            <v>-4576</v>
          </cell>
          <cell r="T1892">
            <v>48928</v>
          </cell>
        </row>
        <row r="1893">
          <cell r="B1893">
            <v>1120000</v>
          </cell>
          <cell r="C1893" t="str">
            <v>Fertige Erz</v>
          </cell>
          <cell r="D1893" t="str">
            <v>RHYY</v>
          </cell>
          <cell r="E1893" t="str">
            <v>56327413</v>
          </cell>
          <cell r="G1893" t="str">
            <v>LEWATIT S 7468</v>
          </cell>
          <cell r="H1893" t="str">
            <v>RB00000695</v>
          </cell>
          <cell r="I1893" t="str">
            <v>2255</v>
          </cell>
          <cell r="J1893">
            <v>5075</v>
          </cell>
          <cell r="K1893" t="str">
            <v>L</v>
          </cell>
          <cell r="L1893">
            <v>12830.61</v>
          </cell>
          <cell r="M1893" t="str">
            <v>EUR</v>
          </cell>
          <cell r="N1893">
            <v>8033.96</v>
          </cell>
          <cell r="P1893">
            <v>11069.03</v>
          </cell>
          <cell r="Q1893">
            <v>8033.96</v>
          </cell>
          <cell r="R1893">
            <v>4796.6499999999996</v>
          </cell>
          <cell r="S1893">
            <v>1761.58</v>
          </cell>
          <cell r="T1893">
            <v>3035.07</v>
          </cell>
        </row>
        <row r="1894">
          <cell r="B1894">
            <v>1120000</v>
          </cell>
          <cell r="C1894" t="str">
            <v>Fertige Erz</v>
          </cell>
          <cell r="D1894" t="str">
            <v>RHEI</v>
          </cell>
          <cell r="E1894" t="str">
            <v>56325798</v>
          </cell>
          <cell r="G1894" t="str">
            <v>LEWATIT MONOPLUS MP</v>
          </cell>
          <cell r="H1894" t="str">
            <v>RB00000695</v>
          </cell>
          <cell r="I1894" t="str">
            <v>2255</v>
          </cell>
          <cell r="J1894">
            <v>600</v>
          </cell>
          <cell r="K1894" t="str">
            <v>L</v>
          </cell>
          <cell r="L1894">
            <v>1516.92</v>
          </cell>
          <cell r="M1894" t="str">
            <v>EUR</v>
          </cell>
          <cell r="N1894">
            <v>1837.2</v>
          </cell>
          <cell r="P1894">
            <v>1308.6600000000001</v>
          </cell>
          <cell r="Q1894">
            <v>1308.6600000000001</v>
          </cell>
          <cell r="R1894">
            <v>208.26</v>
          </cell>
          <cell r="S1894">
            <v>208.26</v>
          </cell>
          <cell r="T1894">
            <v>0</v>
          </cell>
        </row>
        <row r="1895">
          <cell r="B1895">
            <v>1120000</v>
          </cell>
          <cell r="C1895" t="str">
            <v>Fertige Erz</v>
          </cell>
          <cell r="D1895" t="str">
            <v>RHYY</v>
          </cell>
          <cell r="E1895" t="str">
            <v>56325798</v>
          </cell>
          <cell r="G1895" t="str">
            <v>LEWATIT MONOPLUS MP</v>
          </cell>
          <cell r="H1895" t="str">
            <v>RB00000695</v>
          </cell>
          <cell r="I1895" t="str">
            <v>2255</v>
          </cell>
          <cell r="J1895">
            <v>2000</v>
          </cell>
          <cell r="K1895" t="str">
            <v>L</v>
          </cell>
          <cell r="L1895">
            <v>5056.3999999999996</v>
          </cell>
          <cell r="M1895" t="str">
            <v>EUR</v>
          </cell>
          <cell r="N1895">
            <v>6124</v>
          </cell>
          <cell r="P1895">
            <v>4362.2</v>
          </cell>
          <cell r="Q1895">
            <v>4362.2</v>
          </cell>
          <cell r="R1895">
            <v>694.2</v>
          </cell>
          <cell r="S1895">
            <v>694.2</v>
          </cell>
          <cell r="T1895">
            <v>0</v>
          </cell>
        </row>
        <row r="1896">
          <cell r="B1896">
            <v>1120000</v>
          </cell>
          <cell r="C1896" t="str">
            <v>Fertige Erz</v>
          </cell>
          <cell r="D1896" t="str">
            <v>RHAJ</v>
          </cell>
          <cell r="E1896" t="str">
            <v>56324775</v>
          </cell>
          <cell r="G1896" t="str">
            <v>LEWATIT MDS 1368 K /</v>
          </cell>
          <cell r="H1896" t="str">
            <v>RB00000695</v>
          </cell>
          <cell r="I1896" t="str">
            <v>2255</v>
          </cell>
          <cell r="J1896">
            <v>10625</v>
          </cell>
          <cell r="K1896" t="str">
            <v>L</v>
          </cell>
          <cell r="L1896">
            <v>19085.689999999999</v>
          </cell>
          <cell r="M1896" t="str">
            <v>EUR</v>
          </cell>
          <cell r="N1896">
            <v>21526.25</v>
          </cell>
          <cell r="P1896">
            <v>21526.25</v>
          </cell>
          <cell r="Q1896">
            <v>21526.25</v>
          </cell>
          <cell r="R1896">
            <v>-2440.56</v>
          </cell>
          <cell r="S1896">
            <v>-2440.56</v>
          </cell>
          <cell r="T1896">
            <v>0</v>
          </cell>
        </row>
        <row r="1897">
          <cell r="B1897">
            <v>1120000</v>
          </cell>
          <cell r="C1897" t="str">
            <v>Fertige Erz</v>
          </cell>
          <cell r="D1897" t="str">
            <v>RHYY</v>
          </cell>
          <cell r="E1897" t="str">
            <v>56310022</v>
          </cell>
          <cell r="G1897" t="str">
            <v>LEWAPOL 8/60 MD</v>
          </cell>
          <cell r="H1897" t="str">
            <v>RB00000695</v>
          </cell>
          <cell r="I1897" t="str">
            <v>2255</v>
          </cell>
          <cell r="J1897">
            <v>300</v>
          </cell>
          <cell r="K1897" t="str">
            <v>KG</v>
          </cell>
          <cell r="L1897">
            <v>1139.31</v>
          </cell>
          <cell r="M1897" t="str">
            <v>EUR</v>
          </cell>
          <cell r="N1897">
            <v>1183.68</v>
          </cell>
          <cell r="P1897">
            <v>1183.68</v>
          </cell>
          <cell r="Q1897">
            <v>1183.68</v>
          </cell>
          <cell r="R1897">
            <v>-44.37</v>
          </cell>
          <cell r="S1897">
            <v>-44.37</v>
          </cell>
          <cell r="T1897">
            <v>0</v>
          </cell>
        </row>
        <row r="1898">
          <cell r="B1898">
            <v>1120000</v>
          </cell>
          <cell r="C1898" t="str">
            <v>Fertige Erz</v>
          </cell>
          <cell r="D1898" t="str">
            <v>RHYY</v>
          </cell>
          <cell r="E1898" t="str">
            <v>56308087</v>
          </cell>
          <cell r="G1898" t="str">
            <v>LEWATIT MonoPlus MP</v>
          </cell>
          <cell r="H1898" t="str">
            <v>RB00000695</v>
          </cell>
          <cell r="I1898" t="str">
            <v>2255</v>
          </cell>
          <cell r="J1898">
            <v>16000</v>
          </cell>
          <cell r="K1898" t="str">
            <v>L</v>
          </cell>
          <cell r="L1898">
            <v>32841.599999999999</v>
          </cell>
          <cell r="M1898" t="str">
            <v>EUR</v>
          </cell>
          <cell r="N1898">
            <v>47902.400000000001</v>
          </cell>
          <cell r="P1898">
            <v>33731.199999999997</v>
          </cell>
          <cell r="Q1898">
            <v>33731.199999999997</v>
          </cell>
          <cell r="R1898">
            <v>-889.6</v>
          </cell>
          <cell r="S1898">
            <v>-889.6</v>
          </cell>
          <cell r="T1898">
            <v>0</v>
          </cell>
        </row>
        <row r="1899">
          <cell r="B1899">
            <v>1120000</v>
          </cell>
          <cell r="C1899" t="str">
            <v>Fertige Erz</v>
          </cell>
          <cell r="D1899" t="str">
            <v>RHEI</v>
          </cell>
          <cell r="E1899" t="str">
            <v>56308044</v>
          </cell>
          <cell r="G1899" t="str">
            <v>LEWATIT MonoPlus MP</v>
          </cell>
          <cell r="H1899" t="str">
            <v>RB00000695</v>
          </cell>
          <cell r="I1899" t="str">
            <v>2255</v>
          </cell>
          <cell r="J1899">
            <v>250</v>
          </cell>
          <cell r="K1899" t="str">
            <v>L</v>
          </cell>
          <cell r="L1899">
            <v>514.82000000000005</v>
          </cell>
          <cell r="M1899" t="str">
            <v>EUR</v>
          </cell>
          <cell r="N1899">
            <v>510.8</v>
          </cell>
          <cell r="P1899">
            <v>529.29999999999995</v>
          </cell>
          <cell r="Q1899">
            <v>510.8</v>
          </cell>
          <cell r="R1899">
            <v>4.0199999999999996</v>
          </cell>
          <cell r="S1899">
            <v>-14.48</v>
          </cell>
          <cell r="T1899">
            <v>18.5</v>
          </cell>
        </row>
        <row r="1900">
          <cell r="B1900">
            <v>1120000</v>
          </cell>
          <cell r="C1900" t="str">
            <v>Fertige Erz</v>
          </cell>
          <cell r="D1900" t="str">
            <v>RHKF</v>
          </cell>
          <cell r="E1900" t="str">
            <v>56308044</v>
          </cell>
          <cell r="G1900" t="str">
            <v>LEWATIT MonoPlus MP</v>
          </cell>
          <cell r="H1900" t="str">
            <v>RB00000695</v>
          </cell>
          <cell r="I1900" t="str">
            <v>2255</v>
          </cell>
          <cell r="J1900">
            <v>1</v>
          </cell>
          <cell r="K1900" t="str">
            <v>L</v>
          </cell>
          <cell r="L1900">
            <v>2.06</v>
          </cell>
          <cell r="M1900" t="str">
            <v>EUR</v>
          </cell>
          <cell r="N1900">
            <v>2.04</v>
          </cell>
          <cell r="P1900">
            <v>2.12</v>
          </cell>
          <cell r="Q1900">
            <v>2.04</v>
          </cell>
          <cell r="R1900">
            <v>0.02</v>
          </cell>
          <cell r="S1900">
            <v>-0.06</v>
          </cell>
          <cell r="T1900">
            <v>0.08</v>
          </cell>
        </row>
        <row r="1901">
          <cell r="B1901">
            <v>1120000</v>
          </cell>
          <cell r="C1901" t="str">
            <v>Fertige Erz</v>
          </cell>
          <cell r="D1901" t="str">
            <v>RHYY</v>
          </cell>
          <cell r="E1901" t="str">
            <v>56308044</v>
          </cell>
          <cell r="G1901" t="str">
            <v>LEWATIT MonoPlus MP</v>
          </cell>
          <cell r="H1901" t="str">
            <v>RB00000695</v>
          </cell>
          <cell r="I1901" t="str">
            <v>2255</v>
          </cell>
          <cell r="J1901">
            <v>9450</v>
          </cell>
          <cell r="K1901" t="str">
            <v>L</v>
          </cell>
          <cell r="L1901">
            <v>19460.39</v>
          </cell>
          <cell r="M1901" t="str">
            <v>EUR</v>
          </cell>
          <cell r="N1901">
            <v>19308.240000000002</v>
          </cell>
          <cell r="P1901">
            <v>20007.54</v>
          </cell>
          <cell r="Q1901">
            <v>19308.240000000002</v>
          </cell>
          <cell r="R1901">
            <v>152.15</v>
          </cell>
          <cell r="S1901">
            <v>-547.15</v>
          </cell>
          <cell r="T1901">
            <v>699.3</v>
          </cell>
        </row>
        <row r="1902">
          <cell r="B1902">
            <v>1120000</v>
          </cell>
          <cell r="C1902" t="str">
            <v>Fertige Erz</v>
          </cell>
          <cell r="D1902" t="str">
            <v>RHAJ</v>
          </cell>
          <cell r="E1902" t="str">
            <v>56300655</v>
          </cell>
          <cell r="G1902" t="str">
            <v>LEWAPOL 4/00</v>
          </cell>
          <cell r="H1902" t="str">
            <v>RB00000695</v>
          </cell>
          <cell r="I1902" t="str">
            <v>2255</v>
          </cell>
          <cell r="J1902">
            <v>26308</v>
          </cell>
          <cell r="K1902" t="str">
            <v>KG</v>
          </cell>
          <cell r="L1902">
            <v>54273.4</v>
          </cell>
          <cell r="M1902" t="str">
            <v>EUR</v>
          </cell>
          <cell r="N1902">
            <v>53334.21</v>
          </cell>
          <cell r="P1902">
            <v>53334.21</v>
          </cell>
          <cell r="Q1902">
            <v>53334.21</v>
          </cell>
          <cell r="R1902">
            <v>939.19</v>
          </cell>
          <cell r="S1902">
            <v>939.19</v>
          </cell>
          <cell r="T1902">
            <v>0</v>
          </cell>
        </row>
        <row r="1903">
          <cell r="B1903">
            <v>1120000</v>
          </cell>
          <cell r="C1903" t="str">
            <v>Fertige Erz</v>
          </cell>
          <cell r="D1903" t="str">
            <v>RHAJ</v>
          </cell>
          <cell r="E1903" t="str">
            <v>56287330</v>
          </cell>
          <cell r="G1903" t="str">
            <v>LEWATIT S 110</v>
          </cell>
          <cell r="H1903" t="str">
            <v>RB00000695</v>
          </cell>
          <cell r="I1903" t="str">
            <v>2255</v>
          </cell>
          <cell r="J1903">
            <v>70600</v>
          </cell>
          <cell r="K1903" t="str">
            <v>L</v>
          </cell>
          <cell r="L1903">
            <v>81288.84</v>
          </cell>
          <cell r="M1903" t="str">
            <v>EUR</v>
          </cell>
          <cell r="N1903">
            <v>41188.04</v>
          </cell>
          <cell r="P1903">
            <v>80957.02</v>
          </cell>
          <cell r="Q1903">
            <v>41188.04</v>
          </cell>
          <cell r="R1903">
            <v>40100.800000000003</v>
          </cell>
          <cell r="S1903">
            <v>331.82</v>
          </cell>
          <cell r="T1903">
            <v>39768.980000000003</v>
          </cell>
        </row>
        <row r="1904">
          <cell r="B1904">
            <v>1120000</v>
          </cell>
          <cell r="C1904" t="str">
            <v>Fertige Erz</v>
          </cell>
          <cell r="D1904" t="str">
            <v>RHAJ</v>
          </cell>
          <cell r="E1904" t="str">
            <v>56280379</v>
          </cell>
          <cell r="G1904" t="str">
            <v>LEWATIT CNP-LF NA</v>
          </cell>
          <cell r="H1904" t="str">
            <v>RB00000695</v>
          </cell>
          <cell r="I1904" t="str">
            <v>2255</v>
          </cell>
          <cell r="J1904">
            <v>3000</v>
          </cell>
          <cell r="K1904" t="str">
            <v>L</v>
          </cell>
          <cell r="L1904">
            <v>4959.6000000000004</v>
          </cell>
          <cell r="M1904" t="str">
            <v>EUR</v>
          </cell>
          <cell r="N1904">
            <v>7208.1</v>
          </cell>
          <cell r="P1904">
            <v>4867.5</v>
          </cell>
          <cell r="Q1904">
            <v>4867.5</v>
          </cell>
          <cell r="R1904">
            <v>92.1</v>
          </cell>
          <cell r="S1904">
            <v>92.1</v>
          </cell>
          <cell r="T1904">
            <v>0</v>
          </cell>
        </row>
        <row r="1905">
          <cell r="B1905">
            <v>1120000</v>
          </cell>
          <cell r="C1905" t="str">
            <v>Fertige Erz</v>
          </cell>
          <cell r="D1905" t="str">
            <v>RHAJ</v>
          </cell>
          <cell r="E1905" t="str">
            <v>56279575</v>
          </cell>
          <cell r="G1905" t="str">
            <v>LEWATIT MonoPlus TP</v>
          </cell>
          <cell r="H1905" t="str">
            <v>RB00000695</v>
          </cell>
          <cell r="I1905" t="str">
            <v>2255</v>
          </cell>
          <cell r="J1905">
            <v>11250</v>
          </cell>
          <cell r="K1905" t="str">
            <v>L</v>
          </cell>
          <cell r="L1905">
            <v>23045.63</v>
          </cell>
          <cell r="M1905" t="str">
            <v>EUR</v>
          </cell>
          <cell r="N1905">
            <v>94991.63</v>
          </cell>
          <cell r="P1905">
            <v>25943.63</v>
          </cell>
          <cell r="Q1905">
            <v>25943.63</v>
          </cell>
          <cell r="R1905">
            <v>-2898</v>
          </cell>
          <cell r="S1905">
            <v>-2898</v>
          </cell>
          <cell r="T1905">
            <v>0</v>
          </cell>
        </row>
        <row r="1906">
          <cell r="B1906">
            <v>1120000</v>
          </cell>
          <cell r="C1906" t="str">
            <v>Fertige Erz</v>
          </cell>
          <cell r="D1906" t="str">
            <v>RHAJ</v>
          </cell>
          <cell r="E1906" t="str">
            <v>56279532</v>
          </cell>
          <cell r="G1906" t="str">
            <v>LEWATIT MonoPlus TP</v>
          </cell>
          <cell r="H1906" t="str">
            <v>RB00000695</v>
          </cell>
          <cell r="I1906" t="str">
            <v>2255</v>
          </cell>
          <cell r="J1906">
            <v>1000</v>
          </cell>
          <cell r="K1906" t="str">
            <v>L</v>
          </cell>
          <cell r="L1906">
            <v>2039.8</v>
          </cell>
          <cell r="M1906" t="str">
            <v>EUR</v>
          </cell>
          <cell r="N1906">
            <v>7188.6</v>
          </cell>
          <cell r="P1906">
            <v>2296.8000000000002</v>
          </cell>
          <cell r="Q1906">
            <v>2296.8000000000002</v>
          </cell>
          <cell r="R1906">
            <v>-257</v>
          </cell>
          <cell r="S1906">
            <v>-257</v>
          </cell>
          <cell r="T1906">
            <v>0</v>
          </cell>
        </row>
        <row r="1907">
          <cell r="B1907">
            <v>1120000</v>
          </cell>
          <cell r="C1907" t="str">
            <v>Fertige Erz</v>
          </cell>
          <cell r="D1907" t="str">
            <v>RHAJ</v>
          </cell>
          <cell r="E1907" t="str">
            <v>56277815</v>
          </cell>
          <cell r="G1907" t="str">
            <v>LEWATIT MonoPlus MP</v>
          </cell>
          <cell r="H1907" t="str">
            <v>RB00000695</v>
          </cell>
          <cell r="I1907" t="str">
            <v>2255</v>
          </cell>
          <cell r="J1907">
            <v>600</v>
          </cell>
          <cell r="K1907" t="str">
            <v>L</v>
          </cell>
          <cell r="L1907">
            <v>1198.1400000000001</v>
          </cell>
          <cell r="M1907" t="str">
            <v>EUR</v>
          </cell>
          <cell r="N1907">
            <v>1105.2</v>
          </cell>
          <cell r="P1907">
            <v>1368.18</v>
          </cell>
          <cell r="Q1907">
            <v>1105.2</v>
          </cell>
          <cell r="R1907">
            <v>92.94</v>
          </cell>
          <cell r="S1907">
            <v>-170.04</v>
          </cell>
          <cell r="T1907">
            <v>262.98</v>
          </cell>
        </row>
        <row r="1908">
          <cell r="B1908">
            <v>1120000</v>
          </cell>
          <cell r="C1908" t="str">
            <v>Fertige Erz</v>
          </cell>
          <cell r="D1908" t="str">
            <v>RHAJ</v>
          </cell>
          <cell r="E1908" t="str">
            <v>56240830</v>
          </cell>
          <cell r="G1908" t="str">
            <v>LEWATIT S 110 H</v>
          </cell>
          <cell r="H1908" t="str">
            <v>RB00000695</v>
          </cell>
          <cell r="I1908" t="str">
            <v>2255</v>
          </cell>
          <cell r="J1908">
            <v>20400</v>
          </cell>
          <cell r="K1908" t="str">
            <v>L</v>
          </cell>
          <cell r="L1908">
            <v>21277.200000000001</v>
          </cell>
          <cell r="M1908" t="str">
            <v>EUR</v>
          </cell>
          <cell r="N1908">
            <v>12482.76</v>
          </cell>
          <cell r="P1908">
            <v>23819.040000000001</v>
          </cell>
          <cell r="Q1908">
            <v>12482.76</v>
          </cell>
          <cell r="R1908">
            <v>8794.44</v>
          </cell>
          <cell r="S1908">
            <v>-2541.84</v>
          </cell>
          <cell r="T1908">
            <v>11336.28</v>
          </cell>
        </row>
        <row r="1909">
          <cell r="B1909">
            <v>1120000</v>
          </cell>
          <cell r="C1909" t="str">
            <v>Fertige Erz</v>
          </cell>
          <cell r="D1909" t="str">
            <v>RHAJ</v>
          </cell>
          <cell r="E1909" t="str">
            <v>56234865</v>
          </cell>
          <cell r="G1909" t="str">
            <v>TOLUOL WDGW</v>
          </cell>
          <cell r="H1909" t="str">
            <v>RB00000695</v>
          </cell>
          <cell r="I1909" t="str">
            <v>2255</v>
          </cell>
          <cell r="J1909">
            <v>173</v>
          </cell>
          <cell r="K1909" t="str">
            <v>KG</v>
          </cell>
          <cell r="L1909">
            <v>34.6</v>
          </cell>
          <cell r="M1909" t="str">
            <v>EUR</v>
          </cell>
          <cell r="N1909">
            <v>34.6</v>
          </cell>
          <cell r="P1909">
            <v>34.6</v>
          </cell>
          <cell r="Q1909">
            <v>34.6</v>
          </cell>
          <cell r="R1909">
            <v>0</v>
          </cell>
          <cell r="S1909">
            <v>0</v>
          </cell>
          <cell r="T1909">
            <v>0</v>
          </cell>
        </row>
        <row r="1910">
          <cell r="B1910">
            <v>1120000</v>
          </cell>
          <cell r="C1910" t="str">
            <v>Fertige Erz</v>
          </cell>
          <cell r="D1910" t="str">
            <v>RHAJ</v>
          </cell>
          <cell r="E1910" t="str">
            <v>56232269</v>
          </cell>
          <cell r="G1910" t="str">
            <v>LEWATIT S 100 G1</v>
          </cell>
          <cell r="H1910" t="str">
            <v>RB00000695</v>
          </cell>
          <cell r="I1910" t="str">
            <v>2255</v>
          </cell>
          <cell r="J1910">
            <v>9975</v>
          </cell>
          <cell r="K1910" t="str">
            <v>L</v>
          </cell>
          <cell r="L1910">
            <v>10528.61</v>
          </cell>
          <cell r="M1910" t="str">
            <v>EUR</v>
          </cell>
          <cell r="N1910">
            <v>20348</v>
          </cell>
          <cell r="P1910">
            <v>11146.07</v>
          </cell>
          <cell r="Q1910">
            <v>11146.07</v>
          </cell>
          <cell r="R1910">
            <v>-617.46</v>
          </cell>
          <cell r="S1910">
            <v>-617.46</v>
          </cell>
          <cell r="T1910">
            <v>0</v>
          </cell>
        </row>
        <row r="1911">
          <cell r="B1911">
            <v>1120000</v>
          </cell>
          <cell r="C1911" t="str">
            <v>Fertige Erz</v>
          </cell>
          <cell r="D1911" t="str">
            <v>RHAJ</v>
          </cell>
          <cell r="E1911" t="str">
            <v>56230991</v>
          </cell>
          <cell r="G1911" t="str">
            <v>LEWAPOL 6/64 MD GK</v>
          </cell>
          <cell r="H1911" t="str">
            <v>RB00000695</v>
          </cell>
          <cell r="I1911" t="str">
            <v>2255</v>
          </cell>
          <cell r="J1911">
            <v>6556.5</v>
          </cell>
          <cell r="K1911" t="str">
            <v>KG</v>
          </cell>
          <cell r="L1911">
            <v>36014.199999999997</v>
          </cell>
          <cell r="M1911" t="str">
            <v>EUR</v>
          </cell>
          <cell r="N1911">
            <v>37226.5</v>
          </cell>
          <cell r="P1911">
            <v>37226.5</v>
          </cell>
          <cell r="Q1911">
            <v>37226.5</v>
          </cell>
          <cell r="R1911">
            <v>-1212.3</v>
          </cell>
          <cell r="S1911">
            <v>-1212.3</v>
          </cell>
          <cell r="T1911">
            <v>0</v>
          </cell>
        </row>
        <row r="1912">
          <cell r="B1912">
            <v>1120000</v>
          </cell>
          <cell r="C1912" t="str">
            <v>Fertige Erz</v>
          </cell>
          <cell r="D1912" t="str">
            <v>RHYY</v>
          </cell>
          <cell r="E1912" t="str">
            <v>56230991</v>
          </cell>
          <cell r="G1912" t="str">
            <v>LEWAPOL 6/64 MD GK</v>
          </cell>
          <cell r="H1912" t="str">
            <v>RB00000695</v>
          </cell>
          <cell r="I1912" t="str">
            <v>2255</v>
          </cell>
          <cell r="J1912">
            <v>8050</v>
          </cell>
          <cell r="K1912" t="str">
            <v>KG</v>
          </cell>
          <cell r="L1912">
            <v>44217.85</v>
          </cell>
          <cell r="M1912" t="str">
            <v>EUR</v>
          </cell>
          <cell r="N1912">
            <v>45706.29</v>
          </cell>
          <cell r="P1912">
            <v>45706.29</v>
          </cell>
          <cell r="Q1912">
            <v>45706.29</v>
          </cell>
          <cell r="R1912">
            <v>-1488.44</v>
          </cell>
          <cell r="S1912">
            <v>-1488.44</v>
          </cell>
          <cell r="T1912">
            <v>0</v>
          </cell>
        </row>
        <row r="1913">
          <cell r="B1913">
            <v>1120000</v>
          </cell>
          <cell r="C1913" t="str">
            <v>Fertige Erz</v>
          </cell>
          <cell r="D1913" t="str">
            <v>RHAJ</v>
          </cell>
          <cell r="E1913" t="str">
            <v>56224754</v>
          </cell>
          <cell r="G1913" t="str">
            <v>LEWATIT FO 36</v>
          </cell>
          <cell r="H1913" t="str">
            <v>RB00000695</v>
          </cell>
          <cell r="I1913" t="str">
            <v>2255</v>
          </cell>
          <cell r="J1913">
            <v>10600</v>
          </cell>
          <cell r="K1913" t="str">
            <v>L</v>
          </cell>
          <cell r="L1913">
            <v>31677.040000000001</v>
          </cell>
          <cell r="M1913" t="str">
            <v>EUR</v>
          </cell>
          <cell r="N1913">
            <v>17054.34</v>
          </cell>
          <cell r="P1913">
            <v>35619.18</v>
          </cell>
          <cell r="Q1913">
            <v>17054.34</v>
          </cell>
          <cell r="R1913">
            <v>14622.7</v>
          </cell>
          <cell r="S1913">
            <v>-3942.14</v>
          </cell>
          <cell r="T1913">
            <v>18564.84</v>
          </cell>
        </row>
        <row r="1914">
          <cell r="B1914">
            <v>1120000</v>
          </cell>
          <cell r="C1914" t="str">
            <v>Fertige Erz</v>
          </cell>
          <cell r="D1914" t="str">
            <v>RHAJ</v>
          </cell>
          <cell r="E1914" t="str">
            <v>56221488</v>
          </cell>
          <cell r="G1914" t="str">
            <v>LEWAPOL 10/00 MD</v>
          </cell>
          <cell r="H1914" t="str">
            <v>RB00000695</v>
          </cell>
          <cell r="I1914" t="str">
            <v>2255</v>
          </cell>
          <cell r="J1914">
            <v>12140</v>
          </cell>
          <cell r="K1914" t="str">
            <v>KG</v>
          </cell>
          <cell r="L1914">
            <v>39547.26</v>
          </cell>
          <cell r="M1914" t="str">
            <v>EUR</v>
          </cell>
          <cell r="N1914">
            <v>40860.81</v>
          </cell>
          <cell r="P1914">
            <v>40860.81</v>
          </cell>
          <cell r="Q1914">
            <v>40860.81</v>
          </cell>
          <cell r="R1914">
            <v>-1313.55</v>
          </cell>
          <cell r="S1914">
            <v>-1313.55</v>
          </cell>
          <cell r="T1914">
            <v>0</v>
          </cell>
        </row>
        <row r="1915">
          <cell r="B1915">
            <v>1120000</v>
          </cell>
          <cell r="C1915" t="str">
            <v>Fertige Erz</v>
          </cell>
          <cell r="D1915" t="str">
            <v>RHAJ</v>
          </cell>
          <cell r="E1915" t="str">
            <v>56193441</v>
          </cell>
          <cell r="G1915" t="str">
            <v>LEWAPOL 8/00 SF</v>
          </cell>
          <cell r="H1915" t="str">
            <v>RB00000695</v>
          </cell>
          <cell r="I1915" t="str">
            <v>2255</v>
          </cell>
          <cell r="J1915">
            <v>1650</v>
          </cell>
          <cell r="K1915" t="str">
            <v>KG</v>
          </cell>
          <cell r="L1915">
            <v>5088.4399999999996</v>
          </cell>
          <cell r="M1915" t="str">
            <v>EUR</v>
          </cell>
          <cell r="N1915">
            <v>5358.05</v>
          </cell>
          <cell r="P1915">
            <v>5358.05</v>
          </cell>
          <cell r="Q1915">
            <v>5358.05</v>
          </cell>
          <cell r="R1915">
            <v>-269.61</v>
          </cell>
          <cell r="S1915">
            <v>-269.61</v>
          </cell>
          <cell r="T1915">
            <v>0</v>
          </cell>
        </row>
        <row r="1916">
          <cell r="B1916">
            <v>1120000</v>
          </cell>
          <cell r="C1916" t="str">
            <v>Fertige Erz</v>
          </cell>
          <cell r="D1916" t="str">
            <v>RHAJ</v>
          </cell>
          <cell r="E1916" t="str">
            <v>56131551</v>
          </cell>
          <cell r="G1916" t="str">
            <v>LEWAPOL 9,5/00</v>
          </cell>
          <cell r="H1916" t="str">
            <v>RB00000695</v>
          </cell>
          <cell r="I1916" t="str">
            <v>2255</v>
          </cell>
          <cell r="J1916">
            <v>200</v>
          </cell>
          <cell r="K1916" t="str">
            <v>KG</v>
          </cell>
          <cell r="L1916">
            <v>502.58</v>
          </cell>
          <cell r="M1916" t="str">
            <v>EUR</v>
          </cell>
          <cell r="N1916">
            <v>542.58000000000004</v>
          </cell>
          <cell r="P1916">
            <v>542.58000000000004</v>
          </cell>
          <cell r="Q1916">
            <v>542.58000000000004</v>
          </cell>
          <cell r="R1916">
            <v>-40</v>
          </cell>
          <cell r="S1916">
            <v>-40</v>
          </cell>
          <cell r="T1916">
            <v>0</v>
          </cell>
        </row>
        <row r="1917">
          <cell r="B1917">
            <v>1120000</v>
          </cell>
          <cell r="C1917" t="str">
            <v>Fertige Erz</v>
          </cell>
          <cell r="D1917" t="str">
            <v>RHAJ</v>
          </cell>
          <cell r="E1917" t="str">
            <v>56112646</v>
          </cell>
          <cell r="G1917" t="str">
            <v>LEWATIT S 4228</v>
          </cell>
          <cell r="H1917" t="str">
            <v>RB00000695</v>
          </cell>
          <cell r="I1917" t="str">
            <v>2255</v>
          </cell>
          <cell r="J1917">
            <v>28650</v>
          </cell>
          <cell r="K1917" t="str">
            <v>L</v>
          </cell>
          <cell r="L1917">
            <v>65923.66</v>
          </cell>
          <cell r="M1917" t="str">
            <v>EUR</v>
          </cell>
          <cell r="N1917">
            <v>62396.83</v>
          </cell>
          <cell r="P1917">
            <v>65407.95</v>
          </cell>
          <cell r="Q1917">
            <v>62396.83</v>
          </cell>
          <cell r="R1917">
            <v>3526.83</v>
          </cell>
          <cell r="S1917">
            <v>515.71</v>
          </cell>
          <cell r="T1917">
            <v>3011.12</v>
          </cell>
        </row>
        <row r="1918">
          <cell r="B1918">
            <v>1120000</v>
          </cell>
          <cell r="C1918" t="str">
            <v>Fertige Erz</v>
          </cell>
          <cell r="D1918" t="str">
            <v>RHAJ</v>
          </cell>
          <cell r="E1918" t="str">
            <v>56112611</v>
          </cell>
          <cell r="G1918" t="str">
            <v>LEWATIT MonoPlus TP</v>
          </cell>
          <cell r="H1918" t="str">
            <v>RB00000695</v>
          </cell>
          <cell r="I1918" t="str">
            <v>2255</v>
          </cell>
          <cell r="J1918">
            <v>1425</v>
          </cell>
          <cell r="K1918" t="str">
            <v>L</v>
          </cell>
          <cell r="L1918">
            <v>3289.47</v>
          </cell>
          <cell r="M1918" t="str">
            <v>EUR</v>
          </cell>
          <cell r="N1918">
            <v>15110.99</v>
          </cell>
          <cell r="P1918">
            <v>3678.78</v>
          </cell>
          <cell r="Q1918">
            <v>3678.78</v>
          </cell>
          <cell r="R1918">
            <v>-389.31</v>
          </cell>
          <cell r="S1918">
            <v>-389.31</v>
          </cell>
          <cell r="T1918">
            <v>0</v>
          </cell>
        </row>
        <row r="1919">
          <cell r="B1919">
            <v>1120000</v>
          </cell>
          <cell r="C1919" t="str">
            <v>Fertige Erz</v>
          </cell>
          <cell r="D1919" t="str">
            <v>RHAJ</v>
          </cell>
          <cell r="E1919" t="str">
            <v>56085894</v>
          </cell>
          <cell r="G1919" t="str">
            <v>LEWATIT K 2640</v>
          </cell>
          <cell r="H1919" t="str">
            <v>RB00000695</v>
          </cell>
          <cell r="I1919" t="str">
            <v>2255</v>
          </cell>
          <cell r="J1919">
            <v>2984</v>
          </cell>
          <cell r="K1919" t="str">
            <v>KG</v>
          </cell>
          <cell r="L1919">
            <v>17157.099999999999</v>
          </cell>
          <cell r="M1919" t="str">
            <v>EUR</v>
          </cell>
          <cell r="N1919">
            <v>17896.240000000002</v>
          </cell>
          <cell r="P1919">
            <v>19177.57</v>
          </cell>
          <cell r="Q1919">
            <v>17896.240000000002</v>
          </cell>
          <cell r="R1919">
            <v>-739.14</v>
          </cell>
          <cell r="S1919">
            <v>-2020.47</v>
          </cell>
          <cell r="T1919">
            <v>1281.33</v>
          </cell>
        </row>
        <row r="1920">
          <cell r="B1920">
            <v>1120000</v>
          </cell>
          <cell r="C1920" t="str">
            <v>Fertige Erz</v>
          </cell>
          <cell r="D1920" t="str">
            <v>RHAJ</v>
          </cell>
          <cell r="E1920" t="str">
            <v>56068981</v>
          </cell>
          <cell r="G1920" t="str">
            <v>LEWATIT K 2420</v>
          </cell>
          <cell r="H1920" t="str">
            <v>RB00000695</v>
          </cell>
          <cell r="I1920" t="str">
            <v>2255</v>
          </cell>
          <cell r="J1920">
            <v>8819</v>
          </cell>
          <cell r="K1920" t="str">
            <v>L</v>
          </cell>
          <cell r="L1920">
            <v>8885.14</v>
          </cell>
          <cell r="M1920" t="str">
            <v>EUR</v>
          </cell>
          <cell r="N1920">
            <v>9701.7800000000007</v>
          </cell>
          <cell r="P1920">
            <v>9701.7800000000007</v>
          </cell>
          <cell r="Q1920">
            <v>9701.7800000000007</v>
          </cell>
          <cell r="R1920">
            <v>-816.64</v>
          </cell>
          <cell r="S1920">
            <v>-816.64</v>
          </cell>
          <cell r="T1920">
            <v>0</v>
          </cell>
        </row>
        <row r="1921">
          <cell r="B1921">
            <v>1120000</v>
          </cell>
          <cell r="C1921" t="str">
            <v>Fertige Erz</v>
          </cell>
          <cell r="D1921" t="str">
            <v>RHAJ</v>
          </cell>
          <cell r="E1921" t="str">
            <v>56068590</v>
          </cell>
          <cell r="G1921" t="str">
            <v>LEWATIT K 2420</v>
          </cell>
          <cell r="H1921" t="str">
            <v>RB00000695</v>
          </cell>
          <cell r="I1921" t="str">
            <v>2255</v>
          </cell>
          <cell r="J1921">
            <v>6675</v>
          </cell>
          <cell r="K1921" t="str">
            <v>L</v>
          </cell>
          <cell r="L1921">
            <v>6780.46</v>
          </cell>
          <cell r="M1921" t="str">
            <v>EUR</v>
          </cell>
          <cell r="N1921">
            <v>13169.11</v>
          </cell>
          <cell r="P1921">
            <v>7403.91</v>
          </cell>
          <cell r="Q1921">
            <v>7403.91</v>
          </cell>
          <cell r="R1921">
            <v>-623.45000000000005</v>
          </cell>
          <cell r="S1921">
            <v>-623.45000000000005</v>
          </cell>
          <cell r="T1921">
            <v>0</v>
          </cell>
        </row>
        <row r="1922">
          <cell r="B1922">
            <v>1120000</v>
          </cell>
          <cell r="C1922" t="str">
            <v>Fertige Erz</v>
          </cell>
          <cell r="D1922" t="str">
            <v>RHAJ</v>
          </cell>
          <cell r="E1922" t="str">
            <v>56063483</v>
          </cell>
          <cell r="G1922" t="str">
            <v>LEWAPOL 2/00    BIG</v>
          </cell>
          <cell r="H1922" t="str">
            <v>RB00000695</v>
          </cell>
          <cell r="I1922" t="str">
            <v>2255</v>
          </cell>
          <cell r="J1922">
            <v>7684</v>
          </cell>
          <cell r="K1922" t="str">
            <v>KG</v>
          </cell>
          <cell r="L1922">
            <v>1.54</v>
          </cell>
          <cell r="M1922" t="str">
            <v>EUR</v>
          </cell>
          <cell r="N1922">
            <v>1.54</v>
          </cell>
          <cell r="P1922">
            <v>1.54</v>
          </cell>
          <cell r="Q1922">
            <v>1.54</v>
          </cell>
          <cell r="R1922">
            <v>0</v>
          </cell>
          <cell r="S1922">
            <v>0</v>
          </cell>
          <cell r="T1922">
            <v>0</v>
          </cell>
        </row>
        <row r="1923">
          <cell r="B1923">
            <v>1120000</v>
          </cell>
          <cell r="C1923" t="str">
            <v>Fertige Erz</v>
          </cell>
          <cell r="D1923" t="str">
            <v>RHAJ</v>
          </cell>
          <cell r="E1923" t="str">
            <v>56039906</v>
          </cell>
          <cell r="G1923" t="str">
            <v>LEWATIT MonoPlus SM</v>
          </cell>
          <cell r="H1923" t="str">
            <v>RB00000695</v>
          </cell>
          <cell r="I1923" t="str">
            <v>2255</v>
          </cell>
          <cell r="J1923">
            <v>1200</v>
          </cell>
          <cell r="K1923" t="str">
            <v>L</v>
          </cell>
          <cell r="L1923">
            <v>3237.36</v>
          </cell>
          <cell r="M1923" t="str">
            <v>EUR</v>
          </cell>
          <cell r="N1923">
            <v>3265.08</v>
          </cell>
          <cell r="P1923">
            <v>3265.08</v>
          </cell>
          <cell r="Q1923">
            <v>3265.08</v>
          </cell>
          <cell r="R1923">
            <v>-27.72</v>
          </cell>
          <cell r="S1923">
            <v>-27.72</v>
          </cell>
          <cell r="T1923">
            <v>0</v>
          </cell>
        </row>
        <row r="1924">
          <cell r="B1924">
            <v>1120000</v>
          </cell>
          <cell r="C1924" t="str">
            <v>Fertige Erz</v>
          </cell>
          <cell r="D1924" t="str">
            <v>RHAJ</v>
          </cell>
          <cell r="E1924" t="str">
            <v>56024836</v>
          </cell>
          <cell r="G1924" t="str">
            <v>LEWATIT MDS 4368</v>
          </cell>
          <cell r="H1924" t="str">
            <v>RB00000695</v>
          </cell>
          <cell r="I1924" t="str">
            <v>2255</v>
          </cell>
          <cell r="J1924">
            <v>6575</v>
          </cell>
          <cell r="K1924" t="str">
            <v>L</v>
          </cell>
          <cell r="L1924">
            <v>17225.84</v>
          </cell>
          <cell r="M1924" t="str">
            <v>EUR</v>
          </cell>
          <cell r="N1924">
            <v>23703.53</v>
          </cell>
          <cell r="P1924">
            <v>18622.37</v>
          </cell>
          <cell r="Q1924">
            <v>18622.37</v>
          </cell>
          <cell r="R1924">
            <v>-1396.53</v>
          </cell>
          <cell r="S1924">
            <v>-1396.53</v>
          </cell>
          <cell r="T1924">
            <v>0</v>
          </cell>
        </row>
        <row r="1925">
          <cell r="B1925">
            <v>1120000</v>
          </cell>
          <cell r="C1925" t="str">
            <v>Fertige Erz</v>
          </cell>
          <cell r="D1925" t="str">
            <v>RHAJ</v>
          </cell>
          <cell r="E1925" t="str">
            <v>56016272</v>
          </cell>
          <cell r="G1925" t="str">
            <v>LEWAPOL 6/64 MD FK</v>
          </cell>
          <cell r="H1925" t="str">
            <v>RB00000695</v>
          </cell>
          <cell r="I1925" t="str">
            <v>2255</v>
          </cell>
          <cell r="J1925">
            <v>4328</v>
          </cell>
          <cell r="K1925" t="str">
            <v>KG</v>
          </cell>
          <cell r="L1925">
            <v>31435.56</v>
          </cell>
          <cell r="M1925" t="str">
            <v>EUR</v>
          </cell>
          <cell r="N1925">
            <v>32308.95</v>
          </cell>
          <cell r="P1925">
            <v>32308.95</v>
          </cell>
          <cell r="Q1925">
            <v>32308.95</v>
          </cell>
          <cell r="R1925">
            <v>-873.39</v>
          </cell>
          <cell r="S1925">
            <v>-873.39</v>
          </cell>
          <cell r="T1925">
            <v>0</v>
          </cell>
        </row>
        <row r="1926">
          <cell r="B1926">
            <v>1120000</v>
          </cell>
          <cell r="C1926" t="str">
            <v>Fertige Erz</v>
          </cell>
          <cell r="D1926" t="str">
            <v>RHYY</v>
          </cell>
          <cell r="E1926" t="str">
            <v>56016272</v>
          </cell>
          <cell r="G1926" t="str">
            <v>LEWAPOL 6/64 MD FK</v>
          </cell>
          <cell r="H1926" t="str">
            <v>RB00000695</v>
          </cell>
          <cell r="I1926" t="str">
            <v>2255</v>
          </cell>
          <cell r="J1926">
            <v>11541</v>
          </cell>
          <cell r="K1926" t="str">
            <v>KG</v>
          </cell>
          <cell r="L1926">
            <v>83824.59</v>
          </cell>
          <cell r="M1926" t="str">
            <v>EUR</v>
          </cell>
          <cell r="N1926">
            <v>86154.72</v>
          </cell>
          <cell r="P1926">
            <v>86154.72</v>
          </cell>
          <cell r="Q1926">
            <v>86154.72</v>
          </cell>
          <cell r="R1926">
            <v>-2330.13</v>
          </cell>
          <cell r="S1926">
            <v>-2330.13</v>
          </cell>
          <cell r="T1926">
            <v>0</v>
          </cell>
        </row>
        <row r="1927">
          <cell r="B1927">
            <v>1120000</v>
          </cell>
          <cell r="C1927" t="str">
            <v>Fertige Erz</v>
          </cell>
          <cell r="D1927" t="str">
            <v>RHAJ</v>
          </cell>
          <cell r="E1927" t="str">
            <v>56007605</v>
          </cell>
          <cell r="G1927" t="str">
            <v>LEWAPOL 6/00 MD FFK</v>
          </cell>
          <cell r="H1927" t="str">
            <v>RB00000695</v>
          </cell>
          <cell r="I1927" t="str">
            <v>2255</v>
          </cell>
          <cell r="J1927">
            <v>8326</v>
          </cell>
          <cell r="K1927" t="str">
            <v>KG</v>
          </cell>
          <cell r="L1927">
            <v>48040.2</v>
          </cell>
          <cell r="M1927" t="str">
            <v>EUR</v>
          </cell>
          <cell r="N1927">
            <v>49284.92</v>
          </cell>
          <cell r="P1927">
            <v>49284.92</v>
          </cell>
          <cell r="Q1927">
            <v>49284.92</v>
          </cell>
          <cell r="R1927">
            <v>-1244.72</v>
          </cell>
          <cell r="S1927">
            <v>-1244.72</v>
          </cell>
          <cell r="T1927">
            <v>0</v>
          </cell>
        </row>
        <row r="1928">
          <cell r="B1928">
            <v>1120000</v>
          </cell>
          <cell r="C1928" t="str">
            <v>Fertige Erz</v>
          </cell>
          <cell r="D1928" t="str">
            <v>RHYY</v>
          </cell>
          <cell r="E1928" t="str">
            <v>56007605</v>
          </cell>
          <cell r="G1928" t="str">
            <v>LEWAPOL 6/00 MD FFK</v>
          </cell>
          <cell r="H1928" t="str">
            <v>RB00000695</v>
          </cell>
          <cell r="I1928" t="str">
            <v>2255</v>
          </cell>
          <cell r="J1928">
            <v>5400</v>
          </cell>
          <cell r="K1928" t="str">
            <v>KG</v>
          </cell>
          <cell r="L1928">
            <v>31156.92</v>
          </cell>
          <cell r="M1928" t="str">
            <v>EUR</v>
          </cell>
          <cell r="N1928">
            <v>31964.76</v>
          </cell>
          <cell r="P1928">
            <v>31964.76</v>
          </cell>
          <cell r="Q1928">
            <v>31964.76</v>
          </cell>
          <cell r="R1928">
            <v>-807.84</v>
          </cell>
          <cell r="S1928">
            <v>-807.84</v>
          </cell>
          <cell r="T1928">
            <v>0</v>
          </cell>
        </row>
        <row r="1929">
          <cell r="B1929">
            <v>1120000</v>
          </cell>
          <cell r="C1929" t="str">
            <v>Fertige Erz</v>
          </cell>
          <cell r="D1929" t="str">
            <v>RHAJ</v>
          </cell>
          <cell r="E1929" t="str">
            <v>56007206</v>
          </cell>
          <cell r="G1929" t="str">
            <v>LEWATIT MDS 1368 Na</v>
          </cell>
          <cell r="H1929" t="str">
            <v>RB00000695</v>
          </cell>
          <cell r="I1929" t="str">
            <v>2255</v>
          </cell>
          <cell r="J1929">
            <v>25</v>
          </cell>
          <cell r="K1929" t="str">
            <v>L</v>
          </cell>
          <cell r="L1929">
            <v>40.840000000000003</v>
          </cell>
          <cell r="M1929" t="str">
            <v>EUR</v>
          </cell>
          <cell r="N1929">
            <v>34.380000000000003</v>
          </cell>
          <cell r="P1929">
            <v>44.3</v>
          </cell>
          <cell r="Q1929">
            <v>34.380000000000003</v>
          </cell>
          <cell r="R1929">
            <v>6.46</v>
          </cell>
          <cell r="S1929">
            <v>-3.46</v>
          </cell>
          <cell r="T1929">
            <v>9.92</v>
          </cell>
        </row>
        <row r="1930">
          <cell r="B1930">
            <v>1120000</v>
          </cell>
          <cell r="C1930" t="str">
            <v>Fertige Erz</v>
          </cell>
          <cell r="D1930" t="str">
            <v>RHAJ</v>
          </cell>
          <cell r="E1930" t="str">
            <v>56007133</v>
          </cell>
          <cell r="G1930" t="str">
            <v>LEWATIT MDS 1368 Ca</v>
          </cell>
          <cell r="H1930" t="str">
            <v>RB00000695</v>
          </cell>
          <cell r="I1930" t="str">
            <v>2255</v>
          </cell>
          <cell r="J1930">
            <v>4400</v>
          </cell>
          <cell r="K1930" t="str">
            <v>L</v>
          </cell>
          <cell r="L1930">
            <v>8772.2800000000007</v>
          </cell>
          <cell r="M1930" t="str">
            <v>EUR</v>
          </cell>
          <cell r="N1930">
            <v>9044.2000000000007</v>
          </cell>
          <cell r="P1930">
            <v>8902.9599999999991</v>
          </cell>
          <cell r="Q1930">
            <v>8902.9599999999991</v>
          </cell>
          <cell r="R1930">
            <v>-130.68</v>
          </cell>
          <cell r="S1930">
            <v>-130.68</v>
          </cell>
          <cell r="T1930">
            <v>0</v>
          </cell>
        </row>
        <row r="1931">
          <cell r="B1931">
            <v>1120000</v>
          </cell>
          <cell r="C1931" t="str">
            <v>Fertige Erz</v>
          </cell>
          <cell r="D1931" t="str">
            <v>RHAJ</v>
          </cell>
          <cell r="E1931" t="str">
            <v>56007125</v>
          </cell>
          <cell r="G1931" t="str">
            <v>LEWATIT MDS 1368 Na</v>
          </cell>
          <cell r="H1931" t="str">
            <v>RB00000695</v>
          </cell>
          <cell r="I1931" t="str">
            <v>2255</v>
          </cell>
          <cell r="J1931">
            <v>22000</v>
          </cell>
          <cell r="K1931" t="str">
            <v>L</v>
          </cell>
          <cell r="L1931">
            <v>35794</v>
          </cell>
          <cell r="M1931" t="str">
            <v>EUR</v>
          </cell>
          <cell r="N1931">
            <v>34100</v>
          </cell>
          <cell r="P1931">
            <v>38827.800000000003</v>
          </cell>
          <cell r="Q1931">
            <v>34100</v>
          </cell>
          <cell r="R1931">
            <v>1694</v>
          </cell>
          <cell r="S1931">
            <v>-3033.8</v>
          </cell>
          <cell r="T1931">
            <v>4727.8</v>
          </cell>
        </row>
        <row r="1932">
          <cell r="B1932">
            <v>1120000</v>
          </cell>
          <cell r="C1932" t="str">
            <v>Fertige Erz</v>
          </cell>
          <cell r="D1932" t="str">
            <v>RHAJ</v>
          </cell>
          <cell r="E1932" t="str">
            <v>56007052</v>
          </cell>
          <cell r="G1932" t="str">
            <v>LEWATIT MDS 1368 Ca</v>
          </cell>
          <cell r="H1932" t="str">
            <v>RB00000695</v>
          </cell>
          <cell r="I1932" t="str">
            <v>2255</v>
          </cell>
          <cell r="J1932">
            <v>54000</v>
          </cell>
          <cell r="K1932" t="str">
            <v>L</v>
          </cell>
          <cell r="L1932">
            <v>107287.2</v>
          </cell>
          <cell r="M1932" t="str">
            <v>EUR</v>
          </cell>
          <cell r="N1932">
            <v>108999</v>
          </cell>
          <cell r="P1932">
            <v>108869.4</v>
          </cell>
          <cell r="Q1932">
            <v>108869.4</v>
          </cell>
          <cell r="R1932">
            <v>-1582.2</v>
          </cell>
          <cell r="S1932">
            <v>-1582.2</v>
          </cell>
          <cell r="T1932">
            <v>0</v>
          </cell>
        </row>
        <row r="1933">
          <cell r="B1933">
            <v>1120000</v>
          </cell>
          <cell r="C1933" t="str">
            <v>Fertige Erz</v>
          </cell>
          <cell r="D1933" t="str">
            <v>RHYY</v>
          </cell>
          <cell r="E1933" t="str">
            <v>56005696</v>
          </cell>
          <cell r="G1933" t="str">
            <v>LEWAPOL 6/00 MD FFK</v>
          </cell>
          <cell r="H1933" t="str">
            <v>RB00000695</v>
          </cell>
          <cell r="I1933" t="str">
            <v>2255</v>
          </cell>
          <cell r="J1933">
            <v>16380</v>
          </cell>
          <cell r="K1933" t="str">
            <v>KG</v>
          </cell>
          <cell r="L1933">
            <v>93667.39</v>
          </cell>
          <cell r="M1933" t="str">
            <v>EUR</v>
          </cell>
          <cell r="N1933">
            <v>96116.2</v>
          </cell>
          <cell r="P1933">
            <v>96116.2</v>
          </cell>
          <cell r="Q1933">
            <v>96116.2</v>
          </cell>
          <cell r="R1933">
            <v>-2448.81</v>
          </cell>
          <cell r="S1933">
            <v>-2448.81</v>
          </cell>
          <cell r="T1933">
            <v>0</v>
          </cell>
        </row>
        <row r="1934">
          <cell r="B1934">
            <v>1120000</v>
          </cell>
          <cell r="C1934" t="str">
            <v>Fertige Erz</v>
          </cell>
          <cell r="D1934" t="str">
            <v>RHYY</v>
          </cell>
          <cell r="E1934" t="str">
            <v>56005653</v>
          </cell>
          <cell r="G1934" t="str">
            <v>LEWATIT MDS 2368</v>
          </cell>
          <cell r="H1934" t="str">
            <v>RB00000695</v>
          </cell>
          <cell r="I1934" t="str">
            <v>2255</v>
          </cell>
          <cell r="J1934">
            <v>3</v>
          </cell>
          <cell r="K1934" t="str">
            <v>L</v>
          </cell>
          <cell r="L1934">
            <v>4.6100000000000003</v>
          </cell>
          <cell r="M1934" t="str">
            <v>EUR</v>
          </cell>
          <cell r="N1934">
            <v>4.83</v>
          </cell>
          <cell r="P1934">
            <v>4.83</v>
          </cell>
          <cell r="Q1934">
            <v>4.83</v>
          </cell>
          <cell r="R1934">
            <v>-0.22</v>
          </cell>
          <cell r="S1934">
            <v>-0.22</v>
          </cell>
          <cell r="T1934">
            <v>0</v>
          </cell>
        </row>
        <row r="1935">
          <cell r="B1935">
            <v>1120000</v>
          </cell>
          <cell r="C1935" t="str">
            <v>Fertige Erz</v>
          </cell>
          <cell r="D1935" t="str">
            <v>RHYY</v>
          </cell>
          <cell r="E1935" t="str">
            <v>06551734</v>
          </cell>
          <cell r="G1935" t="str">
            <v>LEWAPOL 6/00 SF</v>
          </cell>
          <cell r="H1935" t="str">
            <v>RB00000695</v>
          </cell>
          <cell r="I1935" t="str">
            <v>2255</v>
          </cell>
          <cell r="J1935">
            <v>13800</v>
          </cell>
          <cell r="K1935" t="str">
            <v>KG</v>
          </cell>
          <cell r="L1935">
            <v>39350.699999999997</v>
          </cell>
          <cell r="M1935" t="str">
            <v>EUR</v>
          </cell>
          <cell r="N1935">
            <v>41292.36</v>
          </cell>
          <cell r="P1935">
            <v>41292.36</v>
          </cell>
          <cell r="Q1935">
            <v>41292.36</v>
          </cell>
          <cell r="R1935">
            <v>-1941.66</v>
          </cell>
          <cell r="S1935">
            <v>-1941.66</v>
          </cell>
          <cell r="T1935">
            <v>0</v>
          </cell>
        </row>
        <row r="1936">
          <cell r="B1936">
            <v>1120000</v>
          </cell>
          <cell r="C1936" t="str">
            <v>Fertige Erz</v>
          </cell>
          <cell r="D1936" t="str">
            <v>RHYY</v>
          </cell>
          <cell r="E1936" t="str">
            <v>06528317</v>
          </cell>
          <cell r="G1936" t="str">
            <v>LEWAPOL 10/00 MD</v>
          </cell>
          <cell r="H1936" t="str">
            <v>RB00000695</v>
          </cell>
          <cell r="I1936" t="str">
            <v>2255</v>
          </cell>
          <cell r="J1936">
            <v>12958</v>
          </cell>
          <cell r="K1936" t="str">
            <v>KG</v>
          </cell>
          <cell r="L1936">
            <v>42072.04</v>
          </cell>
          <cell r="M1936" t="str">
            <v>EUR</v>
          </cell>
          <cell r="N1936">
            <v>43474.09</v>
          </cell>
          <cell r="P1936">
            <v>43474.09</v>
          </cell>
          <cell r="Q1936">
            <v>43474.09</v>
          </cell>
          <cell r="R1936">
            <v>-1402.05</v>
          </cell>
          <cell r="S1936">
            <v>-1402.05</v>
          </cell>
          <cell r="T1936">
            <v>0</v>
          </cell>
        </row>
        <row r="1937">
          <cell r="B1937">
            <v>1120000</v>
          </cell>
          <cell r="C1937" t="str">
            <v>Fertige Erz</v>
          </cell>
          <cell r="D1937" t="str">
            <v>RHYY</v>
          </cell>
          <cell r="E1937" t="str">
            <v>05717760</v>
          </cell>
          <cell r="G1937" t="str">
            <v>SALZSÄURE IAB EIGENF</v>
          </cell>
          <cell r="H1937" t="str">
            <v>RB00000695</v>
          </cell>
          <cell r="I1937" t="str">
            <v>2255</v>
          </cell>
          <cell r="J1937">
            <v>46841</v>
          </cell>
          <cell r="K1937" t="str">
            <v>KG</v>
          </cell>
          <cell r="L1937">
            <v>4473.32</v>
          </cell>
          <cell r="M1937" t="str">
            <v>EUR</v>
          </cell>
          <cell r="N1937">
            <v>4360.8999999999996</v>
          </cell>
          <cell r="P1937">
            <v>4581.05</v>
          </cell>
          <cell r="Q1937">
            <v>4360.8999999999996</v>
          </cell>
          <cell r="R1937">
            <v>112.42</v>
          </cell>
          <cell r="S1937">
            <v>-107.73</v>
          </cell>
          <cell r="T1937">
            <v>220.15</v>
          </cell>
        </row>
        <row r="1938">
          <cell r="B1938">
            <v>1120000</v>
          </cell>
          <cell r="C1938" t="str">
            <v>Fertige Erz</v>
          </cell>
          <cell r="D1938" t="str">
            <v>RHYY</v>
          </cell>
          <cell r="E1938" t="str">
            <v>05583942</v>
          </cell>
          <cell r="G1938" t="str">
            <v>LEWAPOL 8/5/00</v>
          </cell>
          <cell r="H1938" t="str">
            <v>RB00000695</v>
          </cell>
          <cell r="I1938" t="str">
            <v>2255</v>
          </cell>
          <cell r="J1938">
            <v>18693.04</v>
          </cell>
          <cell r="K1938" t="str">
            <v>KG</v>
          </cell>
          <cell r="L1938">
            <v>64704.09</v>
          </cell>
          <cell r="M1938" t="str">
            <v>EUR</v>
          </cell>
          <cell r="N1938">
            <v>65661.17</v>
          </cell>
          <cell r="P1938">
            <v>65661.17</v>
          </cell>
          <cell r="Q1938">
            <v>65661.17</v>
          </cell>
          <cell r="R1938">
            <v>-957.08</v>
          </cell>
          <cell r="S1938">
            <v>-957.08</v>
          </cell>
          <cell r="T1938">
            <v>0</v>
          </cell>
        </row>
        <row r="1939">
          <cell r="B1939">
            <v>1120000</v>
          </cell>
          <cell r="C1939" t="str">
            <v>Fertige Erz</v>
          </cell>
          <cell r="D1939" t="str">
            <v>RHYY</v>
          </cell>
          <cell r="E1939" t="str">
            <v>05583926</v>
          </cell>
          <cell r="G1939" t="str">
            <v>LEWASAAT 5/00</v>
          </cell>
          <cell r="H1939" t="str">
            <v>RB00000695</v>
          </cell>
          <cell r="I1939" t="str">
            <v>2255</v>
          </cell>
          <cell r="J1939">
            <v>57684.627999999997</v>
          </cell>
          <cell r="K1939" t="str">
            <v>KG</v>
          </cell>
          <cell r="L1939">
            <v>165877.92000000001</v>
          </cell>
          <cell r="M1939" t="str">
            <v>EUR</v>
          </cell>
          <cell r="N1939">
            <v>175326.66</v>
          </cell>
          <cell r="P1939">
            <v>175326.66</v>
          </cell>
          <cell r="Q1939">
            <v>175326.66</v>
          </cell>
          <cell r="R1939">
            <v>-9448.74</v>
          </cell>
          <cell r="S1939">
            <v>-9448.74</v>
          </cell>
          <cell r="T1939">
            <v>0</v>
          </cell>
        </row>
        <row r="1940">
          <cell r="B1940">
            <v>1120000</v>
          </cell>
          <cell r="C1940" t="str">
            <v>Fertige Erz</v>
          </cell>
          <cell r="D1940" t="str">
            <v>RHAJ</v>
          </cell>
          <cell r="E1940" t="str">
            <v>05425875</v>
          </cell>
          <cell r="G1940" t="str">
            <v>LEWAPOL 18/45</v>
          </cell>
          <cell r="H1940" t="str">
            <v>RB00000695</v>
          </cell>
          <cell r="I1940" t="str">
            <v>2255</v>
          </cell>
          <cell r="J1940">
            <v>7300</v>
          </cell>
          <cell r="K1940" t="str">
            <v>KG</v>
          </cell>
          <cell r="L1940">
            <v>26715.81</v>
          </cell>
          <cell r="M1940" t="str">
            <v>EUR</v>
          </cell>
          <cell r="N1940">
            <v>25618.62</v>
          </cell>
          <cell r="P1940">
            <v>25618.62</v>
          </cell>
          <cell r="Q1940">
            <v>25618.62</v>
          </cell>
          <cell r="R1940">
            <v>1097.19</v>
          </cell>
          <cell r="S1940">
            <v>1097.19</v>
          </cell>
          <cell r="T1940">
            <v>0</v>
          </cell>
        </row>
        <row r="1941">
          <cell r="B1941">
            <v>1120000</v>
          </cell>
          <cell r="C1941" t="str">
            <v>Fertige Erz</v>
          </cell>
          <cell r="D1941" t="str">
            <v>RHYY</v>
          </cell>
          <cell r="E1941" t="str">
            <v>05329892</v>
          </cell>
          <cell r="G1941" t="str">
            <v>LEWAPOL 5/61 MD</v>
          </cell>
          <cell r="H1941" t="str">
            <v>RB00000695</v>
          </cell>
          <cell r="I1941" t="str">
            <v>2255</v>
          </cell>
          <cell r="J1941">
            <v>12274.384</v>
          </cell>
          <cell r="K1941" t="str">
            <v>KG</v>
          </cell>
          <cell r="L1941">
            <v>48357.39</v>
          </cell>
          <cell r="M1941" t="str">
            <v>EUR</v>
          </cell>
          <cell r="N1941">
            <v>50742.3</v>
          </cell>
          <cell r="P1941">
            <v>50742.3</v>
          </cell>
          <cell r="Q1941">
            <v>50742.3</v>
          </cell>
          <cell r="R1941">
            <v>-2384.91</v>
          </cell>
          <cell r="S1941">
            <v>-2384.91</v>
          </cell>
          <cell r="T1941">
            <v>0</v>
          </cell>
        </row>
        <row r="1942">
          <cell r="B1942">
            <v>1120000</v>
          </cell>
          <cell r="C1942" t="str">
            <v>Fertige Erz</v>
          </cell>
          <cell r="D1942" t="str">
            <v>RHYY</v>
          </cell>
          <cell r="E1942" t="str">
            <v>05329884</v>
          </cell>
          <cell r="G1942" t="str">
            <v>LEWAPOL 12/44 MD</v>
          </cell>
          <cell r="H1942" t="str">
            <v>RB00000695</v>
          </cell>
          <cell r="I1942" t="str">
            <v>2255</v>
          </cell>
          <cell r="J1942">
            <v>26573.57</v>
          </cell>
          <cell r="K1942" t="str">
            <v>KG</v>
          </cell>
          <cell r="L1942">
            <v>118472.96000000001</v>
          </cell>
          <cell r="M1942" t="str">
            <v>EUR</v>
          </cell>
          <cell r="N1942">
            <v>121526.25</v>
          </cell>
          <cell r="P1942">
            <v>121526.25</v>
          </cell>
          <cell r="Q1942">
            <v>121526.25</v>
          </cell>
          <cell r="R1942">
            <v>-3053.29</v>
          </cell>
          <cell r="S1942">
            <v>-3053.29</v>
          </cell>
          <cell r="T1942">
            <v>0</v>
          </cell>
        </row>
        <row r="1943">
          <cell r="B1943">
            <v>1120000</v>
          </cell>
          <cell r="C1943" t="str">
            <v>Fertige Erz</v>
          </cell>
          <cell r="D1943" t="str">
            <v>RHYY</v>
          </cell>
          <cell r="E1943" t="str">
            <v>05319838</v>
          </cell>
          <cell r="G1943" t="str">
            <v>LEWAPOL 8/4/00</v>
          </cell>
          <cell r="H1943" t="str">
            <v>RB00000695</v>
          </cell>
          <cell r="I1943" t="str">
            <v>2255</v>
          </cell>
          <cell r="J1943">
            <v>33369.635000000002</v>
          </cell>
          <cell r="K1943" t="str">
            <v>KG</v>
          </cell>
          <cell r="L1943">
            <v>100926.46</v>
          </cell>
          <cell r="M1943" t="str">
            <v>EUR</v>
          </cell>
          <cell r="N1943">
            <v>104927.48</v>
          </cell>
          <cell r="P1943">
            <v>104927.48</v>
          </cell>
          <cell r="Q1943">
            <v>104927.48</v>
          </cell>
          <cell r="R1943">
            <v>-4001.02</v>
          </cell>
          <cell r="S1943">
            <v>-4001.02</v>
          </cell>
          <cell r="T1943">
            <v>0</v>
          </cell>
        </row>
        <row r="1944">
          <cell r="B1944">
            <v>1120000</v>
          </cell>
          <cell r="C1944" t="str">
            <v>Fertige Erz</v>
          </cell>
          <cell r="D1944" t="str">
            <v>RHYY</v>
          </cell>
          <cell r="E1944" t="str">
            <v>05319781</v>
          </cell>
          <cell r="G1944" t="str">
            <v>LEWAPOL 5/00</v>
          </cell>
          <cell r="H1944" t="str">
            <v>RB00000695</v>
          </cell>
          <cell r="I1944" t="str">
            <v>2255</v>
          </cell>
          <cell r="J1944">
            <v>47377.171000000002</v>
          </cell>
          <cell r="K1944" t="str">
            <v>KG</v>
          </cell>
          <cell r="L1944">
            <v>138933.54999999999</v>
          </cell>
          <cell r="M1944" t="str">
            <v>EUR</v>
          </cell>
          <cell r="N1944">
            <v>146319.65</v>
          </cell>
          <cell r="P1944">
            <v>146319.65</v>
          </cell>
          <cell r="Q1944">
            <v>146319.65</v>
          </cell>
          <cell r="R1944">
            <v>-7386.1</v>
          </cell>
          <cell r="S1944">
            <v>-7386.1</v>
          </cell>
          <cell r="T1944">
            <v>0</v>
          </cell>
        </row>
        <row r="1945">
          <cell r="B1945">
            <v>1120000</v>
          </cell>
          <cell r="C1945" t="str">
            <v>Fertige Erz</v>
          </cell>
          <cell r="D1945" t="str">
            <v>RHYY</v>
          </cell>
          <cell r="E1945" t="str">
            <v>05319609</v>
          </cell>
          <cell r="G1945" t="str">
            <v>LEWASAAT 1/00</v>
          </cell>
          <cell r="H1945" t="str">
            <v>RB00000695</v>
          </cell>
          <cell r="I1945" t="str">
            <v>2255</v>
          </cell>
          <cell r="J1945">
            <v>41003.404000000002</v>
          </cell>
          <cell r="K1945" t="str">
            <v>KG</v>
          </cell>
          <cell r="L1945">
            <v>108363.78</v>
          </cell>
          <cell r="M1945" t="str">
            <v>EUR</v>
          </cell>
          <cell r="N1945">
            <v>116420.96</v>
          </cell>
          <cell r="P1945">
            <v>116420.96</v>
          </cell>
          <cell r="Q1945">
            <v>116420.96</v>
          </cell>
          <cell r="R1945">
            <v>-8057.18</v>
          </cell>
          <cell r="S1945">
            <v>-8057.18</v>
          </cell>
          <cell r="T1945">
            <v>0</v>
          </cell>
        </row>
        <row r="1946">
          <cell r="B1946">
            <v>1120000</v>
          </cell>
          <cell r="C1946" t="str">
            <v>Fertige Erz</v>
          </cell>
          <cell r="D1946" t="str">
            <v>RHYY</v>
          </cell>
          <cell r="E1946" t="str">
            <v>05319129</v>
          </cell>
          <cell r="G1946" t="str">
            <v>METHYLAT 5</v>
          </cell>
          <cell r="H1946" t="str">
            <v>RB00000695</v>
          </cell>
          <cell r="I1946" t="str">
            <v>2255</v>
          </cell>
          <cell r="J1946">
            <v>10800</v>
          </cell>
          <cell r="K1946" t="str">
            <v>KG</v>
          </cell>
          <cell r="L1946">
            <v>51417.72</v>
          </cell>
          <cell r="M1946" t="str">
            <v>EUR</v>
          </cell>
          <cell r="N1946">
            <v>52432.92</v>
          </cell>
          <cell r="P1946">
            <v>52432.92</v>
          </cell>
          <cell r="Q1946">
            <v>52432.92</v>
          </cell>
          <cell r="R1946">
            <v>-1015.2</v>
          </cell>
          <cell r="S1946">
            <v>-1015.2</v>
          </cell>
          <cell r="T1946">
            <v>0</v>
          </cell>
        </row>
        <row r="1947">
          <cell r="B1947">
            <v>1120000</v>
          </cell>
          <cell r="C1947" t="str">
            <v>Fertige Erz</v>
          </cell>
          <cell r="D1947" t="str">
            <v>RHYY</v>
          </cell>
          <cell r="E1947" t="str">
            <v>05274923</v>
          </cell>
          <cell r="G1947" t="str">
            <v>LEWATIT MonoPlus M50</v>
          </cell>
          <cell r="H1947" t="str">
            <v>RB00000695</v>
          </cell>
          <cell r="I1947" t="str">
            <v>2255</v>
          </cell>
          <cell r="J1947">
            <v>10000</v>
          </cell>
          <cell r="K1947" t="str">
            <v>L</v>
          </cell>
          <cell r="L1947">
            <v>20321</v>
          </cell>
          <cell r="M1947" t="str">
            <v>EUR</v>
          </cell>
          <cell r="N1947">
            <v>12044</v>
          </cell>
          <cell r="P1947">
            <v>20844</v>
          </cell>
          <cell r="Q1947">
            <v>12044</v>
          </cell>
          <cell r="R1947">
            <v>8277</v>
          </cell>
          <cell r="S1947">
            <v>-523</v>
          </cell>
          <cell r="T1947">
            <v>8800</v>
          </cell>
        </row>
        <row r="1948">
          <cell r="B1948">
            <v>1120000</v>
          </cell>
          <cell r="C1948" t="str">
            <v>Fertige Erz</v>
          </cell>
          <cell r="D1948" t="str">
            <v>RHYY</v>
          </cell>
          <cell r="E1948" t="str">
            <v>05274915</v>
          </cell>
          <cell r="G1948" t="str">
            <v>LEWATIT MonoPlus SP1</v>
          </cell>
          <cell r="H1948" t="str">
            <v>RB00000695</v>
          </cell>
          <cell r="I1948" t="str">
            <v>2255</v>
          </cell>
          <cell r="J1948">
            <v>18</v>
          </cell>
          <cell r="K1948" t="str">
            <v>L</v>
          </cell>
          <cell r="L1948">
            <v>21.9</v>
          </cell>
          <cell r="M1948" t="str">
            <v>EUR</v>
          </cell>
          <cell r="N1948">
            <v>22.82</v>
          </cell>
          <cell r="P1948">
            <v>22.82</v>
          </cell>
          <cell r="Q1948">
            <v>22.82</v>
          </cell>
          <cell r="R1948">
            <v>-0.92</v>
          </cell>
          <cell r="S1948">
            <v>-0.92</v>
          </cell>
          <cell r="T1948">
            <v>0</v>
          </cell>
        </row>
        <row r="1949">
          <cell r="B1949">
            <v>1120000</v>
          </cell>
          <cell r="C1949" t="str">
            <v>Fertige Erz</v>
          </cell>
          <cell r="D1949" t="str">
            <v>RHYY</v>
          </cell>
          <cell r="E1949" t="str">
            <v>05274907</v>
          </cell>
          <cell r="G1949" t="str">
            <v>LEWATIT S 1468</v>
          </cell>
          <cell r="H1949" t="str">
            <v>RB00000695</v>
          </cell>
          <cell r="I1949" t="str">
            <v>2255</v>
          </cell>
          <cell r="J1949">
            <v>27000</v>
          </cell>
          <cell r="K1949" t="str">
            <v>L</v>
          </cell>
          <cell r="L1949">
            <v>29505.599999999999</v>
          </cell>
          <cell r="M1949" t="str">
            <v>EUR</v>
          </cell>
          <cell r="N1949">
            <v>10770.3</v>
          </cell>
          <cell r="P1949">
            <v>31050</v>
          </cell>
          <cell r="Q1949">
            <v>10770.3</v>
          </cell>
          <cell r="R1949">
            <v>18735.3</v>
          </cell>
          <cell r="S1949">
            <v>-1544.4</v>
          </cell>
          <cell r="T1949">
            <v>20279.7</v>
          </cell>
        </row>
        <row r="1950">
          <cell r="B1950">
            <v>1120000</v>
          </cell>
          <cell r="C1950" t="str">
            <v>Fertige Erz</v>
          </cell>
          <cell r="D1950" t="str">
            <v>RHYY</v>
          </cell>
          <cell r="E1950" t="str">
            <v>05274893</v>
          </cell>
          <cell r="G1950" t="str">
            <v>LEWATIT MonoPlus S10</v>
          </cell>
          <cell r="H1950" t="str">
            <v>RB00000695</v>
          </cell>
          <cell r="I1950" t="str">
            <v>2255</v>
          </cell>
          <cell r="J1950">
            <v>14014</v>
          </cell>
          <cell r="K1950" t="str">
            <v>L</v>
          </cell>
          <cell r="L1950">
            <v>16787.37</v>
          </cell>
          <cell r="M1950" t="str">
            <v>EUR</v>
          </cell>
          <cell r="N1950">
            <v>6344.14</v>
          </cell>
          <cell r="P1950">
            <v>17371.75</v>
          </cell>
          <cell r="Q1950">
            <v>6344.14</v>
          </cell>
          <cell r="R1950">
            <v>10443.23</v>
          </cell>
          <cell r="S1950">
            <v>-584.38</v>
          </cell>
          <cell r="T1950">
            <v>11027.61</v>
          </cell>
        </row>
        <row r="1951">
          <cell r="B1951">
            <v>1120000</v>
          </cell>
          <cell r="C1951" t="str">
            <v>Fertige Erz</v>
          </cell>
          <cell r="D1951" t="str">
            <v>RHMV</v>
          </cell>
          <cell r="E1951" t="str">
            <v>04229103</v>
          </cell>
          <cell r="G1951" t="str">
            <v>LEWATIT MonoPlus M 8</v>
          </cell>
          <cell r="H1951" t="str">
            <v>RB00000695</v>
          </cell>
          <cell r="I1951" t="str">
            <v>2255</v>
          </cell>
          <cell r="J1951">
            <v>75</v>
          </cell>
          <cell r="K1951" t="str">
            <v>L</v>
          </cell>
          <cell r="L1951">
            <v>186.84</v>
          </cell>
          <cell r="M1951" t="str">
            <v>EUR</v>
          </cell>
          <cell r="N1951">
            <v>173.05</v>
          </cell>
          <cell r="P1951">
            <v>190.6</v>
          </cell>
          <cell r="Q1951">
            <v>173.05</v>
          </cell>
          <cell r="R1951">
            <v>13.79</v>
          </cell>
          <cell r="S1951">
            <v>-3.76</v>
          </cell>
          <cell r="T1951">
            <v>17.55</v>
          </cell>
        </row>
        <row r="1952">
          <cell r="B1952">
            <v>1120000</v>
          </cell>
          <cell r="C1952" t="str">
            <v>Fertige Erz</v>
          </cell>
          <cell r="D1952" t="str">
            <v>RHAJ</v>
          </cell>
          <cell r="E1952" t="str">
            <v>04217156</v>
          </cell>
          <cell r="G1952" t="str">
            <v>LEWATIT MonoPlus M88</v>
          </cell>
          <cell r="H1952" t="str">
            <v>RB00000695</v>
          </cell>
          <cell r="I1952" t="str">
            <v>2255</v>
          </cell>
          <cell r="J1952">
            <v>8450</v>
          </cell>
          <cell r="K1952" t="str">
            <v>L</v>
          </cell>
          <cell r="L1952">
            <v>25191.14</v>
          </cell>
          <cell r="M1952" t="str">
            <v>EUR</v>
          </cell>
          <cell r="N1952">
            <v>24852.29</v>
          </cell>
          <cell r="P1952">
            <v>24852.29</v>
          </cell>
          <cell r="Q1952">
            <v>24852.29</v>
          </cell>
          <cell r="R1952">
            <v>338.85</v>
          </cell>
          <cell r="S1952">
            <v>338.85</v>
          </cell>
          <cell r="T1952">
            <v>0</v>
          </cell>
        </row>
        <row r="1953">
          <cell r="B1953">
            <v>1120000</v>
          </cell>
          <cell r="C1953" t="str">
            <v>Fertige Erz</v>
          </cell>
          <cell r="D1953" t="str">
            <v>RHAJ</v>
          </cell>
          <cell r="E1953" t="str">
            <v>04182883</v>
          </cell>
          <cell r="G1953" t="str">
            <v>LEWAPOL 10/00 MD</v>
          </cell>
          <cell r="H1953" t="str">
            <v>RB00000695</v>
          </cell>
          <cell r="I1953" t="str">
            <v>2255</v>
          </cell>
          <cell r="J1953">
            <v>1750</v>
          </cell>
          <cell r="K1953" t="str">
            <v>KG</v>
          </cell>
          <cell r="L1953">
            <v>5742.45</v>
          </cell>
          <cell r="M1953" t="str">
            <v>EUR</v>
          </cell>
          <cell r="N1953">
            <v>5931.98</v>
          </cell>
          <cell r="P1953">
            <v>5931.98</v>
          </cell>
          <cell r="Q1953">
            <v>5931.98</v>
          </cell>
          <cell r="R1953">
            <v>-189.53</v>
          </cell>
          <cell r="S1953">
            <v>-189.53</v>
          </cell>
          <cell r="T1953">
            <v>0</v>
          </cell>
        </row>
        <row r="1954">
          <cell r="B1954">
            <v>1120000</v>
          </cell>
          <cell r="C1954" t="str">
            <v>Fertige Erz</v>
          </cell>
          <cell r="D1954" t="str">
            <v>RHYY</v>
          </cell>
          <cell r="E1954" t="str">
            <v>04182883</v>
          </cell>
          <cell r="G1954" t="str">
            <v>LEWAPOL 10/00 MD</v>
          </cell>
          <cell r="H1954" t="str">
            <v>RB00000695</v>
          </cell>
          <cell r="I1954" t="str">
            <v>2255</v>
          </cell>
          <cell r="J1954">
            <v>3992</v>
          </cell>
          <cell r="K1954" t="str">
            <v>KG</v>
          </cell>
          <cell r="L1954">
            <v>13099.75</v>
          </cell>
          <cell r="M1954" t="str">
            <v>EUR</v>
          </cell>
          <cell r="N1954">
            <v>13532.08</v>
          </cell>
          <cell r="P1954">
            <v>13532.08</v>
          </cell>
          <cell r="Q1954">
            <v>13532.08</v>
          </cell>
          <cell r="R1954">
            <v>-432.33</v>
          </cell>
          <cell r="S1954">
            <v>-432.33</v>
          </cell>
          <cell r="T1954">
            <v>0</v>
          </cell>
        </row>
        <row r="1955">
          <cell r="B1955">
            <v>1120000</v>
          </cell>
          <cell r="C1955" t="str">
            <v>Fertige Erz</v>
          </cell>
          <cell r="D1955" t="str">
            <v>RHMV</v>
          </cell>
          <cell r="E1955" t="str">
            <v>03951344</v>
          </cell>
          <cell r="G1955" t="str">
            <v>LEWATIT K 6363</v>
          </cell>
          <cell r="H1955" t="str">
            <v>RB00000695</v>
          </cell>
          <cell r="I1955" t="str">
            <v>2255</v>
          </cell>
          <cell r="J1955">
            <v>75</v>
          </cell>
          <cell r="K1955" t="str">
            <v>L</v>
          </cell>
          <cell r="L1955">
            <v>167.28</v>
          </cell>
          <cell r="M1955" t="str">
            <v>EUR</v>
          </cell>
          <cell r="N1955">
            <v>144.6</v>
          </cell>
          <cell r="P1955">
            <v>171.33</v>
          </cell>
          <cell r="Q1955">
            <v>144.6</v>
          </cell>
          <cell r="R1955">
            <v>22.68</v>
          </cell>
          <cell r="S1955">
            <v>-4.05</v>
          </cell>
          <cell r="T1955">
            <v>26.73</v>
          </cell>
        </row>
        <row r="1956">
          <cell r="B1956">
            <v>1120000</v>
          </cell>
          <cell r="C1956" t="str">
            <v>Fertige Erz</v>
          </cell>
          <cell r="D1956" t="str">
            <v>RHYY</v>
          </cell>
          <cell r="E1956" t="str">
            <v>03951247</v>
          </cell>
          <cell r="G1956" t="str">
            <v>LEWAPOL D 55</v>
          </cell>
          <cell r="H1956" t="str">
            <v>RB00000695</v>
          </cell>
          <cell r="I1956" t="str">
            <v>2255</v>
          </cell>
          <cell r="J1956">
            <v>6000</v>
          </cell>
          <cell r="K1956" t="str">
            <v>KG</v>
          </cell>
          <cell r="L1956">
            <v>21108</v>
          </cell>
          <cell r="M1956" t="str">
            <v>EUR</v>
          </cell>
          <cell r="N1956">
            <v>26293.8</v>
          </cell>
          <cell r="P1956">
            <v>22060.2</v>
          </cell>
          <cell r="Q1956">
            <v>22060.2</v>
          </cell>
          <cell r="R1956">
            <v>-952.2</v>
          </cell>
          <cell r="S1956">
            <v>-952.2</v>
          </cell>
          <cell r="T1956">
            <v>0</v>
          </cell>
        </row>
        <row r="1957">
          <cell r="B1957">
            <v>1120000</v>
          </cell>
          <cell r="C1957" t="str">
            <v>Fertige Erz</v>
          </cell>
          <cell r="D1957" t="str">
            <v>RHAJ</v>
          </cell>
          <cell r="E1957" t="str">
            <v>03853334</v>
          </cell>
          <cell r="G1957" t="str">
            <v>LEWATIT MonoPlus TP</v>
          </cell>
          <cell r="H1957" t="str">
            <v>RB00000695</v>
          </cell>
          <cell r="I1957" t="str">
            <v>2255</v>
          </cell>
          <cell r="J1957">
            <v>6000</v>
          </cell>
          <cell r="K1957" t="str">
            <v>L</v>
          </cell>
          <cell r="L1957">
            <v>10988.4</v>
          </cell>
          <cell r="M1957" t="str">
            <v>EUR</v>
          </cell>
          <cell r="N1957">
            <v>24749.4</v>
          </cell>
          <cell r="P1957">
            <v>12465</v>
          </cell>
          <cell r="Q1957">
            <v>12465</v>
          </cell>
          <cell r="R1957">
            <v>-1476.6</v>
          </cell>
          <cell r="S1957">
            <v>-1476.6</v>
          </cell>
          <cell r="T1957">
            <v>0</v>
          </cell>
        </row>
        <row r="1958">
          <cell r="B1958">
            <v>1120000</v>
          </cell>
          <cell r="C1958" t="str">
            <v>Fertige Erz</v>
          </cell>
          <cell r="D1958" t="str">
            <v>RHAJ</v>
          </cell>
          <cell r="E1958" t="str">
            <v>03853288</v>
          </cell>
          <cell r="G1958" t="str">
            <v>LEWATIT MonoPlus TP</v>
          </cell>
          <cell r="H1958" t="str">
            <v>RB00000695</v>
          </cell>
          <cell r="I1958" t="str">
            <v>2255</v>
          </cell>
          <cell r="J1958">
            <v>4675</v>
          </cell>
          <cell r="K1958" t="str">
            <v>L</v>
          </cell>
          <cell r="L1958">
            <v>8602.4699999999993</v>
          </cell>
          <cell r="M1958" t="str">
            <v>EUR</v>
          </cell>
          <cell r="N1958">
            <v>27319.759999999998</v>
          </cell>
          <cell r="P1958">
            <v>9755.7900000000009</v>
          </cell>
          <cell r="Q1958">
            <v>9755.7900000000009</v>
          </cell>
          <cell r="R1958">
            <v>-1153.32</v>
          </cell>
          <cell r="S1958">
            <v>-1153.32</v>
          </cell>
          <cell r="T1958">
            <v>0</v>
          </cell>
        </row>
        <row r="1959">
          <cell r="B1959">
            <v>1120000</v>
          </cell>
          <cell r="C1959" t="str">
            <v>Fertige Erz</v>
          </cell>
          <cell r="D1959" t="str">
            <v>RHAJ</v>
          </cell>
          <cell r="E1959" t="str">
            <v>03853237</v>
          </cell>
          <cell r="G1959" t="str">
            <v>LEWATIT MonoPlus TP</v>
          </cell>
          <cell r="H1959" t="str">
            <v>RB00000695</v>
          </cell>
          <cell r="I1959" t="str">
            <v>2255</v>
          </cell>
          <cell r="J1959">
            <v>2200</v>
          </cell>
          <cell r="K1959" t="str">
            <v>L</v>
          </cell>
          <cell r="L1959">
            <v>4109.38</v>
          </cell>
          <cell r="M1959" t="str">
            <v>EUR</v>
          </cell>
          <cell r="N1959">
            <v>12314.28</v>
          </cell>
          <cell r="P1959">
            <v>4653</v>
          </cell>
          <cell r="Q1959">
            <v>4653</v>
          </cell>
          <cell r="R1959">
            <v>-543.62</v>
          </cell>
          <cell r="S1959">
            <v>-543.62</v>
          </cell>
          <cell r="T1959">
            <v>0</v>
          </cell>
        </row>
        <row r="1960">
          <cell r="B1960">
            <v>1120000</v>
          </cell>
          <cell r="C1960" t="str">
            <v>Fertige Erz</v>
          </cell>
          <cell r="D1960" t="str">
            <v>RHAJ</v>
          </cell>
          <cell r="E1960" t="str">
            <v>03850025</v>
          </cell>
          <cell r="G1960" t="str">
            <v>LEWATIT VP OC 1064 M</v>
          </cell>
          <cell r="H1960" t="str">
            <v>RB00000695</v>
          </cell>
          <cell r="I1960" t="str">
            <v>2255</v>
          </cell>
          <cell r="J1960">
            <v>51660</v>
          </cell>
          <cell r="K1960" t="str">
            <v>L</v>
          </cell>
          <cell r="L1960">
            <v>240947.4</v>
          </cell>
          <cell r="M1960" t="str">
            <v>EUR</v>
          </cell>
          <cell r="N1960">
            <v>578638.49</v>
          </cell>
          <cell r="P1960">
            <v>267180.34999999998</v>
          </cell>
          <cell r="Q1960">
            <v>267180.34999999998</v>
          </cell>
          <cell r="R1960">
            <v>-26232.95</v>
          </cell>
          <cell r="S1960">
            <v>-26232.95</v>
          </cell>
          <cell r="T1960">
            <v>0</v>
          </cell>
        </row>
        <row r="1961">
          <cell r="B1961">
            <v>1120000</v>
          </cell>
          <cell r="C1961" t="str">
            <v>Fertige Erz</v>
          </cell>
          <cell r="D1961" t="str">
            <v>RHAJ</v>
          </cell>
          <cell r="E1961" t="str">
            <v>03796039</v>
          </cell>
          <cell r="G1961" t="str">
            <v>LEWATIT S 4268 MBA 4</v>
          </cell>
          <cell r="H1961" t="str">
            <v>RB00000695</v>
          </cell>
          <cell r="I1961" t="str">
            <v>2255</v>
          </cell>
          <cell r="J1961">
            <v>3050</v>
          </cell>
          <cell r="K1961" t="str">
            <v>L</v>
          </cell>
          <cell r="L1961">
            <v>6231.76</v>
          </cell>
          <cell r="M1961" t="str">
            <v>EUR</v>
          </cell>
          <cell r="N1961">
            <v>7068.68</v>
          </cell>
          <cell r="P1961">
            <v>6867.38</v>
          </cell>
          <cell r="Q1961">
            <v>6867.38</v>
          </cell>
          <cell r="R1961">
            <v>-635.62</v>
          </cell>
          <cell r="S1961">
            <v>-635.62</v>
          </cell>
          <cell r="T1961">
            <v>0</v>
          </cell>
        </row>
        <row r="1962">
          <cell r="B1962">
            <v>1120000</v>
          </cell>
          <cell r="C1962" t="str">
            <v>Fertige Erz</v>
          </cell>
          <cell r="D1962" t="str">
            <v>RHAJ</v>
          </cell>
          <cell r="E1962" t="str">
            <v>03796020</v>
          </cell>
          <cell r="G1962" t="str">
            <v>LEWATIT S 6368 SULFA</v>
          </cell>
          <cell r="H1962" t="str">
            <v>RB00000695</v>
          </cell>
          <cell r="I1962" t="str">
            <v>2255</v>
          </cell>
          <cell r="J1962">
            <v>2475</v>
          </cell>
          <cell r="K1962" t="str">
            <v>L</v>
          </cell>
          <cell r="L1962">
            <v>4211.46</v>
          </cell>
          <cell r="M1962" t="str">
            <v>EUR</v>
          </cell>
          <cell r="N1962">
            <v>5440.05</v>
          </cell>
          <cell r="P1962">
            <v>4675.7700000000004</v>
          </cell>
          <cell r="Q1962">
            <v>4675.7700000000004</v>
          </cell>
          <cell r="R1962">
            <v>-464.31</v>
          </cell>
          <cell r="S1962">
            <v>-464.31</v>
          </cell>
          <cell r="T1962">
            <v>0</v>
          </cell>
        </row>
        <row r="1963">
          <cell r="B1963">
            <v>1120000</v>
          </cell>
          <cell r="C1963" t="str">
            <v>Fertige Erz</v>
          </cell>
          <cell r="D1963" t="str">
            <v>RHYY</v>
          </cell>
          <cell r="E1963" t="str">
            <v>03782291</v>
          </cell>
          <cell r="G1963" t="str">
            <v>Oleum  65%  BKW f.BI</v>
          </cell>
          <cell r="H1963" t="str">
            <v>RB00000695</v>
          </cell>
          <cell r="I1963" t="str">
            <v>2255</v>
          </cell>
          <cell r="J1963">
            <v>223076</v>
          </cell>
          <cell r="K1963" t="str">
            <v>KG</v>
          </cell>
          <cell r="L1963">
            <v>31899.85</v>
          </cell>
          <cell r="M1963" t="str">
            <v>EUR</v>
          </cell>
          <cell r="N1963">
            <v>46310.58</v>
          </cell>
          <cell r="P1963">
            <v>46310.58</v>
          </cell>
          <cell r="Q1963">
            <v>46310.58</v>
          </cell>
          <cell r="R1963">
            <v>-14410.73</v>
          </cell>
          <cell r="S1963">
            <v>-14410.73</v>
          </cell>
          <cell r="T1963">
            <v>0</v>
          </cell>
        </row>
        <row r="1964">
          <cell r="B1964">
            <v>1120000</v>
          </cell>
          <cell r="C1964" t="str">
            <v>Fertige Erz</v>
          </cell>
          <cell r="D1964" t="str">
            <v>RHAJ</v>
          </cell>
          <cell r="E1964" t="str">
            <v>03780450</v>
          </cell>
          <cell r="G1964" t="str">
            <v>LEWATIT S 8229</v>
          </cell>
          <cell r="H1964" t="str">
            <v>RB00000695</v>
          </cell>
          <cell r="I1964" t="str">
            <v>2255</v>
          </cell>
          <cell r="J1964">
            <v>5000</v>
          </cell>
          <cell r="K1964" t="str">
            <v>L</v>
          </cell>
          <cell r="L1964">
            <v>6657</v>
          </cell>
          <cell r="M1964" t="str">
            <v>EUR</v>
          </cell>
          <cell r="N1964">
            <v>12846</v>
          </cell>
          <cell r="P1964">
            <v>7680</v>
          </cell>
          <cell r="Q1964">
            <v>7680</v>
          </cell>
          <cell r="R1964">
            <v>-1023</v>
          </cell>
          <cell r="S1964">
            <v>-1023</v>
          </cell>
          <cell r="T1964">
            <v>0</v>
          </cell>
        </row>
        <row r="1965">
          <cell r="B1965">
            <v>1120000</v>
          </cell>
          <cell r="C1965" t="str">
            <v>Fertige Erz</v>
          </cell>
          <cell r="D1965" t="str">
            <v>RHAJ</v>
          </cell>
          <cell r="E1965" t="str">
            <v>03780388</v>
          </cell>
          <cell r="G1965" t="str">
            <v>LEWATIT S 8229</v>
          </cell>
          <cell r="H1965" t="str">
            <v>RB00000695</v>
          </cell>
          <cell r="I1965" t="str">
            <v>2255</v>
          </cell>
          <cell r="J1965">
            <v>13600</v>
          </cell>
          <cell r="K1965" t="str">
            <v>L</v>
          </cell>
          <cell r="L1965">
            <v>18574.88</v>
          </cell>
          <cell r="M1965" t="str">
            <v>EUR</v>
          </cell>
          <cell r="N1965">
            <v>34605.199999999997</v>
          </cell>
          <cell r="P1965">
            <v>21349.279999999999</v>
          </cell>
          <cell r="Q1965">
            <v>21349.279999999999</v>
          </cell>
          <cell r="R1965">
            <v>-2774.4</v>
          </cell>
          <cell r="S1965">
            <v>-2774.4</v>
          </cell>
          <cell r="T1965">
            <v>0</v>
          </cell>
        </row>
        <row r="1966">
          <cell r="B1966">
            <v>1120000</v>
          </cell>
          <cell r="C1966" t="str">
            <v>Fertige Erz</v>
          </cell>
          <cell r="D1966" t="str">
            <v>RHAJ</v>
          </cell>
          <cell r="E1966" t="str">
            <v>03774515</v>
          </cell>
          <cell r="G1966" t="str">
            <v>LEWAPOL D 50</v>
          </cell>
          <cell r="H1966" t="str">
            <v>RB00000695</v>
          </cell>
          <cell r="I1966" t="str">
            <v>2255</v>
          </cell>
          <cell r="J1966">
            <v>1950</v>
          </cell>
          <cell r="K1966" t="str">
            <v>KG</v>
          </cell>
          <cell r="L1966">
            <v>3788.85</v>
          </cell>
          <cell r="M1966" t="str">
            <v>EUR</v>
          </cell>
          <cell r="N1966">
            <v>4135.17</v>
          </cell>
          <cell r="P1966">
            <v>4135.17</v>
          </cell>
          <cell r="Q1966">
            <v>4135.17</v>
          </cell>
          <cell r="R1966">
            <v>-346.32</v>
          </cell>
          <cell r="S1966">
            <v>-346.32</v>
          </cell>
          <cell r="T1966">
            <v>0</v>
          </cell>
        </row>
        <row r="1967">
          <cell r="B1967">
            <v>1120000</v>
          </cell>
          <cell r="C1967" t="str">
            <v>Fertige Erz</v>
          </cell>
          <cell r="D1967" t="str">
            <v>RHAJ</v>
          </cell>
          <cell r="E1967" t="str">
            <v>03774477</v>
          </cell>
          <cell r="G1967" t="str">
            <v>LEWAPOL 6,5/00</v>
          </cell>
          <cell r="H1967" t="str">
            <v>RB00000695</v>
          </cell>
          <cell r="I1967" t="str">
            <v>2255</v>
          </cell>
          <cell r="J1967">
            <v>81900</v>
          </cell>
          <cell r="K1967" t="str">
            <v>KG</v>
          </cell>
          <cell r="L1967">
            <v>150491.28</v>
          </cell>
          <cell r="M1967" t="str">
            <v>EUR</v>
          </cell>
          <cell r="N1967">
            <v>169344.63</v>
          </cell>
          <cell r="P1967">
            <v>190908.9</v>
          </cell>
          <cell r="Q1967">
            <v>169344.63</v>
          </cell>
          <cell r="R1967">
            <v>-18853.349999999999</v>
          </cell>
          <cell r="S1967">
            <v>-40417.620000000003</v>
          </cell>
          <cell r="T1967">
            <v>21564.27</v>
          </cell>
        </row>
        <row r="1968">
          <cell r="B1968">
            <v>1120000</v>
          </cell>
          <cell r="C1968" t="str">
            <v>Fertige Erz</v>
          </cell>
          <cell r="D1968" t="str">
            <v>RHAJ</v>
          </cell>
          <cell r="E1968" t="str">
            <v>03759591</v>
          </cell>
          <cell r="G1968" t="str">
            <v>LEWATIT CNP P</v>
          </cell>
          <cell r="H1968" t="str">
            <v>RB00000695</v>
          </cell>
          <cell r="I1968" t="str">
            <v>2255</v>
          </cell>
          <cell r="J1968">
            <v>64000</v>
          </cell>
          <cell r="K1968" t="str">
            <v>L</v>
          </cell>
          <cell r="L1968">
            <v>85260.800000000003</v>
          </cell>
          <cell r="M1968" t="str">
            <v>EUR</v>
          </cell>
          <cell r="N1968">
            <v>156569.60000000001</v>
          </cell>
          <cell r="P1968">
            <v>98137.600000000006</v>
          </cell>
          <cell r="Q1968">
            <v>98137.600000000006</v>
          </cell>
          <cell r="R1968">
            <v>-12876.8</v>
          </cell>
          <cell r="S1968">
            <v>-12876.8</v>
          </cell>
          <cell r="T1968">
            <v>0</v>
          </cell>
        </row>
        <row r="1969">
          <cell r="B1969">
            <v>1120000</v>
          </cell>
          <cell r="C1969" t="str">
            <v>Fertige Erz</v>
          </cell>
          <cell r="D1969" t="str">
            <v>RHAJ</v>
          </cell>
          <cell r="E1969" t="str">
            <v>03748875</v>
          </cell>
          <cell r="G1969" t="str">
            <v>LEWATIT S 6368 SULFA</v>
          </cell>
          <cell r="H1969" t="str">
            <v>RB00000695</v>
          </cell>
          <cell r="I1969" t="str">
            <v>2255</v>
          </cell>
          <cell r="J1969">
            <v>28300</v>
          </cell>
          <cell r="K1969" t="str">
            <v>L</v>
          </cell>
          <cell r="L1969">
            <v>48019.44</v>
          </cell>
          <cell r="M1969" t="str">
            <v>EUR</v>
          </cell>
          <cell r="N1969">
            <v>74126.19</v>
          </cell>
          <cell r="P1969">
            <v>53246.45</v>
          </cell>
          <cell r="Q1969">
            <v>53246.45</v>
          </cell>
          <cell r="R1969">
            <v>-5227.01</v>
          </cell>
          <cell r="S1969">
            <v>-5227.01</v>
          </cell>
          <cell r="T1969">
            <v>0</v>
          </cell>
        </row>
        <row r="1970">
          <cell r="B1970">
            <v>1120000</v>
          </cell>
          <cell r="C1970" t="str">
            <v>Fertige Erz</v>
          </cell>
          <cell r="D1970" t="str">
            <v>RHAJ</v>
          </cell>
          <cell r="E1970" t="str">
            <v>03720113</v>
          </cell>
          <cell r="G1970" t="str">
            <v>LEWATIT MonoPlus TP</v>
          </cell>
          <cell r="H1970" t="str">
            <v>RB00000695</v>
          </cell>
          <cell r="I1970" t="str">
            <v>2255</v>
          </cell>
          <cell r="J1970">
            <v>12625</v>
          </cell>
          <cell r="K1970" t="str">
            <v>L</v>
          </cell>
          <cell r="L1970">
            <v>25714.6</v>
          </cell>
          <cell r="M1970" t="str">
            <v>EUR</v>
          </cell>
          <cell r="N1970">
            <v>53509.8</v>
          </cell>
          <cell r="P1970">
            <v>29082.95</v>
          </cell>
          <cell r="Q1970">
            <v>29082.95</v>
          </cell>
          <cell r="R1970">
            <v>-3368.35</v>
          </cell>
          <cell r="S1970">
            <v>-3368.35</v>
          </cell>
          <cell r="T1970">
            <v>0</v>
          </cell>
        </row>
        <row r="1971">
          <cell r="B1971">
            <v>1120000</v>
          </cell>
          <cell r="C1971" t="str">
            <v>Fertige Erz</v>
          </cell>
          <cell r="D1971" t="str">
            <v>RHAJ</v>
          </cell>
          <cell r="E1971" t="str">
            <v>03720067</v>
          </cell>
          <cell r="G1971" t="str">
            <v>LEWATIT MonoPlus TP</v>
          </cell>
          <cell r="H1971" t="str">
            <v>RB00000695</v>
          </cell>
          <cell r="I1971" t="str">
            <v>2255</v>
          </cell>
          <cell r="J1971">
            <v>14000</v>
          </cell>
          <cell r="K1971" t="str">
            <v>L</v>
          </cell>
          <cell r="L1971">
            <v>28385</v>
          </cell>
          <cell r="M1971" t="str">
            <v>EUR</v>
          </cell>
          <cell r="N1971">
            <v>42796.6</v>
          </cell>
          <cell r="P1971">
            <v>32121.599999999999</v>
          </cell>
          <cell r="Q1971">
            <v>32121.599999999999</v>
          </cell>
          <cell r="R1971">
            <v>-3736.6</v>
          </cell>
          <cell r="S1971">
            <v>-3736.6</v>
          </cell>
          <cell r="T1971">
            <v>0</v>
          </cell>
        </row>
        <row r="1972">
          <cell r="B1972">
            <v>1120000</v>
          </cell>
          <cell r="C1972" t="str">
            <v>Fertige Erz</v>
          </cell>
          <cell r="D1972" t="str">
            <v>RHAJ</v>
          </cell>
          <cell r="E1972" t="str">
            <v>03720059</v>
          </cell>
          <cell r="G1972" t="str">
            <v>LEWATIT MonoPlus TP</v>
          </cell>
          <cell r="H1972" t="str">
            <v>RB00000695</v>
          </cell>
          <cell r="I1972" t="str">
            <v>2255</v>
          </cell>
          <cell r="J1972">
            <v>6200</v>
          </cell>
          <cell r="K1972" t="str">
            <v>L</v>
          </cell>
          <cell r="L1972">
            <v>12796.8</v>
          </cell>
          <cell r="M1972" t="str">
            <v>EUR</v>
          </cell>
          <cell r="N1972">
            <v>25162.7</v>
          </cell>
          <cell r="P1972">
            <v>14457.78</v>
          </cell>
          <cell r="Q1972">
            <v>14457.78</v>
          </cell>
          <cell r="R1972">
            <v>-1660.98</v>
          </cell>
          <cell r="S1972">
            <v>-1660.98</v>
          </cell>
          <cell r="T1972">
            <v>0</v>
          </cell>
        </row>
        <row r="1973">
          <cell r="B1973">
            <v>1120000</v>
          </cell>
          <cell r="C1973" t="str">
            <v>Fertige Erz</v>
          </cell>
          <cell r="D1973" t="str">
            <v>RHAJ</v>
          </cell>
          <cell r="E1973" t="str">
            <v>03711475</v>
          </cell>
          <cell r="G1973" t="str">
            <v>LEWATIT MonoPlus M50</v>
          </cell>
          <cell r="H1973" t="str">
            <v>RB00000695</v>
          </cell>
          <cell r="I1973" t="str">
            <v>2255</v>
          </cell>
          <cell r="J1973">
            <v>25</v>
          </cell>
          <cell r="K1973" t="str">
            <v>L</v>
          </cell>
          <cell r="L1973">
            <v>66.489999999999995</v>
          </cell>
          <cell r="M1973" t="str">
            <v>EUR</v>
          </cell>
          <cell r="N1973">
            <v>82.96</v>
          </cell>
          <cell r="P1973">
            <v>74.75</v>
          </cell>
          <cell r="Q1973">
            <v>74.75</v>
          </cell>
          <cell r="R1973">
            <v>-8.26</v>
          </cell>
          <cell r="S1973">
            <v>-8.26</v>
          </cell>
          <cell r="T1973">
            <v>0</v>
          </cell>
        </row>
        <row r="1974">
          <cell r="B1974">
            <v>1120000</v>
          </cell>
          <cell r="C1974" t="str">
            <v>Fertige Erz</v>
          </cell>
          <cell r="D1974" t="str">
            <v>RHAJ</v>
          </cell>
          <cell r="E1974" t="str">
            <v>03692616</v>
          </cell>
          <cell r="G1974" t="str">
            <v>LEWATIT CNP P</v>
          </cell>
          <cell r="H1974" t="str">
            <v>RB00000695</v>
          </cell>
          <cell r="I1974" t="str">
            <v>2255</v>
          </cell>
          <cell r="J1974">
            <v>1900</v>
          </cell>
          <cell r="K1974" t="str">
            <v>L</v>
          </cell>
          <cell r="L1974">
            <v>2595.4</v>
          </cell>
          <cell r="M1974" t="str">
            <v>EUR</v>
          </cell>
          <cell r="N1974">
            <v>4684.26</v>
          </cell>
          <cell r="P1974">
            <v>2978.44</v>
          </cell>
          <cell r="Q1974">
            <v>2978.44</v>
          </cell>
          <cell r="R1974">
            <v>-383.04</v>
          </cell>
          <cell r="S1974">
            <v>-383.04</v>
          </cell>
          <cell r="T1974">
            <v>0</v>
          </cell>
        </row>
        <row r="1975">
          <cell r="B1975">
            <v>1120000</v>
          </cell>
          <cell r="C1975" t="str">
            <v>Fertige Erz</v>
          </cell>
          <cell r="D1975" t="str">
            <v>RHAJ</v>
          </cell>
          <cell r="E1975" t="str">
            <v>03682750</v>
          </cell>
          <cell r="G1975" t="str">
            <v>LEWATIT MonoPlus M S</v>
          </cell>
          <cell r="H1975" t="str">
            <v>RB00000695</v>
          </cell>
          <cell r="I1975" t="str">
            <v>2255</v>
          </cell>
          <cell r="J1975">
            <v>22000</v>
          </cell>
          <cell r="K1975" t="str">
            <v>L</v>
          </cell>
          <cell r="L1975">
            <v>47128.4</v>
          </cell>
          <cell r="M1975" t="str">
            <v>EUR</v>
          </cell>
          <cell r="N1975">
            <v>15312</v>
          </cell>
          <cell r="P1975">
            <v>48655.199999999997</v>
          </cell>
          <cell r="Q1975">
            <v>15312</v>
          </cell>
          <cell r="R1975">
            <v>31816.400000000001</v>
          </cell>
          <cell r="S1975">
            <v>-1526.8</v>
          </cell>
          <cell r="T1975">
            <v>33343.199999999997</v>
          </cell>
        </row>
        <row r="1976">
          <cell r="B1976">
            <v>1120000</v>
          </cell>
          <cell r="C1976" t="str">
            <v>Fertige Erz</v>
          </cell>
          <cell r="D1976" t="str">
            <v>RHYY</v>
          </cell>
          <cell r="E1976" t="str">
            <v>03682750</v>
          </cell>
          <cell r="G1976" t="str">
            <v>LEWATIT MonoPlus M S</v>
          </cell>
          <cell r="H1976" t="str">
            <v>RB00000695</v>
          </cell>
          <cell r="I1976" t="str">
            <v>2255</v>
          </cell>
          <cell r="J1976">
            <v>11000</v>
          </cell>
          <cell r="K1976" t="str">
            <v>L</v>
          </cell>
          <cell r="L1976">
            <v>23563.1</v>
          </cell>
          <cell r="M1976" t="str">
            <v>EUR</v>
          </cell>
          <cell r="N1976">
            <v>7656</v>
          </cell>
          <cell r="P1976">
            <v>24326.5</v>
          </cell>
          <cell r="Q1976">
            <v>7656</v>
          </cell>
          <cell r="R1976">
            <v>15907.1</v>
          </cell>
          <cell r="S1976">
            <v>-763.4</v>
          </cell>
          <cell r="T1976">
            <v>16670.5</v>
          </cell>
        </row>
        <row r="1977">
          <cell r="B1977">
            <v>1120000</v>
          </cell>
          <cell r="C1977" t="str">
            <v>Fertige Erz</v>
          </cell>
          <cell r="D1977" t="str">
            <v>RHAJ</v>
          </cell>
          <cell r="E1977" t="str">
            <v>03625250</v>
          </cell>
          <cell r="G1977" t="str">
            <v>LEWATIT SM 600 KR CL</v>
          </cell>
          <cell r="H1977" t="str">
            <v>RB00000695</v>
          </cell>
          <cell r="I1977" t="str">
            <v>2255</v>
          </cell>
          <cell r="J1977">
            <v>150</v>
          </cell>
          <cell r="K1977" t="str">
            <v>L</v>
          </cell>
          <cell r="L1977">
            <v>386.54</v>
          </cell>
          <cell r="M1977" t="str">
            <v>EUR</v>
          </cell>
          <cell r="N1977">
            <v>475.15</v>
          </cell>
          <cell r="P1977">
            <v>404.71</v>
          </cell>
          <cell r="Q1977">
            <v>404.71</v>
          </cell>
          <cell r="R1977">
            <v>-18.170000000000002</v>
          </cell>
          <cell r="S1977">
            <v>-18.170000000000002</v>
          </cell>
          <cell r="T1977">
            <v>0</v>
          </cell>
        </row>
        <row r="1978">
          <cell r="B1978">
            <v>1120000</v>
          </cell>
          <cell r="C1978" t="str">
            <v>Fertige Erz</v>
          </cell>
          <cell r="D1978" t="str">
            <v>RHAJ</v>
          </cell>
          <cell r="E1978" t="str">
            <v>03615077</v>
          </cell>
          <cell r="G1978" t="str">
            <v>COPOLYMERISAT FK</v>
          </cell>
          <cell r="H1978" t="str">
            <v>RB00000695</v>
          </cell>
          <cell r="I1978" t="str">
            <v>2255</v>
          </cell>
          <cell r="J1978">
            <v>20792</v>
          </cell>
          <cell r="K1978" t="str">
            <v>KG</v>
          </cell>
          <cell r="L1978">
            <v>16009.84</v>
          </cell>
          <cell r="M1978" t="str">
            <v>EUR</v>
          </cell>
          <cell r="N1978">
            <v>12082.23</v>
          </cell>
          <cell r="P1978">
            <v>16009.84</v>
          </cell>
          <cell r="Q1978">
            <v>12082.23</v>
          </cell>
          <cell r="R1978">
            <v>3927.61</v>
          </cell>
          <cell r="S1978">
            <v>0</v>
          </cell>
          <cell r="T1978">
            <v>3927.61</v>
          </cell>
        </row>
        <row r="1979">
          <cell r="B1979">
            <v>1120000</v>
          </cell>
          <cell r="C1979" t="str">
            <v>Fertige Erz</v>
          </cell>
          <cell r="D1979" t="str">
            <v>RHAJ</v>
          </cell>
          <cell r="E1979" t="str">
            <v>03615050</v>
          </cell>
          <cell r="G1979" t="str">
            <v>LEWATIT K 1131 S</v>
          </cell>
          <cell r="H1979" t="str">
            <v>RB00000695</v>
          </cell>
          <cell r="I1979" t="str">
            <v>2255</v>
          </cell>
          <cell r="J1979">
            <v>185000</v>
          </cell>
          <cell r="K1979" t="str">
            <v>L</v>
          </cell>
          <cell r="L1979">
            <v>128723</v>
          </cell>
          <cell r="M1979" t="str">
            <v>EUR</v>
          </cell>
          <cell r="N1979">
            <v>170181.5</v>
          </cell>
          <cell r="P1979">
            <v>162060</v>
          </cell>
          <cell r="Q1979">
            <v>162060</v>
          </cell>
          <cell r="R1979">
            <v>-33337</v>
          </cell>
          <cell r="S1979">
            <v>-33337</v>
          </cell>
          <cell r="T1979">
            <v>0</v>
          </cell>
        </row>
        <row r="1980">
          <cell r="B1980">
            <v>1120000</v>
          </cell>
          <cell r="C1980" t="str">
            <v>Fertige Erz</v>
          </cell>
          <cell r="D1980" t="str">
            <v>RHYY</v>
          </cell>
          <cell r="E1980" t="str">
            <v>03564855</v>
          </cell>
          <cell r="G1980" t="str">
            <v>LEWATIT MonoPlus S 1</v>
          </cell>
          <cell r="H1980" t="str">
            <v>RB00000695</v>
          </cell>
          <cell r="I1980" t="str">
            <v>2255</v>
          </cell>
          <cell r="J1980">
            <v>30000</v>
          </cell>
          <cell r="K1980" t="str">
            <v>L</v>
          </cell>
          <cell r="L1980">
            <v>41058</v>
          </cell>
          <cell r="M1980" t="str">
            <v>EUR</v>
          </cell>
          <cell r="N1980">
            <v>53406</v>
          </cell>
          <cell r="P1980">
            <v>42300</v>
          </cell>
          <cell r="Q1980">
            <v>42300</v>
          </cell>
          <cell r="R1980">
            <v>-1242</v>
          </cell>
          <cell r="S1980">
            <v>-1242</v>
          </cell>
          <cell r="T1980">
            <v>0</v>
          </cell>
        </row>
        <row r="1981">
          <cell r="B1981">
            <v>1120000</v>
          </cell>
          <cell r="C1981" t="str">
            <v>Fertige Erz</v>
          </cell>
          <cell r="D1981" t="str">
            <v>RHAJ</v>
          </cell>
          <cell r="E1981" t="str">
            <v>03509854</v>
          </cell>
          <cell r="G1981" t="str">
            <v>LEWATIT K 2620</v>
          </cell>
          <cell r="H1981" t="str">
            <v>RB00000695</v>
          </cell>
          <cell r="I1981" t="str">
            <v>2255</v>
          </cell>
          <cell r="J1981">
            <v>700</v>
          </cell>
          <cell r="K1981" t="str">
            <v>L</v>
          </cell>
          <cell r="L1981">
            <v>951.3</v>
          </cell>
          <cell r="M1981" t="str">
            <v>EUR</v>
          </cell>
          <cell r="N1981">
            <v>1194.06</v>
          </cell>
          <cell r="P1981">
            <v>1107.75</v>
          </cell>
          <cell r="Q1981">
            <v>1107.75</v>
          </cell>
          <cell r="R1981">
            <v>-156.44999999999999</v>
          </cell>
          <cell r="S1981">
            <v>-156.44999999999999</v>
          </cell>
          <cell r="T1981">
            <v>0</v>
          </cell>
        </row>
        <row r="1982">
          <cell r="B1982">
            <v>1120000</v>
          </cell>
          <cell r="C1982" t="str">
            <v>Fertige Erz</v>
          </cell>
          <cell r="D1982" t="str">
            <v>RHAJ</v>
          </cell>
          <cell r="E1982" t="str">
            <v>03509846</v>
          </cell>
          <cell r="G1982" t="str">
            <v>LEWATIT K 2620</v>
          </cell>
          <cell r="H1982" t="str">
            <v>RB00000695</v>
          </cell>
          <cell r="I1982" t="str">
            <v>2255</v>
          </cell>
          <cell r="J1982">
            <v>5000</v>
          </cell>
          <cell r="K1982" t="str">
            <v>L</v>
          </cell>
          <cell r="L1982">
            <v>6754</v>
          </cell>
          <cell r="M1982" t="str">
            <v>EUR</v>
          </cell>
          <cell r="N1982">
            <v>13133</v>
          </cell>
          <cell r="P1982">
            <v>7866.5</v>
          </cell>
          <cell r="Q1982">
            <v>7866.5</v>
          </cell>
          <cell r="R1982">
            <v>-1112.5</v>
          </cell>
          <cell r="S1982">
            <v>-1112.5</v>
          </cell>
          <cell r="T1982">
            <v>0</v>
          </cell>
        </row>
        <row r="1983">
          <cell r="B1983">
            <v>1120000</v>
          </cell>
          <cell r="C1983" t="str">
            <v>Fertige Erz</v>
          </cell>
          <cell r="D1983" t="str">
            <v>RHAJ</v>
          </cell>
          <cell r="E1983" t="str">
            <v>03438167</v>
          </cell>
          <cell r="G1983" t="str">
            <v>AMMONIAK WÄSSR.NAB A</v>
          </cell>
          <cell r="H1983" t="str">
            <v>RB00000695</v>
          </cell>
          <cell r="I1983" t="str">
            <v>2255</v>
          </cell>
          <cell r="J1983">
            <v>12614</v>
          </cell>
          <cell r="K1983" t="str">
            <v>KG</v>
          </cell>
          <cell r="L1983">
            <v>329.23</v>
          </cell>
          <cell r="M1983" t="str">
            <v>EUR</v>
          </cell>
          <cell r="N1983">
            <v>329.23</v>
          </cell>
          <cell r="P1983">
            <v>329.23</v>
          </cell>
          <cell r="Q1983">
            <v>329.23</v>
          </cell>
          <cell r="R1983">
            <v>0</v>
          </cell>
          <cell r="S1983">
            <v>0</v>
          </cell>
          <cell r="T1983">
            <v>0</v>
          </cell>
        </row>
        <row r="1984">
          <cell r="B1984">
            <v>1120000</v>
          </cell>
          <cell r="C1984" t="str">
            <v>Fertige Erz</v>
          </cell>
          <cell r="D1984" t="str">
            <v>RHAJ</v>
          </cell>
          <cell r="E1984" t="str">
            <v>03388836</v>
          </cell>
          <cell r="G1984" t="str">
            <v>LEWATIT MonoPlus M80</v>
          </cell>
          <cell r="H1984" t="str">
            <v>RB00000695</v>
          </cell>
          <cell r="I1984" t="str">
            <v>2255</v>
          </cell>
          <cell r="J1984">
            <v>13000</v>
          </cell>
          <cell r="K1984" t="str">
            <v>L</v>
          </cell>
          <cell r="L1984">
            <v>38745.199999999997</v>
          </cell>
          <cell r="M1984" t="str">
            <v>EUR</v>
          </cell>
          <cell r="N1984">
            <v>42070.6</v>
          </cell>
          <cell r="P1984">
            <v>38359.1</v>
          </cell>
          <cell r="Q1984">
            <v>38359.1</v>
          </cell>
          <cell r="R1984">
            <v>386.1</v>
          </cell>
          <cell r="S1984">
            <v>386.1</v>
          </cell>
          <cell r="T1984">
            <v>0</v>
          </cell>
        </row>
        <row r="1985">
          <cell r="B1985">
            <v>1120000</v>
          </cell>
          <cell r="C1985" t="str">
            <v>Fertige Erz</v>
          </cell>
          <cell r="D1985" t="str">
            <v>RHAJ</v>
          </cell>
          <cell r="E1985" t="str">
            <v>03388631</v>
          </cell>
          <cell r="G1985" t="str">
            <v>LEWATIT MonoPlus M80</v>
          </cell>
          <cell r="H1985" t="str">
            <v>RB00000695</v>
          </cell>
          <cell r="I1985" t="str">
            <v>2255</v>
          </cell>
          <cell r="J1985">
            <v>3200</v>
          </cell>
          <cell r="K1985" t="str">
            <v>L</v>
          </cell>
          <cell r="L1985">
            <v>9654.08</v>
          </cell>
          <cell r="M1985" t="str">
            <v>EUR</v>
          </cell>
          <cell r="N1985">
            <v>19424</v>
          </cell>
          <cell r="P1985">
            <v>9564.48</v>
          </cell>
          <cell r="Q1985">
            <v>9564.48</v>
          </cell>
          <cell r="R1985">
            <v>89.6</v>
          </cell>
          <cell r="S1985">
            <v>89.6</v>
          </cell>
          <cell r="T1985">
            <v>0</v>
          </cell>
        </row>
        <row r="1986">
          <cell r="B1986">
            <v>1120000</v>
          </cell>
          <cell r="C1986" t="str">
            <v>Fertige Erz</v>
          </cell>
          <cell r="D1986" t="str">
            <v>RHAJ</v>
          </cell>
          <cell r="E1986" t="str">
            <v>03377605</v>
          </cell>
          <cell r="G1986" t="str">
            <v>LEWATIT MonoPlus TP</v>
          </cell>
          <cell r="H1986" t="str">
            <v>RB00000695</v>
          </cell>
          <cell r="I1986" t="str">
            <v>2255</v>
          </cell>
          <cell r="J1986">
            <v>28375</v>
          </cell>
          <cell r="K1986" t="str">
            <v>L</v>
          </cell>
          <cell r="L1986">
            <v>52031.23</v>
          </cell>
          <cell r="M1986" t="str">
            <v>EUR</v>
          </cell>
          <cell r="N1986">
            <v>141971.48000000001</v>
          </cell>
          <cell r="P1986">
            <v>54709.84</v>
          </cell>
          <cell r="Q1986">
            <v>54709.84</v>
          </cell>
          <cell r="R1986">
            <v>-2678.61</v>
          </cell>
          <cell r="S1986">
            <v>-2678.61</v>
          </cell>
          <cell r="T1986">
            <v>0</v>
          </cell>
        </row>
        <row r="1987">
          <cell r="B1987">
            <v>1120000</v>
          </cell>
          <cell r="C1987" t="str">
            <v>Fertige Erz</v>
          </cell>
          <cell r="D1987" t="str">
            <v>RHAJ</v>
          </cell>
          <cell r="E1987" t="str">
            <v>03377516</v>
          </cell>
          <cell r="G1987" t="str">
            <v>LEWATIT MonoPlus TP</v>
          </cell>
          <cell r="H1987" t="str">
            <v>RB00000695</v>
          </cell>
          <cell r="I1987" t="str">
            <v>2255</v>
          </cell>
          <cell r="J1987">
            <v>600</v>
          </cell>
          <cell r="K1987" t="str">
            <v>L</v>
          </cell>
          <cell r="L1987">
            <v>1116.96</v>
          </cell>
          <cell r="M1987" t="str">
            <v>EUR</v>
          </cell>
          <cell r="N1987">
            <v>2782.2</v>
          </cell>
          <cell r="P1987">
            <v>1173.78</v>
          </cell>
          <cell r="Q1987">
            <v>1173.78</v>
          </cell>
          <cell r="R1987">
            <v>-56.82</v>
          </cell>
          <cell r="S1987">
            <v>-56.82</v>
          </cell>
          <cell r="T1987">
            <v>0</v>
          </cell>
        </row>
        <row r="1988">
          <cell r="B1988">
            <v>1120000</v>
          </cell>
          <cell r="C1988" t="str">
            <v>Fertige Erz</v>
          </cell>
          <cell r="D1988" t="str">
            <v>RHAJ</v>
          </cell>
          <cell r="E1988" t="str">
            <v>03377427</v>
          </cell>
          <cell r="G1988" t="str">
            <v>LEWATIT MonoPlus TP</v>
          </cell>
          <cell r="H1988" t="str">
            <v>RB00000695</v>
          </cell>
          <cell r="I1988" t="str">
            <v>2255</v>
          </cell>
          <cell r="J1988">
            <v>20000</v>
          </cell>
          <cell r="K1988" t="str">
            <v>L</v>
          </cell>
          <cell r="L1988">
            <v>36502</v>
          </cell>
          <cell r="M1988" t="str">
            <v>EUR</v>
          </cell>
          <cell r="N1988">
            <v>110260</v>
          </cell>
          <cell r="P1988">
            <v>38376</v>
          </cell>
          <cell r="Q1988">
            <v>38376</v>
          </cell>
          <cell r="R1988">
            <v>-1874</v>
          </cell>
          <cell r="S1988">
            <v>-1874</v>
          </cell>
          <cell r="T1988">
            <v>0</v>
          </cell>
        </row>
        <row r="1989">
          <cell r="B1989">
            <v>1120000</v>
          </cell>
          <cell r="C1989" t="str">
            <v>Fertige Erz</v>
          </cell>
          <cell r="D1989" t="str">
            <v>RHAJ</v>
          </cell>
          <cell r="E1989" t="str">
            <v>03371895</v>
          </cell>
          <cell r="G1989" t="str">
            <v>LEWATIT UltraPure 12</v>
          </cell>
          <cell r="H1989" t="str">
            <v>RB00000695</v>
          </cell>
          <cell r="I1989" t="str">
            <v>2255</v>
          </cell>
          <cell r="J1989">
            <v>1600</v>
          </cell>
          <cell r="K1989" t="str">
            <v>L</v>
          </cell>
          <cell r="L1989">
            <v>4987.84</v>
          </cell>
          <cell r="M1989" t="str">
            <v>EUR</v>
          </cell>
          <cell r="N1989">
            <v>9952</v>
          </cell>
          <cell r="P1989">
            <v>5088</v>
          </cell>
          <cell r="Q1989">
            <v>5088</v>
          </cell>
          <cell r="R1989">
            <v>-100.16</v>
          </cell>
          <cell r="S1989">
            <v>-100.16</v>
          </cell>
          <cell r="T1989">
            <v>0</v>
          </cell>
        </row>
        <row r="1990">
          <cell r="B1990">
            <v>1120000</v>
          </cell>
          <cell r="C1990" t="str">
            <v>Fertige Erz</v>
          </cell>
          <cell r="D1990" t="str">
            <v>RHAJ</v>
          </cell>
          <cell r="E1990" t="str">
            <v>03371844</v>
          </cell>
          <cell r="G1990" t="str">
            <v>LEWATIT UltraPure 12</v>
          </cell>
          <cell r="H1990" t="str">
            <v>RB00000695</v>
          </cell>
          <cell r="I1990" t="str">
            <v>2255</v>
          </cell>
          <cell r="J1990">
            <v>1150</v>
          </cell>
          <cell r="K1990" t="str">
            <v>L</v>
          </cell>
          <cell r="L1990">
            <v>4004.99</v>
          </cell>
          <cell r="M1990" t="str">
            <v>EUR</v>
          </cell>
          <cell r="N1990">
            <v>8590.5</v>
          </cell>
          <cell r="P1990">
            <v>4025</v>
          </cell>
          <cell r="Q1990">
            <v>4025</v>
          </cell>
          <cell r="R1990">
            <v>-20.010000000000002</v>
          </cell>
          <cell r="S1990">
            <v>-20.010000000000002</v>
          </cell>
          <cell r="T1990">
            <v>0</v>
          </cell>
        </row>
        <row r="1991">
          <cell r="B1991">
            <v>1120000</v>
          </cell>
          <cell r="C1991" t="str">
            <v>Fertige Erz</v>
          </cell>
          <cell r="D1991" t="str">
            <v>RHAJ</v>
          </cell>
          <cell r="E1991" t="str">
            <v>03351908</v>
          </cell>
          <cell r="G1991" t="str">
            <v>LEWATIT UltraPure 12</v>
          </cell>
          <cell r="H1991" t="str">
            <v>RB00000695</v>
          </cell>
          <cell r="I1991" t="str">
            <v>2255</v>
          </cell>
          <cell r="J1991">
            <v>1600</v>
          </cell>
          <cell r="K1991" t="str">
            <v>L</v>
          </cell>
          <cell r="L1991">
            <v>3431.04</v>
          </cell>
          <cell r="M1991" t="str">
            <v>EUR</v>
          </cell>
          <cell r="N1991">
            <v>6057.92</v>
          </cell>
          <cell r="P1991">
            <v>3583.04</v>
          </cell>
          <cell r="Q1991">
            <v>3583.04</v>
          </cell>
          <cell r="R1991">
            <v>-152</v>
          </cell>
          <cell r="S1991">
            <v>-152</v>
          </cell>
          <cell r="T1991">
            <v>0</v>
          </cell>
        </row>
        <row r="1992">
          <cell r="B1992">
            <v>1120000</v>
          </cell>
          <cell r="C1992" t="str">
            <v>Fertige Erz</v>
          </cell>
          <cell r="D1992" t="str">
            <v>RHAJ</v>
          </cell>
          <cell r="E1992" t="str">
            <v>03351827</v>
          </cell>
          <cell r="G1992" t="str">
            <v>LEWATIT UltraPure 12</v>
          </cell>
          <cell r="H1992" t="str">
            <v>RB00000695</v>
          </cell>
          <cell r="I1992" t="str">
            <v>2255</v>
          </cell>
          <cell r="J1992">
            <v>550</v>
          </cell>
          <cell r="K1992" t="str">
            <v>L</v>
          </cell>
          <cell r="L1992">
            <v>1204.33</v>
          </cell>
          <cell r="M1992" t="str">
            <v>EUR</v>
          </cell>
          <cell r="N1992">
            <v>1903.61</v>
          </cell>
          <cell r="P1992">
            <v>1257.6300000000001</v>
          </cell>
          <cell r="Q1992">
            <v>1257.6300000000001</v>
          </cell>
          <cell r="R1992">
            <v>-53.3</v>
          </cell>
          <cell r="S1992">
            <v>-53.3</v>
          </cell>
          <cell r="T1992">
            <v>0</v>
          </cell>
        </row>
        <row r="1993">
          <cell r="B1993">
            <v>1120000</v>
          </cell>
          <cell r="C1993" t="str">
            <v>Fertige Erz</v>
          </cell>
          <cell r="D1993" t="str">
            <v>RHEI</v>
          </cell>
          <cell r="E1993" t="str">
            <v>03348206</v>
          </cell>
          <cell r="G1993" t="str">
            <v>LEWATIT MonoPlus M 8</v>
          </cell>
          <cell r="H1993" t="str">
            <v>RB00000695</v>
          </cell>
          <cell r="I1993" t="str">
            <v>2255</v>
          </cell>
          <cell r="J1993">
            <v>950</v>
          </cell>
          <cell r="K1993" t="str">
            <v>L</v>
          </cell>
          <cell r="L1993">
            <v>2317.4299999999998</v>
          </cell>
          <cell r="M1993" t="str">
            <v>EUR</v>
          </cell>
          <cell r="N1993">
            <v>1944.37</v>
          </cell>
          <cell r="P1993">
            <v>2392.29</v>
          </cell>
          <cell r="Q1993">
            <v>1944.37</v>
          </cell>
          <cell r="R1993">
            <v>373.06</v>
          </cell>
          <cell r="S1993">
            <v>-74.86</v>
          </cell>
          <cell r="T1993">
            <v>447.92</v>
          </cell>
        </row>
        <row r="1994">
          <cell r="B1994">
            <v>1120000</v>
          </cell>
          <cell r="C1994" t="str">
            <v>Fertige Erz</v>
          </cell>
          <cell r="D1994" t="str">
            <v>RHMV</v>
          </cell>
          <cell r="E1994" t="str">
            <v>03348206</v>
          </cell>
          <cell r="G1994" t="str">
            <v>LEWATIT MonoPlus M 8</v>
          </cell>
          <cell r="H1994" t="str">
            <v>RB00000695</v>
          </cell>
          <cell r="I1994" t="str">
            <v>2255</v>
          </cell>
          <cell r="J1994">
            <v>150</v>
          </cell>
          <cell r="K1994" t="str">
            <v>L</v>
          </cell>
          <cell r="L1994">
            <v>365.92</v>
          </cell>
          <cell r="M1994" t="str">
            <v>EUR</v>
          </cell>
          <cell r="N1994">
            <v>307</v>
          </cell>
          <cell r="P1994">
            <v>377.73</v>
          </cell>
          <cell r="Q1994">
            <v>307</v>
          </cell>
          <cell r="R1994">
            <v>58.92</v>
          </cell>
          <cell r="S1994">
            <v>-11.81</v>
          </cell>
          <cell r="T1994">
            <v>70.73</v>
          </cell>
        </row>
        <row r="1995">
          <cell r="B1995">
            <v>1120000</v>
          </cell>
          <cell r="C1995" t="str">
            <v>Fertige Erz</v>
          </cell>
          <cell r="D1995" t="str">
            <v>RHYY</v>
          </cell>
          <cell r="E1995" t="str">
            <v>03348206</v>
          </cell>
          <cell r="G1995" t="str">
            <v>LEWATIT MonoPlus M 8</v>
          </cell>
          <cell r="H1995" t="str">
            <v>RB00000695</v>
          </cell>
          <cell r="I1995" t="str">
            <v>2255</v>
          </cell>
          <cell r="J1995">
            <v>84150</v>
          </cell>
          <cell r="K1995" t="str">
            <v>L</v>
          </cell>
          <cell r="L1995">
            <v>205267.1</v>
          </cell>
          <cell r="M1995" t="str">
            <v>EUR</v>
          </cell>
          <cell r="N1995">
            <v>172229.8</v>
          </cell>
          <cell r="P1995">
            <v>211906.53</v>
          </cell>
          <cell r="Q1995">
            <v>172229.8</v>
          </cell>
          <cell r="R1995">
            <v>33037.300000000003</v>
          </cell>
          <cell r="S1995">
            <v>-6639.43</v>
          </cell>
          <cell r="T1995">
            <v>39676.730000000003</v>
          </cell>
        </row>
        <row r="1996">
          <cell r="B1996">
            <v>1120000</v>
          </cell>
          <cell r="C1996" t="str">
            <v>Fertige Erz</v>
          </cell>
          <cell r="D1996" t="str">
            <v>RHAJ</v>
          </cell>
          <cell r="E1996" t="str">
            <v>03348133</v>
          </cell>
          <cell r="G1996" t="str">
            <v>LEWATIT MonoPlus M 8</v>
          </cell>
          <cell r="H1996" t="str">
            <v>RB00000695</v>
          </cell>
          <cell r="I1996" t="str">
            <v>2255</v>
          </cell>
          <cell r="J1996">
            <v>16000</v>
          </cell>
          <cell r="K1996" t="str">
            <v>L</v>
          </cell>
          <cell r="L1996">
            <v>38833.599999999999</v>
          </cell>
          <cell r="M1996" t="str">
            <v>EUR</v>
          </cell>
          <cell r="N1996">
            <v>20211.2</v>
          </cell>
          <cell r="P1996">
            <v>40054.400000000001</v>
          </cell>
          <cell r="Q1996">
            <v>20211.2</v>
          </cell>
          <cell r="R1996">
            <v>18622.400000000001</v>
          </cell>
          <cell r="S1996">
            <v>-1220.8</v>
          </cell>
          <cell r="T1996">
            <v>19843.2</v>
          </cell>
        </row>
        <row r="1997">
          <cell r="B1997">
            <v>1120000</v>
          </cell>
          <cell r="C1997" t="str">
            <v>Fertige Erz</v>
          </cell>
          <cell r="D1997" t="str">
            <v>RHYY</v>
          </cell>
          <cell r="E1997" t="str">
            <v>03348133</v>
          </cell>
          <cell r="G1997" t="str">
            <v>LEWATIT MonoPlus M 8</v>
          </cell>
          <cell r="H1997" t="str">
            <v>RB00000695</v>
          </cell>
          <cell r="I1997" t="str">
            <v>2255</v>
          </cell>
          <cell r="J1997">
            <v>40000</v>
          </cell>
          <cell r="K1997" t="str">
            <v>L</v>
          </cell>
          <cell r="L1997">
            <v>97084</v>
          </cell>
          <cell r="M1997" t="str">
            <v>EUR</v>
          </cell>
          <cell r="N1997">
            <v>50528</v>
          </cell>
          <cell r="P1997">
            <v>100136</v>
          </cell>
          <cell r="Q1997">
            <v>50528</v>
          </cell>
          <cell r="R1997">
            <v>46556</v>
          </cell>
          <cell r="S1997">
            <v>-3052</v>
          </cell>
          <cell r="T1997">
            <v>49608</v>
          </cell>
        </row>
        <row r="1998">
          <cell r="B1998">
            <v>1120000</v>
          </cell>
          <cell r="C1998" t="str">
            <v>Fertige Erz</v>
          </cell>
          <cell r="D1998" t="str">
            <v>RHYY</v>
          </cell>
          <cell r="E1998" t="str">
            <v>03214714</v>
          </cell>
          <cell r="G1998" t="str">
            <v>LEWATIT S 1468 F</v>
          </cell>
          <cell r="H1998" t="str">
            <v>RB00000695</v>
          </cell>
          <cell r="I1998" t="str">
            <v>2255</v>
          </cell>
          <cell r="J1998">
            <v>88000</v>
          </cell>
          <cell r="K1998" t="str">
            <v>L</v>
          </cell>
          <cell r="L1998">
            <v>105908</v>
          </cell>
          <cell r="M1998" t="str">
            <v>EUR</v>
          </cell>
          <cell r="N1998">
            <v>75926.399999999994</v>
          </cell>
          <cell r="P1998">
            <v>110941.6</v>
          </cell>
          <cell r="Q1998">
            <v>75926.399999999994</v>
          </cell>
          <cell r="R1998">
            <v>29981.599999999999</v>
          </cell>
          <cell r="S1998">
            <v>-5033.6000000000004</v>
          </cell>
          <cell r="T1998">
            <v>35015.199999999997</v>
          </cell>
        </row>
        <row r="1999">
          <cell r="B1999">
            <v>1120000</v>
          </cell>
          <cell r="C1999" t="str">
            <v>Fertige Erz</v>
          </cell>
          <cell r="D1999" t="str">
            <v>RHAJ</v>
          </cell>
          <cell r="E1999" t="str">
            <v>03214269</v>
          </cell>
          <cell r="G1999" t="str">
            <v>LEWATIT S 4428</v>
          </cell>
          <cell r="H1999" t="str">
            <v>RB00000695</v>
          </cell>
          <cell r="I1999" t="str">
            <v>2255</v>
          </cell>
          <cell r="J1999">
            <v>7000</v>
          </cell>
          <cell r="K1999" t="str">
            <v>L</v>
          </cell>
          <cell r="L1999">
            <v>16900.8</v>
          </cell>
          <cell r="M1999" t="str">
            <v>EUR</v>
          </cell>
          <cell r="N1999">
            <v>19286.400000000001</v>
          </cell>
          <cell r="P1999">
            <v>17842.3</v>
          </cell>
          <cell r="Q1999">
            <v>17842.3</v>
          </cell>
          <cell r="R1999">
            <v>-941.5</v>
          </cell>
          <cell r="S1999">
            <v>-941.5</v>
          </cell>
          <cell r="T1999">
            <v>0</v>
          </cell>
        </row>
        <row r="2000">
          <cell r="B2000">
            <v>1120000</v>
          </cell>
          <cell r="C2000" t="str">
            <v>Fertige Erz</v>
          </cell>
          <cell r="D2000" t="str">
            <v>RHAJ</v>
          </cell>
          <cell r="E2000" t="str">
            <v>03212355</v>
          </cell>
          <cell r="G2000" t="str">
            <v>LEWATIT EWH stark ba</v>
          </cell>
          <cell r="H2000" t="str">
            <v>RB00000695</v>
          </cell>
          <cell r="I2000" t="str">
            <v>2255</v>
          </cell>
          <cell r="J2000">
            <v>4800</v>
          </cell>
          <cell r="K2000" t="str">
            <v>L</v>
          </cell>
          <cell r="L2000">
            <v>4416</v>
          </cell>
          <cell r="M2000" t="str">
            <v>EUR</v>
          </cell>
          <cell r="N2000">
            <v>5560.8</v>
          </cell>
          <cell r="P2000">
            <v>4416</v>
          </cell>
          <cell r="Q2000">
            <v>4416</v>
          </cell>
          <cell r="R2000">
            <v>0</v>
          </cell>
          <cell r="S2000">
            <v>0</v>
          </cell>
          <cell r="T2000">
            <v>0</v>
          </cell>
        </row>
        <row r="2001">
          <cell r="B2001">
            <v>1120000</v>
          </cell>
          <cell r="C2001" t="str">
            <v>Fertige Erz</v>
          </cell>
          <cell r="D2001" t="str">
            <v>RHAJ</v>
          </cell>
          <cell r="E2001" t="str">
            <v>03212347</v>
          </cell>
          <cell r="G2001" t="str">
            <v>LEWATIT EWH schwach</v>
          </cell>
          <cell r="H2001" t="str">
            <v>RB00000695</v>
          </cell>
          <cell r="I2001" t="str">
            <v>2255</v>
          </cell>
          <cell r="J2001">
            <v>17400</v>
          </cell>
          <cell r="K2001" t="str">
            <v>L</v>
          </cell>
          <cell r="L2001">
            <v>16008</v>
          </cell>
          <cell r="M2001" t="str">
            <v>EUR</v>
          </cell>
          <cell r="N2001">
            <v>22193.7</v>
          </cell>
          <cell r="P2001">
            <v>16008</v>
          </cell>
          <cell r="Q2001">
            <v>16008</v>
          </cell>
          <cell r="R2001">
            <v>0</v>
          </cell>
          <cell r="S2001">
            <v>0</v>
          </cell>
          <cell r="T2001">
            <v>0</v>
          </cell>
        </row>
        <row r="2002">
          <cell r="B2002">
            <v>1120000</v>
          </cell>
          <cell r="C2002" t="str">
            <v>Fertige Erz</v>
          </cell>
          <cell r="D2002" t="str">
            <v>RHAJ</v>
          </cell>
          <cell r="E2002" t="str">
            <v>03108914</v>
          </cell>
          <cell r="G2002" t="str">
            <v>LEWATIT MonoPlus TP</v>
          </cell>
          <cell r="H2002" t="str">
            <v>RB00000695</v>
          </cell>
          <cell r="I2002" t="str">
            <v>2255</v>
          </cell>
          <cell r="J2002">
            <v>17425</v>
          </cell>
          <cell r="K2002" t="str">
            <v>L</v>
          </cell>
          <cell r="L2002">
            <v>142194.97</v>
          </cell>
          <cell r="M2002" t="str">
            <v>EUR</v>
          </cell>
          <cell r="N2002">
            <v>216779.2</v>
          </cell>
          <cell r="P2002">
            <v>153845.32999999999</v>
          </cell>
          <cell r="Q2002">
            <v>153845.32999999999</v>
          </cell>
          <cell r="R2002">
            <v>-11650.36</v>
          </cell>
          <cell r="S2002">
            <v>-11650.36</v>
          </cell>
          <cell r="T2002">
            <v>0</v>
          </cell>
        </row>
        <row r="2003">
          <cell r="B2003">
            <v>1120000</v>
          </cell>
          <cell r="C2003" t="str">
            <v>Fertige Erz</v>
          </cell>
          <cell r="D2003" t="str">
            <v>RHAJ</v>
          </cell>
          <cell r="E2003" t="str">
            <v>03079426</v>
          </cell>
          <cell r="G2003" t="str">
            <v>LEWATIT UltraPure 12</v>
          </cell>
          <cell r="H2003" t="str">
            <v>RB00000695</v>
          </cell>
          <cell r="I2003" t="str">
            <v>2255</v>
          </cell>
          <cell r="J2003">
            <v>1050</v>
          </cell>
          <cell r="K2003" t="str">
            <v>L</v>
          </cell>
          <cell r="L2003">
            <v>4332.82</v>
          </cell>
          <cell r="M2003" t="str">
            <v>EUR</v>
          </cell>
          <cell r="N2003">
            <v>6826.57</v>
          </cell>
          <cell r="P2003">
            <v>4295.76</v>
          </cell>
          <cell r="Q2003">
            <v>4295.76</v>
          </cell>
          <cell r="R2003">
            <v>37.06</v>
          </cell>
          <cell r="S2003">
            <v>37.06</v>
          </cell>
          <cell r="T2003">
            <v>0</v>
          </cell>
        </row>
        <row r="2004">
          <cell r="B2004">
            <v>1120000</v>
          </cell>
          <cell r="C2004" t="str">
            <v>Fertige Erz</v>
          </cell>
          <cell r="D2004" t="str">
            <v>RHAJ</v>
          </cell>
          <cell r="E2004" t="str">
            <v>03054083</v>
          </cell>
          <cell r="G2004" t="str">
            <v>LEWATIT MonoPlus S 2</v>
          </cell>
          <cell r="H2004" t="str">
            <v>RB00000695</v>
          </cell>
          <cell r="I2004" t="str">
            <v>2255</v>
          </cell>
          <cell r="J2004">
            <v>34950</v>
          </cell>
          <cell r="K2004" t="str">
            <v>L</v>
          </cell>
          <cell r="L2004">
            <v>44190.78</v>
          </cell>
          <cell r="M2004" t="str">
            <v>EUR</v>
          </cell>
          <cell r="N2004">
            <v>48999.9</v>
          </cell>
          <cell r="P2004">
            <v>47511.03</v>
          </cell>
          <cell r="Q2004">
            <v>47511.03</v>
          </cell>
          <cell r="R2004">
            <v>-3320.25</v>
          </cell>
          <cell r="S2004">
            <v>-3320.25</v>
          </cell>
          <cell r="T2004">
            <v>0</v>
          </cell>
        </row>
        <row r="2005">
          <cell r="B2005">
            <v>1120000</v>
          </cell>
          <cell r="C2005" t="str">
            <v>Fertige Erz</v>
          </cell>
          <cell r="D2005" t="str">
            <v>RHKF</v>
          </cell>
          <cell r="E2005" t="str">
            <v>03054083</v>
          </cell>
          <cell r="G2005" t="str">
            <v>LEWATIT MonoPlus S 2</v>
          </cell>
          <cell r="H2005" t="str">
            <v>RB00000695</v>
          </cell>
          <cell r="I2005" t="str">
            <v>2255</v>
          </cell>
          <cell r="J2005">
            <v>150</v>
          </cell>
          <cell r="K2005" t="str">
            <v>L</v>
          </cell>
          <cell r="L2005">
            <v>189.66</v>
          </cell>
          <cell r="M2005" t="str">
            <v>EUR</v>
          </cell>
          <cell r="N2005">
            <v>210.3</v>
          </cell>
          <cell r="P2005">
            <v>203.91</v>
          </cell>
          <cell r="Q2005">
            <v>203.91</v>
          </cell>
          <cell r="R2005">
            <v>-14.25</v>
          </cell>
          <cell r="S2005">
            <v>-14.25</v>
          </cell>
          <cell r="T2005">
            <v>0</v>
          </cell>
        </row>
        <row r="2006">
          <cell r="B2006">
            <v>1120000</v>
          </cell>
          <cell r="C2006" t="str">
            <v>Fertige Erz</v>
          </cell>
          <cell r="D2006" t="str">
            <v>RHAJ</v>
          </cell>
          <cell r="E2006" t="str">
            <v>03054075</v>
          </cell>
          <cell r="G2006" t="str">
            <v>LEWATIT MonoPlus S 2</v>
          </cell>
          <cell r="H2006" t="str">
            <v>RB00000695</v>
          </cell>
          <cell r="I2006" t="str">
            <v>2255</v>
          </cell>
          <cell r="J2006">
            <v>2675</v>
          </cell>
          <cell r="K2006" t="str">
            <v>L</v>
          </cell>
          <cell r="L2006">
            <v>3306.84</v>
          </cell>
          <cell r="M2006" t="str">
            <v>EUR</v>
          </cell>
          <cell r="N2006">
            <v>3862.7</v>
          </cell>
          <cell r="P2006">
            <v>3560.43</v>
          </cell>
          <cell r="Q2006">
            <v>3560.43</v>
          </cell>
          <cell r="R2006">
            <v>-253.59</v>
          </cell>
          <cell r="S2006">
            <v>-253.59</v>
          </cell>
          <cell r="T2006">
            <v>0</v>
          </cell>
        </row>
        <row r="2007">
          <cell r="B2007">
            <v>1120000</v>
          </cell>
          <cell r="C2007" t="str">
            <v>Fertige Erz</v>
          </cell>
          <cell r="D2007" t="str">
            <v>RHAJ</v>
          </cell>
          <cell r="E2007" t="str">
            <v>03054067</v>
          </cell>
          <cell r="G2007" t="str">
            <v>LEWATIT MonoPlus S 2</v>
          </cell>
          <cell r="H2007" t="str">
            <v>RB00000695</v>
          </cell>
          <cell r="I2007" t="str">
            <v>2255</v>
          </cell>
          <cell r="J2007">
            <v>17000</v>
          </cell>
          <cell r="K2007" t="str">
            <v>L</v>
          </cell>
          <cell r="L2007">
            <v>20910</v>
          </cell>
          <cell r="M2007" t="str">
            <v>EUR</v>
          </cell>
          <cell r="N2007">
            <v>30538.799999999999</v>
          </cell>
          <cell r="P2007">
            <v>22508</v>
          </cell>
          <cell r="Q2007">
            <v>22508</v>
          </cell>
          <cell r="R2007">
            <v>-1598</v>
          </cell>
          <cell r="S2007">
            <v>-1598</v>
          </cell>
          <cell r="T2007">
            <v>0</v>
          </cell>
        </row>
        <row r="2008">
          <cell r="B2008">
            <v>1120000</v>
          </cell>
          <cell r="C2008" t="str">
            <v>Fertige Erz</v>
          </cell>
          <cell r="D2008" t="str">
            <v>RHYY</v>
          </cell>
          <cell r="E2008" t="str">
            <v>03025563</v>
          </cell>
          <cell r="G2008" t="str">
            <v>LEWATIT S 1468    CU</v>
          </cell>
          <cell r="H2008" t="str">
            <v>RB00000695</v>
          </cell>
          <cell r="I2008" t="str">
            <v>2255</v>
          </cell>
          <cell r="J2008">
            <v>39648</v>
          </cell>
          <cell r="K2008" t="str">
            <v>L</v>
          </cell>
          <cell r="L2008">
            <v>46233.53</v>
          </cell>
          <cell r="M2008" t="str">
            <v>EUR</v>
          </cell>
          <cell r="N2008">
            <v>18464.07</v>
          </cell>
          <cell r="P2008">
            <v>48521.22</v>
          </cell>
          <cell r="Q2008">
            <v>18464.07</v>
          </cell>
          <cell r="R2008">
            <v>27769.46</v>
          </cell>
          <cell r="S2008">
            <v>-2287.69</v>
          </cell>
          <cell r="T2008">
            <v>30057.15</v>
          </cell>
        </row>
        <row r="2009">
          <cell r="B2009">
            <v>1120000</v>
          </cell>
          <cell r="C2009" t="str">
            <v>Fertige Erz</v>
          </cell>
          <cell r="D2009" t="str">
            <v>RHYY</v>
          </cell>
          <cell r="E2009" t="str">
            <v>02955036</v>
          </cell>
          <cell r="G2009" t="str">
            <v>LEWAPOL 8/5/00</v>
          </cell>
          <cell r="H2009" t="str">
            <v>RB00000695</v>
          </cell>
          <cell r="I2009" t="str">
            <v>2255</v>
          </cell>
          <cell r="J2009">
            <v>11925</v>
          </cell>
          <cell r="K2009" t="str">
            <v>KG</v>
          </cell>
          <cell r="L2009">
            <v>41586.050000000003</v>
          </cell>
          <cell r="M2009" t="str">
            <v>EUR</v>
          </cell>
          <cell r="N2009">
            <v>42195.42</v>
          </cell>
          <cell r="P2009">
            <v>42195.42</v>
          </cell>
          <cell r="Q2009">
            <v>42195.42</v>
          </cell>
          <cell r="R2009">
            <v>-609.37</v>
          </cell>
          <cell r="S2009">
            <v>-609.37</v>
          </cell>
          <cell r="T2009">
            <v>0</v>
          </cell>
        </row>
        <row r="2010">
          <cell r="B2010">
            <v>1120000</v>
          </cell>
          <cell r="C2010" t="str">
            <v>Fertige Erz</v>
          </cell>
          <cell r="D2010" t="str">
            <v>RHAJ</v>
          </cell>
          <cell r="E2010" t="str">
            <v>02951944</v>
          </cell>
          <cell r="G2010" t="str">
            <v>LEWAPOL 18/45</v>
          </cell>
          <cell r="H2010" t="str">
            <v>RB00000695</v>
          </cell>
          <cell r="I2010" t="str">
            <v>2255</v>
          </cell>
          <cell r="J2010">
            <v>420</v>
          </cell>
          <cell r="K2010" t="str">
            <v>KG</v>
          </cell>
          <cell r="L2010">
            <v>1547.45</v>
          </cell>
          <cell r="M2010" t="str">
            <v>EUR</v>
          </cell>
          <cell r="N2010">
            <v>1483.15</v>
          </cell>
          <cell r="P2010">
            <v>1483.15</v>
          </cell>
          <cell r="Q2010">
            <v>1483.15</v>
          </cell>
          <cell r="R2010">
            <v>64.3</v>
          </cell>
          <cell r="S2010">
            <v>64.3</v>
          </cell>
          <cell r="T2010">
            <v>0</v>
          </cell>
        </row>
        <row r="2011">
          <cell r="B2011">
            <v>1120000</v>
          </cell>
          <cell r="C2011" t="str">
            <v>Fertige Erz</v>
          </cell>
          <cell r="D2011" t="str">
            <v>RHAJ</v>
          </cell>
          <cell r="E2011" t="str">
            <v>02951863</v>
          </cell>
          <cell r="G2011" t="str">
            <v>LEWAPOL 18/65</v>
          </cell>
          <cell r="H2011" t="str">
            <v>RB00000695</v>
          </cell>
          <cell r="I2011" t="str">
            <v>2255</v>
          </cell>
          <cell r="J2011">
            <v>360</v>
          </cell>
          <cell r="K2011" t="str">
            <v>KG</v>
          </cell>
          <cell r="L2011">
            <v>1274</v>
          </cell>
          <cell r="M2011" t="str">
            <v>EUR</v>
          </cell>
          <cell r="N2011">
            <v>1268.68</v>
          </cell>
          <cell r="P2011">
            <v>1268.68</v>
          </cell>
          <cell r="Q2011">
            <v>1268.68</v>
          </cell>
          <cell r="R2011">
            <v>5.32</v>
          </cell>
          <cell r="S2011">
            <v>5.32</v>
          </cell>
          <cell r="T2011">
            <v>0</v>
          </cell>
        </row>
        <row r="2012">
          <cell r="B2012">
            <v>1120000</v>
          </cell>
          <cell r="C2012" t="str">
            <v>Fertige Erz</v>
          </cell>
          <cell r="D2012" t="str">
            <v>RHAJ</v>
          </cell>
          <cell r="E2012" t="str">
            <v>02949303</v>
          </cell>
          <cell r="G2012" t="str">
            <v>LEWATIT LGP 5392 PH</v>
          </cell>
          <cell r="H2012" t="str">
            <v>RB00000695</v>
          </cell>
          <cell r="I2012" t="str">
            <v>2255</v>
          </cell>
          <cell r="J2012">
            <v>6000</v>
          </cell>
          <cell r="K2012" t="str">
            <v>L</v>
          </cell>
          <cell r="L2012">
            <v>9823.7999999999993</v>
          </cell>
          <cell r="M2012" t="str">
            <v>EUR</v>
          </cell>
          <cell r="N2012">
            <v>630522</v>
          </cell>
          <cell r="P2012">
            <v>10374.6</v>
          </cell>
          <cell r="Q2012">
            <v>10374.6</v>
          </cell>
          <cell r="R2012">
            <v>-550.79999999999995</v>
          </cell>
          <cell r="S2012">
            <v>-550.79999999999995</v>
          </cell>
          <cell r="T2012">
            <v>0</v>
          </cell>
        </row>
        <row r="2013">
          <cell r="B2013">
            <v>1120000</v>
          </cell>
          <cell r="C2013" t="str">
            <v>Fertige Erz</v>
          </cell>
          <cell r="D2013" t="str">
            <v>RHAJ</v>
          </cell>
          <cell r="E2013" t="str">
            <v>02943178</v>
          </cell>
          <cell r="G2013" t="str">
            <v>LEWATIT MP 64 Z-II P</v>
          </cell>
          <cell r="H2013" t="str">
            <v>RB00000695</v>
          </cell>
          <cell r="I2013" t="str">
            <v>2255</v>
          </cell>
          <cell r="J2013">
            <v>15300</v>
          </cell>
          <cell r="K2013" t="str">
            <v>L</v>
          </cell>
          <cell r="L2013">
            <v>30895.29</v>
          </cell>
          <cell r="M2013" t="str">
            <v>EUR</v>
          </cell>
          <cell r="N2013">
            <v>38719.71</v>
          </cell>
          <cell r="P2013">
            <v>38719.71</v>
          </cell>
          <cell r="Q2013">
            <v>38719.71</v>
          </cell>
          <cell r="R2013">
            <v>-7824.42</v>
          </cell>
          <cell r="S2013">
            <v>-7824.42</v>
          </cell>
          <cell r="T2013">
            <v>0</v>
          </cell>
        </row>
        <row r="2014">
          <cell r="B2014">
            <v>1120000</v>
          </cell>
          <cell r="C2014" t="str">
            <v>Fertige Erz</v>
          </cell>
          <cell r="D2014" t="str">
            <v>RHAJ</v>
          </cell>
          <cell r="E2014" t="str">
            <v>02927954</v>
          </cell>
          <cell r="G2014" t="str">
            <v>LEWATIT MonoPlus M 5</v>
          </cell>
          <cell r="H2014" t="str">
            <v>RB00000695</v>
          </cell>
          <cell r="I2014" t="str">
            <v>2255</v>
          </cell>
          <cell r="J2014">
            <v>2200</v>
          </cell>
          <cell r="K2014" t="str">
            <v>L</v>
          </cell>
          <cell r="L2014">
            <v>5304.2</v>
          </cell>
          <cell r="M2014" t="str">
            <v>EUR</v>
          </cell>
          <cell r="N2014">
            <v>5720.22</v>
          </cell>
          <cell r="P2014">
            <v>5469.64</v>
          </cell>
          <cell r="Q2014">
            <v>5469.64</v>
          </cell>
          <cell r="R2014">
            <v>-165.44</v>
          </cell>
          <cell r="S2014">
            <v>-165.44</v>
          </cell>
          <cell r="T2014">
            <v>0</v>
          </cell>
        </row>
        <row r="2015">
          <cell r="B2015">
            <v>1120000</v>
          </cell>
          <cell r="C2015" t="str">
            <v>Fertige Erz</v>
          </cell>
          <cell r="D2015" t="str">
            <v>RHAJ</v>
          </cell>
          <cell r="E2015" t="str">
            <v>02918424</v>
          </cell>
          <cell r="G2015" t="str">
            <v>IONAC C-267</v>
          </cell>
          <cell r="H2015" t="str">
            <v>RB00000695</v>
          </cell>
          <cell r="I2015" t="str">
            <v>2255</v>
          </cell>
          <cell r="J2015">
            <v>62000</v>
          </cell>
          <cell r="K2015" t="str">
            <v>L</v>
          </cell>
          <cell r="L2015">
            <v>59464.2</v>
          </cell>
          <cell r="M2015" t="str">
            <v>EUR</v>
          </cell>
          <cell r="N2015">
            <v>31049.599999999999</v>
          </cell>
          <cell r="P2015">
            <v>65751</v>
          </cell>
          <cell r="Q2015">
            <v>31049.599999999999</v>
          </cell>
          <cell r="R2015">
            <v>28414.6</v>
          </cell>
          <cell r="S2015">
            <v>-6286.8</v>
          </cell>
          <cell r="T2015">
            <v>34701.4</v>
          </cell>
        </row>
        <row r="2016">
          <cell r="B2016">
            <v>1120000</v>
          </cell>
          <cell r="C2016" t="str">
            <v>Fertige Erz</v>
          </cell>
          <cell r="D2016" t="str">
            <v>RHAJ</v>
          </cell>
          <cell r="E2016" t="str">
            <v>02917665</v>
          </cell>
          <cell r="G2016" t="str">
            <v>IONAC C 249</v>
          </cell>
          <cell r="H2016" t="str">
            <v>RB00000695</v>
          </cell>
          <cell r="I2016" t="str">
            <v>2255</v>
          </cell>
          <cell r="J2016">
            <v>4000</v>
          </cell>
          <cell r="K2016" t="str">
            <v>L</v>
          </cell>
          <cell r="L2016">
            <v>3964.4</v>
          </cell>
          <cell r="M2016" t="str">
            <v>EUR</v>
          </cell>
          <cell r="N2016">
            <v>2111.6</v>
          </cell>
          <cell r="P2016">
            <v>4374</v>
          </cell>
          <cell r="Q2016">
            <v>2111.6</v>
          </cell>
          <cell r="R2016">
            <v>1852.8</v>
          </cell>
          <cell r="S2016">
            <v>-409.6</v>
          </cell>
          <cell r="T2016">
            <v>2262.4</v>
          </cell>
        </row>
        <row r="2017">
          <cell r="B2017">
            <v>1120000</v>
          </cell>
          <cell r="C2017" t="str">
            <v>Fertige Erz</v>
          </cell>
          <cell r="D2017" t="str">
            <v>RHYY</v>
          </cell>
          <cell r="E2017" t="str">
            <v>02912345</v>
          </cell>
          <cell r="G2017" t="str">
            <v>LEWATIT K 6267</v>
          </cell>
          <cell r="H2017" t="str">
            <v>RB00000695</v>
          </cell>
          <cell r="I2017" t="str">
            <v>2255</v>
          </cell>
          <cell r="J2017">
            <v>35125</v>
          </cell>
          <cell r="K2017" t="str">
            <v>L</v>
          </cell>
          <cell r="L2017">
            <v>84054.13</v>
          </cell>
          <cell r="M2017" t="str">
            <v>EUR</v>
          </cell>
          <cell r="N2017">
            <v>73211.039999999994</v>
          </cell>
          <cell r="P2017">
            <v>85722.559999999998</v>
          </cell>
          <cell r="Q2017">
            <v>73211.039999999994</v>
          </cell>
          <cell r="R2017">
            <v>10843.09</v>
          </cell>
          <cell r="S2017">
            <v>-1668.43</v>
          </cell>
          <cell r="T2017">
            <v>12511.52</v>
          </cell>
        </row>
        <row r="2018">
          <cell r="B2018">
            <v>1120000</v>
          </cell>
          <cell r="C2018" t="str">
            <v>Fertige Erz</v>
          </cell>
          <cell r="D2018" t="str">
            <v>RHAJ</v>
          </cell>
          <cell r="E2018" t="str">
            <v>02909409</v>
          </cell>
          <cell r="G2018" t="str">
            <v>LEWATIT S 4528</v>
          </cell>
          <cell r="H2018" t="str">
            <v>RB00000695</v>
          </cell>
          <cell r="I2018" t="str">
            <v>2255</v>
          </cell>
          <cell r="J2018">
            <v>800</v>
          </cell>
          <cell r="K2018" t="str">
            <v>L</v>
          </cell>
          <cell r="L2018">
            <v>2085.04</v>
          </cell>
          <cell r="M2018" t="str">
            <v>EUR</v>
          </cell>
          <cell r="N2018">
            <v>2620</v>
          </cell>
          <cell r="P2018">
            <v>2113.6799999999998</v>
          </cell>
          <cell r="Q2018">
            <v>2113.6799999999998</v>
          </cell>
          <cell r="R2018">
            <v>-28.64</v>
          </cell>
          <cell r="S2018">
            <v>-28.64</v>
          </cell>
          <cell r="T2018">
            <v>0</v>
          </cell>
        </row>
        <row r="2019">
          <cell r="B2019">
            <v>1120000</v>
          </cell>
          <cell r="C2019" t="str">
            <v>Fertige Erz</v>
          </cell>
          <cell r="D2019" t="str">
            <v>RHAJ</v>
          </cell>
          <cell r="E2019" t="str">
            <v>02909395</v>
          </cell>
          <cell r="G2019" t="str">
            <v>LEWATIT S 4528</v>
          </cell>
          <cell r="H2019" t="str">
            <v>RB00000695</v>
          </cell>
          <cell r="I2019" t="str">
            <v>2255</v>
          </cell>
          <cell r="J2019">
            <v>7650</v>
          </cell>
          <cell r="K2019" t="str">
            <v>L</v>
          </cell>
          <cell r="L2019">
            <v>19724.759999999998</v>
          </cell>
          <cell r="M2019" t="str">
            <v>EUR</v>
          </cell>
          <cell r="N2019">
            <v>20887.560000000001</v>
          </cell>
          <cell r="P2019">
            <v>19996.330000000002</v>
          </cell>
          <cell r="Q2019">
            <v>19996.330000000002</v>
          </cell>
          <cell r="R2019">
            <v>-271.57</v>
          </cell>
          <cell r="S2019">
            <v>-271.57</v>
          </cell>
          <cell r="T2019">
            <v>0</v>
          </cell>
        </row>
        <row r="2020">
          <cell r="B2020">
            <v>1120000</v>
          </cell>
          <cell r="C2020" t="str">
            <v>Fertige Erz</v>
          </cell>
          <cell r="D2020" t="str">
            <v>RHEI</v>
          </cell>
          <cell r="E2020" t="str">
            <v>02909395</v>
          </cell>
          <cell r="G2020" t="str">
            <v>LEWATIT S 4528</v>
          </cell>
          <cell r="H2020" t="str">
            <v>RB00000695</v>
          </cell>
          <cell r="I2020" t="str">
            <v>2255</v>
          </cell>
          <cell r="J2020">
            <v>5375</v>
          </cell>
          <cell r="K2020" t="str">
            <v>L</v>
          </cell>
          <cell r="L2020">
            <v>13858.9</v>
          </cell>
          <cell r="M2020" t="str">
            <v>EUR</v>
          </cell>
          <cell r="N2020">
            <v>14675.9</v>
          </cell>
          <cell r="P2020">
            <v>14049.71</v>
          </cell>
          <cell r="Q2020">
            <v>14049.71</v>
          </cell>
          <cell r="R2020">
            <v>-190.81</v>
          </cell>
          <cell r="S2020">
            <v>-190.81</v>
          </cell>
          <cell r="T2020">
            <v>0</v>
          </cell>
        </row>
        <row r="2021">
          <cell r="B2021">
            <v>1120000</v>
          </cell>
          <cell r="C2021" t="str">
            <v>Fertige Erz</v>
          </cell>
          <cell r="D2021" t="str">
            <v>RHAJ</v>
          </cell>
          <cell r="E2021" t="str">
            <v>02909387</v>
          </cell>
          <cell r="G2021" t="str">
            <v>LEWATIT S 4528</v>
          </cell>
          <cell r="H2021" t="str">
            <v>RB00000695</v>
          </cell>
          <cell r="I2021" t="str">
            <v>2255</v>
          </cell>
          <cell r="J2021">
            <v>65428</v>
          </cell>
          <cell r="K2021" t="str">
            <v>L</v>
          </cell>
          <cell r="L2021">
            <v>168640.67</v>
          </cell>
          <cell r="M2021" t="str">
            <v>EUR</v>
          </cell>
          <cell r="N2021">
            <v>168359.33</v>
          </cell>
          <cell r="P2021">
            <v>170793.25</v>
          </cell>
          <cell r="Q2021">
            <v>168359.33</v>
          </cell>
          <cell r="R2021">
            <v>281.33999999999997</v>
          </cell>
          <cell r="S2021">
            <v>-2152.58</v>
          </cell>
          <cell r="T2021">
            <v>2433.92</v>
          </cell>
        </row>
        <row r="2022">
          <cell r="B2022">
            <v>1120000</v>
          </cell>
          <cell r="C2022" t="str">
            <v>Fertige Erz</v>
          </cell>
          <cell r="D2022" t="str">
            <v>RHAJ</v>
          </cell>
          <cell r="E2022" t="str">
            <v>02884724</v>
          </cell>
          <cell r="G2022" t="str">
            <v>LEWATIT CNP C</v>
          </cell>
          <cell r="H2022" t="str">
            <v>RB00000695</v>
          </cell>
          <cell r="I2022" t="str">
            <v>2255</v>
          </cell>
          <cell r="J2022">
            <v>760</v>
          </cell>
          <cell r="K2022" t="str">
            <v>L</v>
          </cell>
          <cell r="L2022">
            <v>948.56</v>
          </cell>
          <cell r="M2022" t="str">
            <v>EUR</v>
          </cell>
          <cell r="N2022">
            <v>1743.67</v>
          </cell>
          <cell r="P2022">
            <v>1089.1600000000001</v>
          </cell>
          <cell r="Q2022">
            <v>1089.1600000000001</v>
          </cell>
          <cell r="R2022">
            <v>-140.6</v>
          </cell>
          <cell r="S2022">
            <v>-140.6</v>
          </cell>
          <cell r="T2022">
            <v>0</v>
          </cell>
        </row>
        <row r="2023">
          <cell r="B2023">
            <v>1120000</v>
          </cell>
          <cell r="C2023" t="str">
            <v>Fertige Erz</v>
          </cell>
          <cell r="D2023" t="str">
            <v>RHAJ</v>
          </cell>
          <cell r="E2023" t="str">
            <v>02884007</v>
          </cell>
          <cell r="G2023" t="str">
            <v>LEWAPOL D 60</v>
          </cell>
          <cell r="H2023" t="str">
            <v>RB00000695</v>
          </cell>
          <cell r="I2023" t="str">
            <v>2255</v>
          </cell>
          <cell r="J2023">
            <v>116350</v>
          </cell>
          <cell r="K2023" t="str">
            <v>KG</v>
          </cell>
          <cell r="L2023">
            <v>220425.07</v>
          </cell>
          <cell r="M2023" t="str">
            <v>EUR</v>
          </cell>
          <cell r="N2023">
            <v>301253.42</v>
          </cell>
          <cell r="P2023">
            <v>244358.27</v>
          </cell>
          <cell r="Q2023">
            <v>244358.27</v>
          </cell>
          <cell r="R2023">
            <v>-23933.200000000001</v>
          </cell>
          <cell r="S2023">
            <v>-23933.200000000001</v>
          </cell>
          <cell r="T2023">
            <v>0</v>
          </cell>
        </row>
        <row r="2024">
          <cell r="B2024">
            <v>1120000</v>
          </cell>
          <cell r="C2024" t="str">
            <v>Fertige Erz</v>
          </cell>
          <cell r="D2024" t="str">
            <v>RHAJ</v>
          </cell>
          <cell r="E2024" t="str">
            <v>02827658</v>
          </cell>
          <cell r="G2024" t="str">
            <v>LEWAPOL 8/58</v>
          </cell>
          <cell r="H2024" t="str">
            <v>RB00000695</v>
          </cell>
          <cell r="I2024" t="str">
            <v>2255</v>
          </cell>
          <cell r="J2024">
            <v>760</v>
          </cell>
          <cell r="K2024" t="str">
            <v>KG</v>
          </cell>
          <cell r="L2024">
            <v>2056.79</v>
          </cell>
          <cell r="M2024" t="str">
            <v>EUR</v>
          </cell>
          <cell r="N2024">
            <v>2128.9899999999998</v>
          </cell>
          <cell r="P2024">
            <v>2128.9899999999998</v>
          </cell>
          <cell r="Q2024">
            <v>2128.9899999999998</v>
          </cell>
          <cell r="R2024">
            <v>-72.2</v>
          </cell>
          <cell r="S2024">
            <v>-72.2</v>
          </cell>
          <cell r="T2024">
            <v>0</v>
          </cell>
        </row>
        <row r="2025">
          <cell r="B2025">
            <v>1120000</v>
          </cell>
          <cell r="C2025" t="str">
            <v>Fertige Erz</v>
          </cell>
          <cell r="D2025" t="str">
            <v>RHAJ</v>
          </cell>
          <cell r="E2025" t="str">
            <v>02827577</v>
          </cell>
          <cell r="G2025" t="str">
            <v>REGLER ZL</v>
          </cell>
          <cell r="H2025" t="str">
            <v>RB00000695</v>
          </cell>
          <cell r="I2025" t="str">
            <v>2255</v>
          </cell>
          <cell r="J2025">
            <v>14410</v>
          </cell>
          <cell r="K2025" t="str">
            <v>KG</v>
          </cell>
          <cell r="L2025">
            <v>107860.29</v>
          </cell>
          <cell r="M2025" t="str">
            <v>EUR</v>
          </cell>
          <cell r="N2025">
            <v>197672.06</v>
          </cell>
          <cell r="P2025">
            <v>111817.28</v>
          </cell>
          <cell r="Q2025">
            <v>111817.28</v>
          </cell>
          <cell r="R2025">
            <v>-3956.99</v>
          </cell>
          <cell r="S2025">
            <v>-3956.99</v>
          </cell>
          <cell r="T2025">
            <v>0</v>
          </cell>
        </row>
        <row r="2026">
          <cell r="B2026">
            <v>1120000</v>
          </cell>
          <cell r="C2026" t="str">
            <v>Fertige Erz</v>
          </cell>
          <cell r="D2026" t="str">
            <v>RHAJ</v>
          </cell>
          <cell r="E2026" t="str">
            <v>02826813</v>
          </cell>
          <cell r="G2026" t="str">
            <v>LEWAPOL 12/47  BB</v>
          </cell>
          <cell r="H2026" t="str">
            <v>RB00000695</v>
          </cell>
          <cell r="I2026" t="str">
            <v>2255</v>
          </cell>
          <cell r="J2026">
            <v>1496</v>
          </cell>
          <cell r="K2026" t="str">
            <v>KG</v>
          </cell>
          <cell r="L2026">
            <v>4669.91</v>
          </cell>
          <cell r="M2026" t="str">
            <v>EUR</v>
          </cell>
          <cell r="N2026">
            <v>4731.3999999999996</v>
          </cell>
          <cell r="P2026">
            <v>4731.3999999999996</v>
          </cell>
          <cell r="Q2026">
            <v>4731.3999999999996</v>
          </cell>
          <cell r="R2026">
            <v>-61.49</v>
          </cell>
          <cell r="S2026">
            <v>-61.49</v>
          </cell>
          <cell r="T2026">
            <v>0</v>
          </cell>
        </row>
        <row r="2027">
          <cell r="B2027">
            <v>1120000</v>
          </cell>
          <cell r="C2027" t="str">
            <v>Fertige Erz</v>
          </cell>
          <cell r="D2027" t="str">
            <v>RHAJ</v>
          </cell>
          <cell r="E2027" t="str">
            <v>02806197</v>
          </cell>
          <cell r="G2027" t="str">
            <v>LEWATIT KATALYSATOR</v>
          </cell>
          <cell r="H2027" t="str">
            <v>RB00000695</v>
          </cell>
          <cell r="I2027" t="str">
            <v>2255</v>
          </cell>
          <cell r="J2027">
            <v>23000</v>
          </cell>
          <cell r="K2027" t="str">
            <v>L</v>
          </cell>
          <cell r="L2027">
            <v>22468.7</v>
          </cell>
          <cell r="M2027" t="str">
            <v>EUR</v>
          </cell>
          <cell r="N2027">
            <v>20083.599999999999</v>
          </cell>
          <cell r="P2027">
            <v>24837.7</v>
          </cell>
          <cell r="Q2027">
            <v>20083.599999999999</v>
          </cell>
          <cell r="R2027">
            <v>2385.1</v>
          </cell>
          <cell r="S2027">
            <v>-2369</v>
          </cell>
          <cell r="T2027">
            <v>4754.1000000000004</v>
          </cell>
        </row>
        <row r="2028">
          <cell r="B2028">
            <v>1120000</v>
          </cell>
          <cell r="C2028" t="str">
            <v>Fertige Erz</v>
          </cell>
          <cell r="D2028" t="str">
            <v>RHAJ</v>
          </cell>
          <cell r="E2028" t="str">
            <v>02766276</v>
          </cell>
          <cell r="G2028" t="str">
            <v>LEWATIT CNP C</v>
          </cell>
          <cell r="H2028" t="str">
            <v>RB00000695</v>
          </cell>
          <cell r="I2028" t="str">
            <v>2255</v>
          </cell>
          <cell r="J2028">
            <v>119000</v>
          </cell>
          <cell r="K2028" t="str">
            <v>L</v>
          </cell>
          <cell r="L2028">
            <v>144168.5</v>
          </cell>
          <cell r="M2028" t="str">
            <v>EUR</v>
          </cell>
          <cell r="N2028">
            <v>256016.6</v>
          </cell>
          <cell r="P2028">
            <v>166243</v>
          </cell>
          <cell r="Q2028">
            <v>166243</v>
          </cell>
          <cell r="R2028">
            <v>-22074.5</v>
          </cell>
          <cell r="S2028">
            <v>-22074.5</v>
          </cell>
          <cell r="T2028">
            <v>0</v>
          </cell>
        </row>
        <row r="2029">
          <cell r="B2029">
            <v>1120000</v>
          </cell>
          <cell r="C2029" t="str">
            <v>Fertige Erz</v>
          </cell>
          <cell r="D2029" t="str">
            <v>RHAJ</v>
          </cell>
          <cell r="E2029" t="str">
            <v>02765881</v>
          </cell>
          <cell r="G2029" t="str">
            <v>LEWATIT S 8227</v>
          </cell>
          <cell r="H2029" t="str">
            <v>RB00000695</v>
          </cell>
          <cell r="I2029" t="str">
            <v>2255</v>
          </cell>
          <cell r="J2029">
            <v>38600</v>
          </cell>
          <cell r="K2029" t="str">
            <v>L</v>
          </cell>
          <cell r="L2029">
            <v>52719.88</v>
          </cell>
          <cell r="M2029" t="str">
            <v>EUR</v>
          </cell>
          <cell r="N2029">
            <v>97437.98</v>
          </cell>
          <cell r="P2029">
            <v>60528.66</v>
          </cell>
          <cell r="Q2029">
            <v>60528.66</v>
          </cell>
          <cell r="R2029">
            <v>-7808.78</v>
          </cell>
          <cell r="S2029">
            <v>-7808.78</v>
          </cell>
          <cell r="T2029">
            <v>0</v>
          </cell>
        </row>
        <row r="2030">
          <cell r="B2030">
            <v>1120000</v>
          </cell>
          <cell r="C2030" t="str">
            <v>Fertige Erz</v>
          </cell>
          <cell r="D2030" t="str">
            <v>RHEI</v>
          </cell>
          <cell r="E2030" t="str">
            <v>02765881</v>
          </cell>
          <cell r="G2030" t="str">
            <v>LEWATIT S 8227</v>
          </cell>
          <cell r="H2030" t="str">
            <v>RB00000695</v>
          </cell>
          <cell r="I2030" t="str">
            <v>2255</v>
          </cell>
          <cell r="J2030">
            <v>2600</v>
          </cell>
          <cell r="K2030" t="str">
            <v>L</v>
          </cell>
          <cell r="L2030">
            <v>3551.08</v>
          </cell>
          <cell r="M2030" t="str">
            <v>EUR</v>
          </cell>
          <cell r="N2030">
            <v>6563.18</v>
          </cell>
          <cell r="P2030">
            <v>4077.06</v>
          </cell>
          <cell r="Q2030">
            <v>4077.06</v>
          </cell>
          <cell r="R2030">
            <v>-525.98</v>
          </cell>
          <cell r="S2030">
            <v>-525.98</v>
          </cell>
          <cell r="T2030">
            <v>0</v>
          </cell>
        </row>
        <row r="2031">
          <cell r="B2031">
            <v>1120000</v>
          </cell>
          <cell r="C2031" t="str">
            <v>Fertige Erz</v>
          </cell>
          <cell r="D2031" t="str">
            <v>RHAJ</v>
          </cell>
          <cell r="E2031" t="str">
            <v>02765873</v>
          </cell>
          <cell r="G2031" t="str">
            <v>LEWATIT S 8227</v>
          </cell>
          <cell r="H2031" t="str">
            <v>RB00000695</v>
          </cell>
          <cell r="I2031" t="str">
            <v>2255</v>
          </cell>
          <cell r="J2031">
            <v>19000</v>
          </cell>
          <cell r="K2031" t="str">
            <v>L</v>
          </cell>
          <cell r="L2031">
            <v>25296.6</v>
          </cell>
          <cell r="M2031" t="str">
            <v>EUR</v>
          </cell>
          <cell r="N2031">
            <v>45438.5</v>
          </cell>
          <cell r="P2031">
            <v>29151.7</v>
          </cell>
          <cell r="Q2031">
            <v>29151.7</v>
          </cell>
          <cell r="R2031">
            <v>-3855.1</v>
          </cell>
          <cell r="S2031">
            <v>-3855.1</v>
          </cell>
          <cell r="T2031">
            <v>0</v>
          </cell>
        </row>
        <row r="2032">
          <cell r="B2032">
            <v>1120000</v>
          </cell>
          <cell r="C2032" t="str">
            <v>Fertige Erz</v>
          </cell>
          <cell r="D2032" t="str">
            <v>RHAJ</v>
          </cell>
          <cell r="E2032" t="str">
            <v>02742423</v>
          </cell>
          <cell r="G2032" t="str">
            <v>LEWATIT CNP 105</v>
          </cell>
          <cell r="H2032" t="str">
            <v>RB00000695</v>
          </cell>
          <cell r="I2032" t="str">
            <v>2255</v>
          </cell>
          <cell r="J2032">
            <v>6400</v>
          </cell>
          <cell r="K2032" t="str">
            <v>L</v>
          </cell>
          <cell r="L2032">
            <v>22198.400000000001</v>
          </cell>
          <cell r="M2032" t="str">
            <v>EUR</v>
          </cell>
          <cell r="N2032">
            <v>28408.959999999999</v>
          </cell>
          <cell r="P2032">
            <v>28408.959999999999</v>
          </cell>
          <cell r="Q2032">
            <v>28408.959999999999</v>
          </cell>
          <cell r="R2032">
            <v>-6210.56</v>
          </cell>
          <cell r="S2032">
            <v>-6210.56</v>
          </cell>
          <cell r="T2032">
            <v>0</v>
          </cell>
        </row>
        <row r="2033">
          <cell r="B2033">
            <v>1120000</v>
          </cell>
          <cell r="C2033" t="str">
            <v>Fertige Erz</v>
          </cell>
          <cell r="D2033" t="str">
            <v>RHAJ</v>
          </cell>
          <cell r="E2033" t="str">
            <v>02741893</v>
          </cell>
          <cell r="G2033" t="str">
            <v>LEWAPOL 8/00</v>
          </cell>
          <cell r="H2033" t="str">
            <v>RB00000695</v>
          </cell>
          <cell r="I2033" t="str">
            <v>2255</v>
          </cell>
          <cell r="J2033">
            <v>10645</v>
          </cell>
          <cell r="K2033" t="str">
            <v>KG</v>
          </cell>
          <cell r="L2033">
            <v>26292.09</v>
          </cell>
          <cell r="M2033" t="str">
            <v>EUR</v>
          </cell>
          <cell r="N2033">
            <v>28038.93</v>
          </cell>
          <cell r="P2033">
            <v>28038.93</v>
          </cell>
          <cell r="Q2033">
            <v>28038.93</v>
          </cell>
          <cell r="R2033">
            <v>-1746.84</v>
          </cell>
          <cell r="S2033">
            <v>-1746.84</v>
          </cell>
          <cell r="T2033">
            <v>0</v>
          </cell>
        </row>
        <row r="2034">
          <cell r="B2034">
            <v>1120000</v>
          </cell>
          <cell r="C2034" t="str">
            <v>Fertige Erz</v>
          </cell>
          <cell r="D2034" t="str">
            <v>RHAJ</v>
          </cell>
          <cell r="E2034" t="str">
            <v>02741842</v>
          </cell>
          <cell r="G2034" t="str">
            <v>LEWAPOL 6/68</v>
          </cell>
          <cell r="H2034" t="str">
            <v>RB00000695</v>
          </cell>
          <cell r="I2034" t="str">
            <v>2255</v>
          </cell>
          <cell r="J2034">
            <v>1370</v>
          </cell>
          <cell r="K2034" t="str">
            <v>KG</v>
          </cell>
          <cell r="L2034">
            <v>3519.4</v>
          </cell>
          <cell r="M2034" t="str">
            <v>EUR</v>
          </cell>
          <cell r="N2034">
            <v>29304.99</v>
          </cell>
          <cell r="P2034">
            <v>3553.92</v>
          </cell>
          <cell r="Q2034">
            <v>3553.92</v>
          </cell>
          <cell r="R2034">
            <v>-34.520000000000003</v>
          </cell>
          <cell r="S2034">
            <v>-34.520000000000003</v>
          </cell>
          <cell r="T2034">
            <v>0</v>
          </cell>
        </row>
        <row r="2035">
          <cell r="B2035">
            <v>1120000</v>
          </cell>
          <cell r="C2035" t="str">
            <v>Fertige Erz</v>
          </cell>
          <cell r="D2035" t="str">
            <v>RHAJ</v>
          </cell>
          <cell r="E2035" t="str">
            <v>02740927</v>
          </cell>
          <cell r="G2035" t="str">
            <v>LEWAPOL 5/61</v>
          </cell>
          <cell r="H2035" t="str">
            <v>RB00000695</v>
          </cell>
          <cell r="I2035" t="str">
            <v>2255</v>
          </cell>
          <cell r="J2035">
            <v>280</v>
          </cell>
          <cell r="K2035" t="str">
            <v>KG</v>
          </cell>
          <cell r="L2035">
            <v>732.84</v>
          </cell>
          <cell r="M2035" t="str">
            <v>EUR</v>
          </cell>
          <cell r="N2035">
            <v>798.62</v>
          </cell>
          <cell r="P2035">
            <v>798.62</v>
          </cell>
          <cell r="Q2035">
            <v>798.62</v>
          </cell>
          <cell r="R2035">
            <v>-65.78</v>
          </cell>
          <cell r="S2035">
            <v>-65.78</v>
          </cell>
          <cell r="T2035">
            <v>0</v>
          </cell>
        </row>
        <row r="2036">
          <cell r="B2036">
            <v>1120000</v>
          </cell>
          <cell r="C2036" t="str">
            <v>Fertige Erz</v>
          </cell>
          <cell r="D2036" t="str">
            <v>RHAJ</v>
          </cell>
          <cell r="E2036" t="str">
            <v>02740897</v>
          </cell>
          <cell r="G2036" t="str">
            <v>LEWAPOL 5/61</v>
          </cell>
          <cell r="H2036" t="str">
            <v>RB00000695</v>
          </cell>
          <cell r="I2036" t="str">
            <v>2255</v>
          </cell>
          <cell r="J2036">
            <v>8920</v>
          </cell>
          <cell r="K2036" t="str">
            <v>KG</v>
          </cell>
          <cell r="L2036">
            <v>22408.82</v>
          </cell>
          <cell r="M2036" t="str">
            <v>EUR</v>
          </cell>
          <cell r="N2036">
            <v>24431.88</v>
          </cell>
          <cell r="P2036">
            <v>24431.88</v>
          </cell>
          <cell r="Q2036">
            <v>24431.88</v>
          </cell>
          <cell r="R2036">
            <v>-2023.06</v>
          </cell>
          <cell r="S2036">
            <v>-2023.06</v>
          </cell>
          <cell r="T2036">
            <v>0</v>
          </cell>
        </row>
        <row r="2037">
          <cell r="B2037">
            <v>1120000</v>
          </cell>
          <cell r="C2037" t="str">
            <v>Fertige Erz</v>
          </cell>
          <cell r="D2037" t="str">
            <v>RHAJ</v>
          </cell>
          <cell r="E2037" t="str">
            <v>02740765</v>
          </cell>
          <cell r="G2037" t="str">
            <v>LEWAPOL 2/00</v>
          </cell>
          <cell r="H2037" t="str">
            <v>RB00000695</v>
          </cell>
          <cell r="I2037" t="str">
            <v>2255</v>
          </cell>
          <cell r="J2037">
            <v>16078</v>
          </cell>
          <cell r="K2037" t="str">
            <v>KG</v>
          </cell>
          <cell r="L2037">
            <v>34532.33</v>
          </cell>
          <cell r="M2037" t="str">
            <v>EUR</v>
          </cell>
          <cell r="N2037">
            <v>34683.46</v>
          </cell>
          <cell r="P2037">
            <v>34683.46</v>
          </cell>
          <cell r="Q2037">
            <v>34683.46</v>
          </cell>
          <cell r="R2037">
            <v>-151.13</v>
          </cell>
          <cell r="S2037">
            <v>-151.13</v>
          </cell>
          <cell r="T2037">
            <v>0</v>
          </cell>
        </row>
        <row r="2038">
          <cell r="B2038">
            <v>1120000</v>
          </cell>
          <cell r="C2038" t="str">
            <v>Fertige Erz</v>
          </cell>
          <cell r="D2038" t="str">
            <v>RHYY</v>
          </cell>
          <cell r="E2038" t="str">
            <v>02718735</v>
          </cell>
          <cell r="G2038" t="str">
            <v>LEWASAAT 1/00</v>
          </cell>
          <cell r="H2038" t="str">
            <v>RB00000695</v>
          </cell>
          <cell r="I2038" t="str">
            <v>2255</v>
          </cell>
          <cell r="J2038">
            <v>12421</v>
          </cell>
          <cell r="K2038" t="str">
            <v>KG</v>
          </cell>
          <cell r="L2038">
            <v>33381.440000000002</v>
          </cell>
          <cell r="M2038" t="str">
            <v>EUR</v>
          </cell>
          <cell r="N2038">
            <v>35823.410000000003</v>
          </cell>
          <cell r="P2038">
            <v>35823.410000000003</v>
          </cell>
          <cell r="Q2038">
            <v>35823.410000000003</v>
          </cell>
          <cell r="R2038">
            <v>-2441.9699999999998</v>
          </cell>
          <cell r="S2038">
            <v>-2441.9699999999998</v>
          </cell>
          <cell r="T2038">
            <v>0</v>
          </cell>
        </row>
        <row r="2039">
          <cell r="B2039">
            <v>1120000</v>
          </cell>
          <cell r="C2039" t="str">
            <v>Fertige Erz</v>
          </cell>
          <cell r="D2039" t="str">
            <v>RHMV</v>
          </cell>
          <cell r="E2039" t="str">
            <v>02717623</v>
          </cell>
          <cell r="G2039" t="str">
            <v>LEWATIT K 6367</v>
          </cell>
          <cell r="H2039" t="str">
            <v>RB00000695</v>
          </cell>
          <cell r="I2039" t="str">
            <v>2255</v>
          </cell>
          <cell r="J2039">
            <v>25</v>
          </cell>
          <cell r="K2039" t="str">
            <v>L</v>
          </cell>
          <cell r="L2039">
            <v>54.94</v>
          </cell>
          <cell r="M2039" t="str">
            <v>EUR</v>
          </cell>
          <cell r="N2039">
            <v>42.61</v>
          </cell>
          <cell r="P2039">
            <v>56.41</v>
          </cell>
          <cell r="Q2039">
            <v>42.61</v>
          </cell>
          <cell r="R2039">
            <v>12.33</v>
          </cell>
          <cell r="S2039">
            <v>-1.47</v>
          </cell>
          <cell r="T2039">
            <v>13.8</v>
          </cell>
        </row>
        <row r="2040">
          <cell r="B2040">
            <v>1120000</v>
          </cell>
          <cell r="C2040" t="str">
            <v>Fertige Erz</v>
          </cell>
          <cell r="D2040" t="str">
            <v>RHAJ</v>
          </cell>
          <cell r="E2040" t="str">
            <v>02691535</v>
          </cell>
          <cell r="G2040" t="str">
            <v>LEWATIT HD 50</v>
          </cell>
          <cell r="H2040" t="str">
            <v>RB00000695</v>
          </cell>
          <cell r="I2040" t="str">
            <v>2255</v>
          </cell>
          <cell r="J2040">
            <v>13000</v>
          </cell>
          <cell r="K2040" t="str">
            <v>L</v>
          </cell>
          <cell r="L2040">
            <v>26335.4</v>
          </cell>
          <cell r="M2040" t="str">
            <v>EUR</v>
          </cell>
          <cell r="N2040">
            <v>57107.7</v>
          </cell>
          <cell r="P2040">
            <v>33066.800000000003</v>
          </cell>
          <cell r="Q2040">
            <v>33066.800000000003</v>
          </cell>
          <cell r="R2040">
            <v>-6731.4</v>
          </cell>
          <cell r="S2040">
            <v>-6731.4</v>
          </cell>
          <cell r="T2040">
            <v>0</v>
          </cell>
        </row>
        <row r="2041">
          <cell r="B2041">
            <v>1120000</v>
          </cell>
          <cell r="C2041" t="str">
            <v>Fertige Erz</v>
          </cell>
          <cell r="D2041" t="str">
            <v>RHAJ</v>
          </cell>
          <cell r="E2041" t="str">
            <v>02611914</v>
          </cell>
          <cell r="G2041" t="str">
            <v>LEWAPOL 6/00 MD FK</v>
          </cell>
          <cell r="H2041" t="str">
            <v>RB00000695</v>
          </cell>
          <cell r="I2041" t="str">
            <v>2255</v>
          </cell>
          <cell r="J2041">
            <v>1800</v>
          </cell>
          <cell r="K2041" t="str">
            <v>KG</v>
          </cell>
          <cell r="L2041">
            <v>9220.86</v>
          </cell>
          <cell r="M2041" t="str">
            <v>EUR</v>
          </cell>
          <cell r="N2041">
            <v>9499.32</v>
          </cell>
          <cell r="P2041">
            <v>9499.32</v>
          </cell>
          <cell r="Q2041">
            <v>9499.32</v>
          </cell>
          <cell r="R2041">
            <v>-278.45999999999998</v>
          </cell>
          <cell r="S2041">
            <v>-278.45999999999998</v>
          </cell>
          <cell r="T2041">
            <v>0</v>
          </cell>
        </row>
        <row r="2042">
          <cell r="B2042">
            <v>1120000</v>
          </cell>
          <cell r="C2042" t="str">
            <v>Fertige Erz</v>
          </cell>
          <cell r="D2042" t="str">
            <v>RHYY</v>
          </cell>
          <cell r="E2042" t="str">
            <v>02611914</v>
          </cell>
          <cell r="G2042" t="str">
            <v>LEWAPOL 6/00 MD FK</v>
          </cell>
          <cell r="H2042" t="str">
            <v>RB00000695</v>
          </cell>
          <cell r="I2042" t="str">
            <v>2255</v>
          </cell>
          <cell r="J2042">
            <v>18937.5</v>
          </cell>
          <cell r="K2042" t="str">
            <v>KG</v>
          </cell>
          <cell r="L2042">
            <v>97011.13</v>
          </cell>
          <cell r="M2042" t="str">
            <v>EUR</v>
          </cell>
          <cell r="N2042">
            <v>99940.76</v>
          </cell>
          <cell r="P2042">
            <v>99940.76</v>
          </cell>
          <cell r="Q2042">
            <v>99940.76</v>
          </cell>
          <cell r="R2042">
            <v>-2929.63</v>
          </cell>
          <cell r="S2042">
            <v>-2929.63</v>
          </cell>
          <cell r="T2042">
            <v>0</v>
          </cell>
        </row>
        <row r="2043">
          <cell r="B2043">
            <v>1120000</v>
          </cell>
          <cell r="C2043" t="str">
            <v>Fertige Erz</v>
          </cell>
          <cell r="D2043" t="str">
            <v>RHYY</v>
          </cell>
          <cell r="E2043" t="str">
            <v>02603970</v>
          </cell>
          <cell r="G2043" t="str">
            <v>LEWAPOL 80/150 T</v>
          </cell>
          <cell r="H2043" t="str">
            <v>RB00000695</v>
          </cell>
          <cell r="I2043" t="str">
            <v>2255</v>
          </cell>
          <cell r="J2043">
            <v>9527</v>
          </cell>
          <cell r="K2043" t="str">
            <v>KG</v>
          </cell>
          <cell r="L2043">
            <v>57021.96</v>
          </cell>
          <cell r="M2043" t="str">
            <v>EUR</v>
          </cell>
          <cell r="N2043">
            <v>56109.27</v>
          </cell>
          <cell r="P2043">
            <v>56109.27</v>
          </cell>
          <cell r="Q2043">
            <v>56109.27</v>
          </cell>
          <cell r="R2043">
            <v>912.69</v>
          </cell>
          <cell r="S2043">
            <v>912.69</v>
          </cell>
          <cell r="T2043">
            <v>0</v>
          </cell>
        </row>
        <row r="2044">
          <cell r="B2044">
            <v>1120000</v>
          </cell>
          <cell r="C2044" t="str">
            <v>Fertige Erz</v>
          </cell>
          <cell r="D2044" t="str">
            <v>RHMV</v>
          </cell>
          <cell r="E2044" t="str">
            <v>02600181</v>
          </cell>
          <cell r="G2044" t="str">
            <v>LEWATIT S 2568    25</v>
          </cell>
          <cell r="H2044" t="str">
            <v>RB00000695</v>
          </cell>
          <cell r="I2044" t="str">
            <v>2255</v>
          </cell>
          <cell r="J2044">
            <v>25</v>
          </cell>
          <cell r="K2044" t="str">
            <v>L</v>
          </cell>
          <cell r="L2044">
            <v>33.64</v>
          </cell>
          <cell r="M2044" t="str">
            <v>EUR</v>
          </cell>
          <cell r="N2044">
            <v>24.45</v>
          </cell>
          <cell r="P2044">
            <v>35.049999999999997</v>
          </cell>
          <cell r="Q2044">
            <v>24.45</v>
          </cell>
          <cell r="R2044">
            <v>9.19</v>
          </cell>
          <cell r="S2044">
            <v>-1.41</v>
          </cell>
          <cell r="T2044">
            <v>10.6</v>
          </cell>
        </row>
        <row r="2045">
          <cell r="B2045">
            <v>1120000</v>
          </cell>
          <cell r="C2045" t="str">
            <v>Fertige Erz</v>
          </cell>
          <cell r="D2045" t="str">
            <v>RHYY</v>
          </cell>
          <cell r="E2045" t="str">
            <v>02600181</v>
          </cell>
          <cell r="G2045" t="str">
            <v>LEWATIT S 2568    25</v>
          </cell>
          <cell r="H2045" t="str">
            <v>RB00000695</v>
          </cell>
          <cell r="I2045" t="str">
            <v>2255</v>
          </cell>
          <cell r="J2045">
            <v>15250</v>
          </cell>
          <cell r="K2045" t="str">
            <v>L</v>
          </cell>
          <cell r="L2045">
            <v>20518.87</v>
          </cell>
          <cell r="M2045" t="str">
            <v>EUR</v>
          </cell>
          <cell r="N2045">
            <v>14917.55</v>
          </cell>
          <cell r="P2045">
            <v>21378.97</v>
          </cell>
          <cell r="Q2045">
            <v>14917.55</v>
          </cell>
          <cell r="R2045">
            <v>5601.32</v>
          </cell>
          <cell r="S2045">
            <v>-860.1</v>
          </cell>
          <cell r="T2045">
            <v>6461.42</v>
          </cell>
        </row>
        <row r="2046">
          <cell r="B2046">
            <v>1120000</v>
          </cell>
          <cell r="C2046" t="str">
            <v>Fertige Erz</v>
          </cell>
          <cell r="D2046" t="str">
            <v>RHAJ</v>
          </cell>
          <cell r="E2046" t="str">
            <v>02599868</v>
          </cell>
          <cell r="G2046" t="str">
            <v>LEWATIT MonoPlus M50</v>
          </cell>
          <cell r="H2046" t="str">
            <v>RB00000695</v>
          </cell>
          <cell r="I2046" t="str">
            <v>2255</v>
          </cell>
          <cell r="J2046">
            <v>25200</v>
          </cell>
          <cell r="K2046" t="str">
            <v>L</v>
          </cell>
          <cell r="L2046">
            <v>67667.039999999994</v>
          </cell>
          <cell r="M2046" t="str">
            <v>EUR</v>
          </cell>
          <cell r="N2046">
            <v>95749.92</v>
          </cell>
          <cell r="P2046">
            <v>76033.440000000002</v>
          </cell>
          <cell r="Q2046">
            <v>76033.440000000002</v>
          </cell>
          <cell r="R2046">
            <v>-8366.4</v>
          </cell>
          <cell r="S2046">
            <v>-8366.4</v>
          </cell>
          <cell r="T2046">
            <v>0</v>
          </cell>
        </row>
        <row r="2047">
          <cell r="B2047">
            <v>1120000</v>
          </cell>
          <cell r="C2047" t="str">
            <v>Fertige Erz</v>
          </cell>
          <cell r="D2047" t="str">
            <v>RHAJ</v>
          </cell>
          <cell r="E2047" t="str">
            <v>02599779</v>
          </cell>
          <cell r="G2047" t="str">
            <v>LEWATIT MonoPlus MP5</v>
          </cell>
          <cell r="H2047" t="str">
            <v>RB00000695</v>
          </cell>
          <cell r="I2047" t="str">
            <v>2255</v>
          </cell>
          <cell r="J2047">
            <v>10400</v>
          </cell>
          <cell r="K2047" t="str">
            <v>L</v>
          </cell>
          <cell r="L2047">
            <v>23273.119999999999</v>
          </cell>
          <cell r="M2047" t="str">
            <v>EUR</v>
          </cell>
          <cell r="N2047">
            <v>38649.519999999997</v>
          </cell>
          <cell r="P2047">
            <v>28450.240000000002</v>
          </cell>
          <cell r="Q2047">
            <v>28450.240000000002</v>
          </cell>
          <cell r="R2047">
            <v>-5177.12</v>
          </cell>
          <cell r="S2047">
            <v>-5177.12</v>
          </cell>
          <cell r="T2047">
            <v>0</v>
          </cell>
        </row>
        <row r="2048">
          <cell r="B2048">
            <v>1120000</v>
          </cell>
          <cell r="C2048" t="str">
            <v>Fertige Erz</v>
          </cell>
          <cell r="D2048" t="str">
            <v>RHAJ</v>
          </cell>
          <cell r="E2048" t="str">
            <v>02595722</v>
          </cell>
          <cell r="G2048" t="str">
            <v>LEWATIT UltraPure 12</v>
          </cell>
          <cell r="H2048" t="str">
            <v>RB00000695</v>
          </cell>
          <cell r="I2048" t="str">
            <v>2255</v>
          </cell>
          <cell r="J2048">
            <v>7500</v>
          </cell>
          <cell r="K2048" t="str">
            <v>L</v>
          </cell>
          <cell r="L2048">
            <v>21196.5</v>
          </cell>
          <cell r="M2048" t="str">
            <v>EUR</v>
          </cell>
          <cell r="N2048">
            <v>21864</v>
          </cell>
          <cell r="P2048">
            <v>22182.75</v>
          </cell>
          <cell r="Q2048">
            <v>21864</v>
          </cell>
          <cell r="R2048">
            <v>-667.5</v>
          </cell>
          <cell r="S2048">
            <v>-986.25</v>
          </cell>
          <cell r="T2048">
            <v>318.75</v>
          </cell>
        </row>
        <row r="2049">
          <cell r="B2049">
            <v>1120000</v>
          </cell>
          <cell r="C2049" t="str">
            <v>Fertige Erz</v>
          </cell>
          <cell r="D2049" t="str">
            <v>RHAJ</v>
          </cell>
          <cell r="E2049" t="str">
            <v>02595706</v>
          </cell>
          <cell r="G2049" t="str">
            <v>LEWATIT UltraPure 12</v>
          </cell>
          <cell r="H2049" t="str">
            <v>RB00000695</v>
          </cell>
          <cell r="I2049" t="str">
            <v>2255</v>
          </cell>
          <cell r="J2049">
            <v>23000</v>
          </cell>
          <cell r="K2049" t="str">
            <v>L</v>
          </cell>
          <cell r="L2049">
            <v>65803</v>
          </cell>
          <cell r="M2049" t="str">
            <v>EUR</v>
          </cell>
          <cell r="N2049">
            <v>80702.399999999994</v>
          </cell>
          <cell r="P2049">
            <v>68910.3</v>
          </cell>
          <cell r="Q2049">
            <v>68910.3</v>
          </cell>
          <cell r="R2049">
            <v>-3107.3</v>
          </cell>
          <cell r="S2049">
            <v>-3107.3</v>
          </cell>
          <cell r="T2049">
            <v>0</v>
          </cell>
        </row>
        <row r="2050">
          <cell r="B2050">
            <v>1120000</v>
          </cell>
          <cell r="C2050" t="str">
            <v>Fertige Erz</v>
          </cell>
          <cell r="D2050" t="str">
            <v>RHAJ</v>
          </cell>
          <cell r="E2050" t="str">
            <v>02591972</v>
          </cell>
          <cell r="G2050" t="str">
            <v>LEWATIT S 6368</v>
          </cell>
          <cell r="H2050" t="str">
            <v>RB00000695</v>
          </cell>
          <cell r="I2050" t="str">
            <v>2255</v>
          </cell>
          <cell r="J2050">
            <v>8000</v>
          </cell>
          <cell r="K2050" t="str">
            <v>L</v>
          </cell>
          <cell r="L2050">
            <v>13261.6</v>
          </cell>
          <cell r="M2050" t="str">
            <v>EUR</v>
          </cell>
          <cell r="N2050">
            <v>17119.2</v>
          </cell>
          <cell r="P2050">
            <v>15567.2</v>
          </cell>
          <cell r="Q2050">
            <v>15567.2</v>
          </cell>
          <cell r="R2050">
            <v>-2305.6</v>
          </cell>
          <cell r="S2050">
            <v>-2305.6</v>
          </cell>
          <cell r="T2050">
            <v>0</v>
          </cell>
        </row>
        <row r="2051">
          <cell r="B2051">
            <v>1120000</v>
          </cell>
          <cell r="C2051" t="str">
            <v>Fertige Erz</v>
          </cell>
          <cell r="D2051" t="str">
            <v>RHAJ</v>
          </cell>
          <cell r="E2051" t="str">
            <v>02591735</v>
          </cell>
          <cell r="G2051" t="str">
            <v>LEWATIT S 6368</v>
          </cell>
          <cell r="H2051" t="str">
            <v>RB00000695</v>
          </cell>
          <cell r="I2051" t="str">
            <v>2255</v>
          </cell>
          <cell r="J2051">
            <v>2400</v>
          </cell>
          <cell r="K2051" t="str">
            <v>L</v>
          </cell>
          <cell r="L2051">
            <v>4082.88</v>
          </cell>
          <cell r="M2051" t="str">
            <v>EUR</v>
          </cell>
          <cell r="N2051">
            <v>3303.36</v>
          </cell>
          <cell r="P2051">
            <v>4760.16</v>
          </cell>
          <cell r="Q2051">
            <v>3303.36</v>
          </cell>
          <cell r="R2051">
            <v>779.52</v>
          </cell>
          <cell r="S2051">
            <v>-677.28</v>
          </cell>
          <cell r="T2051">
            <v>1456.8</v>
          </cell>
        </row>
        <row r="2052">
          <cell r="B2052">
            <v>1120000</v>
          </cell>
          <cell r="C2052" t="str">
            <v>Fertige Erz</v>
          </cell>
          <cell r="D2052" t="str">
            <v>RHAJ</v>
          </cell>
          <cell r="E2052" t="str">
            <v>02591700</v>
          </cell>
          <cell r="G2052" t="str">
            <v>LEWATIT S 6368</v>
          </cell>
          <cell r="H2052" t="str">
            <v>RB00000695</v>
          </cell>
          <cell r="I2052" t="str">
            <v>2255</v>
          </cell>
          <cell r="J2052">
            <v>28275</v>
          </cell>
          <cell r="K2052" t="str">
            <v>L</v>
          </cell>
          <cell r="L2052">
            <v>47114.63</v>
          </cell>
          <cell r="M2052" t="str">
            <v>EUR</v>
          </cell>
          <cell r="N2052">
            <v>64385</v>
          </cell>
          <cell r="P2052">
            <v>55283.28</v>
          </cell>
          <cell r="Q2052">
            <v>55283.28</v>
          </cell>
          <cell r="R2052">
            <v>-8168.65</v>
          </cell>
          <cell r="S2052">
            <v>-8168.65</v>
          </cell>
          <cell r="T2052">
            <v>0</v>
          </cell>
        </row>
        <row r="2053">
          <cell r="B2053">
            <v>1120000</v>
          </cell>
          <cell r="C2053" t="str">
            <v>Fertige Erz</v>
          </cell>
          <cell r="D2053" t="str">
            <v>RHAJ</v>
          </cell>
          <cell r="E2053" t="str">
            <v>02591050</v>
          </cell>
          <cell r="G2053" t="str">
            <v>LEWATIT S 4268</v>
          </cell>
          <cell r="H2053" t="str">
            <v>RB00000695</v>
          </cell>
          <cell r="I2053" t="str">
            <v>2255</v>
          </cell>
          <cell r="J2053">
            <v>36000</v>
          </cell>
          <cell r="K2053" t="str">
            <v>L</v>
          </cell>
          <cell r="L2053">
            <v>73072.800000000003</v>
          </cell>
          <cell r="M2053" t="str">
            <v>EUR</v>
          </cell>
          <cell r="N2053">
            <v>76417.2</v>
          </cell>
          <cell r="P2053">
            <v>80445.600000000006</v>
          </cell>
          <cell r="Q2053">
            <v>76417.2</v>
          </cell>
          <cell r="R2053">
            <v>-3344.4</v>
          </cell>
          <cell r="S2053">
            <v>-7372.8</v>
          </cell>
          <cell r="T2053">
            <v>4028.4</v>
          </cell>
        </row>
        <row r="2054">
          <cell r="B2054">
            <v>1120000</v>
          </cell>
          <cell r="C2054" t="str">
            <v>Fertige Erz</v>
          </cell>
          <cell r="D2054" t="str">
            <v>RHAJ</v>
          </cell>
          <cell r="E2054" t="str">
            <v>02591018</v>
          </cell>
          <cell r="G2054" t="str">
            <v>LEWATIT S 4268</v>
          </cell>
          <cell r="H2054" t="str">
            <v>RB00000695</v>
          </cell>
          <cell r="I2054" t="str">
            <v>2255</v>
          </cell>
          <cell r="J2054">
            <v>600</v>
          </cell>
          <cell r="K2054" t="str">
            <v>L</v>
          </cell>
          <cell r="L2054">
            <v>1243.98</v>
          </cell>
          <cell r="M2054" t="str">
            <v>EUR</v>
          </cell>
          <cell r="N2054">
            <v>1324.32</v>
          </cell>
          <cell r="P2054">
            <v>1368.9</v>
          </cell>
          <cell r="Q2054">
            <v>1324.32</v>
          </cell>
          <cell r="R2054">
            <v>-80.34</v>
          </cell>
          <cell r="S2054">
            <v>-124.92</v>
          </cell>
          <cell r="T2054">
            <v>44.58</v>
          </cell>
        </row>
        <row r="2055">
          <cell r="B2055">
            <v>1120000</v>
          </cell>
          <cell r="C2055" t="str">
            <v>Fertige Erz</v>
          </cell>
          <cell r="D2055" t="str">
            <v>RHAJ</v>
          </cell>
          <cell r="E2055" t="str">
            <v>02590941</v>
          </cell>
          <cell r="G2055" t="str">
            <v>LEWATIT S 4268</v>
          </cell>
          <cell r="H2055" t="str">
            <v>RB00000695</v>
          </cell>
          <cell r="I2055" t="str">
            <v>2255</v>
          </cell>
          <cell r="J2055">
            <v>44150</v>
          </cell>
          <cell r="K2055" t="str">
            <v>L</v>
          </cell>
          <cell r="L2055">
            <v>89995.36</v>
          </cell>
          <cell r="M2055" t="str">
            <v>EUR</v>
          </cell>
          <cell r="N2055">
            <v>108622.25</v>
          </cell>
          <cell r="P2055">
            <v>99068.18</v>
          </cell>
          <cell r="Q2055">
            <v>99068.18</v>
          </cell>
          <cell r="R2055">
            <v>-9072.82</v>
          </cell>
          <cell r="S2055">
            <v>-9072.82</v>
          </cell>
          <cell r="T2055">
            <v>0</v>
          </cell>
        </row>
        <row r="2056">
          <cell r="B2056">
            <v>1120000</v>
          </cell>
          <cell r="C2056" t="str">
            <v>Fertige Erz</v>
          </cell>
          <cell r="D2056" t="str">
            <v>RHYY</v>
          </cell>
          <cell r="E2056" t="str">
            <v>02575845</v>
          </cell>
          <cell r="G2056" t="str">
            <v>LEWASAAT 5/00</v>
          </cell>
          <cell r="H2056" t="str">
            <v>RB00000695</v>
          </cell>
          <cell r="I2056" t="str">
            <v>2255</v>
          </cell>
          <cell r="J2056">
            <v>14300</v>
          </cell>
          <cell r="K2056" t="str">
            <v>KG</v>
          </cell>
          <cell r="L2056">
            <v>41721.68</v>
          </cell>
          <cell r="M2056" t="str">
            <v>EUR</v>
          </cell>
          <cell r="N2056">
            <v>44065.45</v>
          </cell>
          <cell r="P2056">
            <v>44065.45</v>
          </cell>
          <cell r="Q2056">
            <v>44065.45</v>
          </cell>
          <cell r="R2056">
            <v>-2343.77</v>
          </cell>
          <cell r="S2056">
            <v>-2343.77</v>
          </cell>
          <cell r="T2056">
            <v>0</v>
          </cell>
        </row>
        <row r="2057">
          <cell r="B2057">
            <v>1120000</v>
          </cell>
          <cell r="C2057" t="str">
            <v>Fertige Erz</v>
          </cell>
          <cell r="D2057" t="str">
            <v>RHAJ</v>
          </cell>
          <cell r="E2057" t="str">
            <v>02498441</v>
          </cell>
          <cell r="G2057" t="str">
            <v>LEWATIT K 2649</v>
          </cell>
          <cell r="H2057" t="str">
            <v>RB00000695</v>
          </cell>
          <cell r="I2057" t="str">
            <v>2255</v>
          </cell>
          <cell r="J2057">
            <v>8360</v>
          </cell>
          <cell r="K2057" t="str">
            <v>KG</v>
          </cell>
          <cell r="L2057">
            <v>48516.42</v>
          </cell>
          <cell r="M2057" t="str">
            <v>EUR</v>
          </cell>
          <cell r="N2057">
            <v>138439.93</v>
          </cell>
          <cell r="P2057">
            <v>54060.78</v>
          </cell>
          <cell r="Q2057">
            <v>54060.78</v>
          </cell>
          <cell r="R2057">
            <v>-5544.36</v>
          </cell>
          <cell r="S2057">
            <v>-5544.36</v>
          </cell>
          <cell r="T2057">
            <v>0</v>
          </cell>
        </row>
        <row r="2058">
          <cell r="B2058">
            <v>1120000</v>
          </cell>
          <cell r="C2058" t="str">
            <v>Fertige Erz</v>
          </cell>
          <cell r="D2058" t="str">
            <v>RHAJ</v>
          </cell>
          <cell r="E2058" t="str">
            <v>02492877</v>
          </cell>
          <cell r="G2058" t="str">
            <v>LEWAPOL 12/44 MD</v>
          </cell>
          <cell r="H2058" t="str">
            <v>RB00000695</v>
          </cell>
          <cell r="I2058" t="str">
            <v>2255</v>
          </cell>
          <cell r="J2058">
            <v>2400</v>
          </cell>
          <cell r="K2058" t="str">
            <v>KG</v>
          </cell>
          <cell r="L2058">
            <v>10884.48</v>
          </cell>
          <cell r="M2058" t="str">
            <v>EUR</v>
          </cell>
          <cell r="N2058">
            <v>13883.28</v>
          </cell>
          <cell r="P2058">
            <v>11160.72</v>
          </cell>
          <cell r="Q2058">
            <v>11160.72</v>
          </cell>
          <cell r="R2058">
            <v>-276.24</v>
          </cell>
          <cell r="S2058">
            <v>-276.24</v>
          </cell>
          <cell r="T2058">
            <v>0</v>
          </cell>
        </row>
        <row r="2059">
          <cell r="B2059">
            <v>1120000</v>
          </cell>
          <cell r="C2059" t="str">
            <v>Fertige Erz</v>
          </cell>
          <cell r="D2059" t="str">
            <v>RHAJ</v>
          </cell>
          <cell r="E2059" t="str">
            <v>02457001</v>
          </cell>
          <cell r="G2059" t="str">
            <v>COPOLYMERISAT GK</v>
          </cell>
          <cell r="H2059" t="str">
            <v>RB00000695</v>
          </cell>
          <cell r="I2059" t="str">
            <v>2255</v>
          </cell>
          <cell r="J2059">
            <v>9350</v>
          </cell>
          <cell r="K2059" t="str">
            <v>KG</v>
          </cell>
          <cell r="L2059">
            <v>7199.5</v>
          </cell>
          <cell r="M2059" t="str">
            <v>EUR</v>
          </cell>
          <cell r="N2059">
            <v>5282.75</v>
          </cell>
          <cell r="P2059">
            <v>7199.5</v>
          </cell>
          <cell r="Q2059">
            <v>5282.75</v>
          </cell>
          <cell r="R2059">
            <v>1916.75</v>
          </cell>
          <cell r="S2059">
            <v>0</v>
          </cell>
          <cell r="T2059">
            <v>1916.75</v>
          </cell>
        </row>
        <row r="2060">
          <cell r="B2060">
            <v>1120000</v>
          </cell>
          <cell r="C2060" t="str">
            <v>Fertige Erz</v>
          </cell>
          <cell r="D2060" t="str">
            <v>RHAJ</v>
          </cell>
          <cell r="E2060" t="str">
            <v>02445305</v>
          </cell>
          <cell r="G2060" t="str">
            <v>LEWATIT UltraPure 12</v>
          </cell>
          <cell r="H2060" t="str">
            <v>RB00000695</v>
          </cell>
          <cell r="I2060" t="str">
            <v>2255</v>
          </cell>
          <cell r="J2060">
            <v>1400</v>
          </cell>
          <cell r="K2060" t="str">
            <v>L</v>
          </cell>
          <cell r="L2060">
            <v>5405.68</v>
          </cell>
          <cell r="M2060" t="str">
            <v>EUR</v>
          </cell>
          <cell r="N2060">
            <v>9504.18</v>
          </cell>
          <cell r="P2060">
            <v>5349.54</v>
          </cell>
          <cell r="Q2060">
            <v>5349.54</v>
          </cell>
          <cell r="R2060">
            <v>56.14</v>
          </cell>
          <cell r="S2060">
            <v>56.14</v>
          </cell>
          <cell r="T2060">
            <v>0</v>
          </cell>
        </row>
        <row r="2061">
          <cell r="B2061">
            <v>1120000</v>
          </cell>
          <cell r="C2061" t="str">
            <v>Fertige Erz</v>
          </cell>
          <cell r="D2061" t="str">
            <v>RHAJ</v>
          </cell>
          <cell r="E2061" t="str">
            <v>02354059</v>
          </cell>
          <cell r="G2061" t="str">
            <v>LEWAPOL 6/64 MD</v>
          </cell>
          <cell r="H2061" t="str">
            <v>RB00000695</v>
          </cell>
          <cell r="I2061" t="str">
            <v>2255</v>
          </cell>
          <cell r="J2061">
            <v>7100</v>
          </cell>
          <cell r="K2061" t="str">
            <v>KG</v>
          </cell>
          <cell r="L2061">
            <v>28765.65</v>
          </cell>
          <cell r="M2061" t="str">
            <v>EUR</v>
          </cell>
          <cell r="N2061">
            <v>30060.69</v>
          </cell>
          <cell r="P2061">
            <v>30060.69</v>
          </cell>
          <cell r="Q2061">
            <v>30060.69</v>
          </cell>
          <cell r="R2061">
            <v>-1295.04</v>
          </cell>
          <cell r="S2061">
            <v>-1295.04</v>
          </cell>
          <cell r="T2061">
            <v>0</v>
          </cell>
        </row>
        <row r="2062">
          <cell r="B2062">
            <v>1120000</v>
          </cell>
          <cell r="C2062" t="str">
            <v>Fertige Erz</v>
          </cell>
          <cell r="D2062" t="str">
            <v>RHYY</v>
          </cell>
          <cell r="E2062" t="str">
            <v>02354059</v>
          </cell>
          <cell r="G2062" t="str">
            <v>LEWAPOL 6/64 MD</v>
          </cell>
          <cell r="H2062" t="str">
            <v>RB00000695</v>
          </cell>
          <cell r="I2062" t="str">
            <v>2255</v>
          </cell>
          <cell r="J2062">
            <v>19832</v>
          </cell>
          <cell r="K2062" t="str">
            <v>KG</v>
          </cell>
          <cell r="L2062">
            <v>80349.38</v>
          </cell>
          <cell r="M2062" t="str">
            <v>EUR</v>
          </cell>
          <cell r="N2062">
            <v>83966.7</v>
          </cell>
          <cell r="P2062">
            <v>83966.7</v>
          </cell>
          <cell r="Q2062">
            <v>83966.7</v>
          </cell>
          <cell r="R2062">
            <v>-3617.32</v>
          </cell>
          <cell r="S2062">
            <v>-3617.32</v>
          </cell>
          <cell r="T2062">
            <v>0</v>
          </cell>
        </row>
        <row r="2063">
          <cell r="B2063">
            <v>1120000</v>
          </cell>
          <cell r="C2063" t="str">
            <v>Fertige Erz</v>
          </cell>
          <cell r="D2063" t="str">
            <v>RHAJ</v>
          </cell>
          <cell r="E2063" t="str">
            <v>02354040</v>
          </cell>
          <cell r="G2063" t="str">
            <v>LEWAPOL 5/61 MD</v>
          </cell>
          <cell r="H2063" t="str">
            <v>RB00000695</v>
          </cell>
          <cell r="I2063" t="str">
            <v>2255</v>
          </cell>
          <cell r="J2063">
            <v>4219</v>
          </cell>
          <cell r="K2063" t="str">
            <v>KG</v>
          </cell>
          <cell r="L2063">
            <v>17008.060000000001</v>
          </cell>
          <cell r="M2063" t="str">
            <v>EUR</v>
          </cell>
          <cell r="N2063">
            <v>17858.61</v>
          </cell>
          <cell r="P2063">
            <v>17858.61</v>
          </cell>
          <cell r="Q2063">
            <v>17858.61</v>
          </cell>
          <cell r="R2063">
            <v>-850.55</v>
          </cell>
          <cell r="S2063">
            <v>-850.55</v>
          </cell>
          <cell r="T2063">
            <v>0</v>
          </cell>
        </row>
        <row r="2064">
          <cell r="B2064">
            <v>1120000</v>
          </cell>
          <cell r="C2064" t="str">
            <v>Fertige Erz</v>
          </cell>
          <cell r="D2064" t="str">
            <v>RHYY</v>
          </cell>
          <cell r="E2064" t="str">
            <v>02354040</v>
          </cell>
          <cell r="G2064" t="str">
            <v>LEWAPOL 5/61 MD</v>
          </cell>
          <cell r="H2064" t="str">
            <v>RB00000695</v>
          </cell>
          <cell r="I2064" t="str">
            <v>2255</v>
          </cell>
          <cell r="J2064">
            <v>6212.5</v>
          </cell>
          <cell r="K2064" t="str">
            <v>KG</v>
          </cell>
          <cell r="L2064">
            <v>25044.44</v>
          </cell>
          <cell r="M2064" t="str">
            <v>EUR</v>
          </cell>
          <cell r="N2064">
            <v>26296.89</v>
          </cell>
          <cell r="P2064">
            <v>26296.89</v>
          </cell>
          <cell r="Q2064">
            <v>26296.89</v>
          </cell>
          <cell r="R2064">
            <v>-1252.45</v>
          </cell>
          <cell r="S2064">
            <v>-1252.45</v>
          </cell>
          <cell r="T2064">
            <v>0</v>
          </cell>
        </row>
        <row r="2065">
          <cell r="B2065">
            <v>1120000</v>
          </cell>
          <cell r="C2065" t="str">
            <v>Fertige Erz</v>
          </cell>
          <cell r="D2065" t="str">
            <v>RHAJ</v>
          </cell>
          <cell r="E2065" t="str">
            <v>02352838</v>
          </cell>
          <cell r="G2065" t="str">
            <v>LEWATIT K 2629</v>
          </cell>
          <cell r="H2065" t="str">
            <v>RB00000695</v>
          </cell>
          <cell r="I2065" t="str">
            <v>2255</v>
          </cell>
          <cell r="J2065">
            <v>94000</v>
          </cell>
          <cell r="K2065" t="str">
            <v>L</v>
          </cell>
          <cell r="L2065">
            <v>112048</v>
          </cell>
          <cell r="M2065" t="str">
            <v>EUR</v>
          </cell>
          <cell r="N2065">
            <v>91302.2</v>
          </cell>
          <cell r="P2065">
            <v>129861</v>
          </cell>
          <cell r="Q2065">
            <v>91302.2</v>
          </cell>
          <cell r="R2065">
            <v>20745.8</v>
          </cell>
          <cell r="S2065">
            <v>-17813</v>
          </cell>
          <cell r="T2065">
            <v>38558.800000000003</v>
          </cell>
        </row>
        <row r="2066">
          <cell r="B2066">
            <v>1120000</v>
          </cell>
          <cell r="C2066" t="str">
            <v>Fertige Erz</v>
          </cell>
          <cell r="D2066" t="str">
            <v>RHAJ</v>
          </cell>
          <cell r="E2066" t="str">
            <v>02352749</v>
          </cell>
          <cell r="G2066" t="str">
            <v>LEWATIT K 2629</v>
          </cell>
          <cell r="H2066" t="str">
            <v>RB00000695</v>
          </cell>
          <cell r="I2066" t="str">
            <v>2255</v>
          </cell>
          <cell r="J2066">
            <v>9600</v>
          </cell>
          <cell r="K2066" t="str">
            <v>L</v>
          </cell>
          <cell r="L2066">
            <v>11521.92</v>
          </cell>
          <cell r="M2066" t="str">
            <v>EUR</v>
          </cell>
          <cell r="N2066">
            <v>18291.84</v>
          </cell>
          <cell r="P2066">
            <v>13349.76</v>
          </cell>
          <cell r="Q2066">
            <v>13349.76</v>
          </cell>
          <cell r="R2066">
            <v>-1827.84</v>
          </cell>
          <cell r="S2066">
            <v>-1827.84</v>
          </cell>
          <cell r="T2066">
            <v>0</v>
          </cell>
        </row>
        <row r="2067">
          <cell r="B2067">
            <v>1120000</v>
          </cell>
          <cell r="C2067" t="str">
            <v>Fertige Erz</v>
          </cell>
          <cell r="D2067" t="str">
            <v>RHMV</v>
          </cell>
          <cell r="E2067" t="str">
            <v>02284972</v>
          </cell>
          <cell r="G2067" t="str">
            <v>LEWATIT S 2568 H</v>
          </cell>
          <cell r="H2067" t="str">
            <v>RB00000695</v>
          </cell>
          <cell r="I2067" t="str">
            <v>2255</v>
          </cell>
          <cell r="J2067">
            <v>50</v>
          </cell>
          <cell r="K2067" t="str">
            <v>L</v>
          </cell>
          <cell r="L2067">
            <v>64.55</v>
          </cell>
          <cell r="M2067" t="str">
            <v>EUR</v>
          </cell>
          <cell r="N2067">
            <v>52.31</v>
          </cell>
          <cell r="P2067">
            <v>67.23</v>
          </cell>
          <cell r="Q2067">
            <v>52.31</v>
          </cell>
          <cell r="R2067">
            <v>12.24</v>
          </cell>
          <cell r="S2067">
            <v>-2.68</v>
          </cell>
          <cell r="T2067">
            <v>14.92</v>
          </cell>
        </row>
        <row r="2068">
          <cell r="B2068">
            <v>1120000</v>
          </cell>
          <cell r="C2068" t="str">
            <v>Fertige Erz</v>
          </cell>
          <cell r="D2068" t="str">
            <v>RHAJ</v>
          </cell>
          <cell r="E2068" t="str">
            <v>02259153</v>
          </cell>
          <cell r="G2068" t="str">
            <v>LEWATIT LGP 3789 FK</v>
          </cell>
          <cell r="H2068" t="str">
            <v>RB00000695</v>
          </cell>
          <cell r="I2068" t="str">
            <v>2255</v>
          </cell>
          <cell r="J2068">
            <v>9895</v>
          </cell>
          <cell r="K2068" t="str">
            <v>L</v>
          </cell>
          <cell r="L2068">
            <v>34791.81</v>
          </cell>
          <cell r="M2068" t="str">
            <v>EUR</v>
          </cell>
          <cell r="N2068">
            <v>121475.97</v>
          </cell>
          <cell r="P2068">
            <v>39555.26</v>
          </cell>
          <cell r="Q2068">
            <v>39555.26</v>
          </cell>
          <cell r="R2068">
            <v>-4763.45</v>
          </cell>
          <cell r="S2068">
            <v>-4763.45</v>
          </cell>
          <cell r="T2068">
            <v>0</v>
          </cell>
        </row>
        <row r="2069">
          <cell r="B2069">
            <v>1120000</v>
          </cell>
          <cell r="C2069" t="str">
            <v>Fertige Erz</v>
          </cell>
          <cell r="D2069" t="str">
            <v>RHYY</v>
          </cell>
          <cell r="E2069" t="str">
            <v>01934213</v>
          </cell>
          <cell r="G2069" t="str">
            <v>LEWATIT S 1467</v>
          </cell>
          <cell r="H2069" t="str">
            <v>RB00000695</v>
          </cell>
          <cell r="I2069" t="str">
            <v>2255</v>
          </cell>
          <cell r="J2069">
            <v>17000</v>
          </cell>
          <cell r="K2069" t="str">
            <v>L</v>
          </cell>
          <cell r="L2069">
            <v>19731.900000000001</v>
          </cell>
          <cell r="M2069" t="str">
            <v>EUR</v>
          </cell>
          <cell r="N2069">
            <v>7775.8</v>
          </cell>
          <cell r="P2069">
            <v>20706</v>
          </cell>
          <cell r="Q2069">
            <v>7775.8</v>
          </cell>
          <cell r="R2069">
            <v>11956.1</v>
          </cell>
          <cell r="S2069">
            <v>-974.1</v>
          </cell>
          <cell r="T2069">
            <v>12930.2</v>
          </cell>
        </row>
        <row r="2070">
          <cell r="B2070">
            <v>1120000</v>
          </cell>
          <cell r="C2070" t="str">
            <v>Fertige Erz</v>
          </cell>
          <cell r="D2070" t="str">
            <v>RHEI</v>
          </cell>
          <cell r="E2070" t="str">
            <v>01934116</v>
          </cell>
          <cell r="G2070" t="str">
            <v>LEWATIT S 1467   SAC</v>
          </cell>
          <cell r="H2070" t="str">
            <v>RB00000695</v>
          </cell>
          <cell r="I2070" t="str">
            <v>2255</v>
          </cell>
          <cell r="J2070">
            <v>115700</v>
          </cell>
          <cell r="K2070" t="str">
            <v>L</v>
          </cell>
          <cell r="L2070">
            <v>135056.60999999999</v>
          </cell>
          <cell r="M2070" t="str">
            <v>EUR</v>
          </cell>
          <cell r="N2070">
            <v>80122.25</v>
          </cell>
          <cell r="P2070">
            <v>142068.03</v>
          </cell>
          <cell r="Q2070">
            <v>80122.25</v>
          </cell>
          <cell r="R2070">
            <v>54934.36</v>
          </cell>
          <cell r="S2070">
            <v>-7011.42</v>
          </cell>
          <cell r="T2070">
            <v>61945.78</v>
          </cell>
        </row>
        <row r="2071">
          <cell r="B2071">
            <v>1120000</v>
          </cell>
          <cell r="C2071" t="str">
            <v>Fertige Erz</v>
          </cell>
          <cell r="D2071" t="str">
            <v>RHYY</v>
          </cell>
          <cell r="E2071" t="str">
            <v>01934116</v>
          </cell>
          <cell r="G2071" t="str">
            <v>LEWATIT S 1467   SAC</v>
          </cell>
          <cell r="H2071" t="str">
            <v>RB00000695</v>
          </cell>
          <cell r="I2071" t="str">
            <v>2255</v>
          </cell>
          <cell r="J2071">
            <v>292575</v>
          </cell>
          <cell r="K2071" t="str">
            <v>L</v>
          </cell>
          <cell r="L2071">
            <v>341522.82</v>
          </cell>
          <cell r="M2071" t="str">
            <v>EUR</v>
          </cell>
          <cell r="N2071">
            <v>202608.19</v>
          </cell>
          <cell r="P2071">
            <v>359252.84</v>
          </cell>
          <cell r="Q2071">
            <v>202608.19</v>
          </cell>
          <cell r="R2071">
            <v>138914.63</v>
          </cell>
          <cell r="S2071">
            <v>-17730.02</v>
          </cell>
          <cell r="T2071">
            <v>156644.65</v>
          </cell>
        </row>
        <row r="2072">
          <cell r="B2072">
            <v>1120000</v>
          </cell>
          <cell r="C2072" t="str">
            <v>Fertige Erz</v>
          </cell>
          <cell r="D2072" t="str">
            <v>RHAJ</v>
          </cell>
          <cell r="E2072" t="str">
            <v>01804778</v>
          </cell>
          <cell r="G2072" t="str">
            <v>LEWATIT S 4228</v>
          </cell>
          <cell r="H2072" t="str">
            <v>RB00000695</v>
          </cell>
          <cell r="I2072" t="str">
            <v>2255</v>
          </cell>
          <cell r="J2072">
            <v>4000</v>
          </cell>
          <cell r="K2072" t="str">
            <v>L</v>
          </cell>
          <cell r="L2072">
            <v>9324</v>
          </cell>
          <cell r="M2072" t="str">
            <v>EUR</v>
          </cell>
          <cell r="N2072">
            <v>20117.599999999999</v>
          </cell>
          <cell r="P2072">
            <v>9252</v>
          </cell>
          <cell r="Q2072">
            <v>9252</v>
          </cell>
          <cell r="R2072">
            <v>72</v>
          </cell>
          <cell r="S2072">
            <v>72</v>
          </cell>
          <cell r="T2072">
            <v>0</v>
          </cell>
        </row>
        <row r="2073">
          <cell r="B2073">
            <v>1120000</v>
          </cell>
          <cell r="C2073" t="str">
            <v>Fertige Erz</v>
          </cell>
          <cell r="D2073" t="str">
            <v>RHAJ</v>
          </cell>
          <cell r="E2073" t="str">
            <v>01800071</v>
          </cell>
          <cell r="G2073" t="str">
            <v>LEWATIT S 4228</v>
          </cell>
          <cell r="H2073" t="str">
            <v>RB00000695</v>
          </cell>
          <cell r="I2073" t="str">
            <v>2255</v>
          </cell>
          <cell r="J2073">
            <v>56425</v>
          </cell>
          <cell r="K2073" t="str">
            <v>L</v>
          </cell>
          <cell r="L2073">
            <v>129563.09</v>
          </cell>
          <cell r="M2073" t="str">
            <v>EUR</v>
          </cell>
          <cell r="N2073">
            <v>125878.53</v>
          </cell>
          <cell r="P2073">
            <v>128383.8</v>
          </cell>
          <cell r="Q2073">
            <v>125878.53</v>
          </cell>
          <cell r="R2073">
            <v>3684.56</v>
          </cell>
          <cell r="S2073">
            <v>1179.29</v>
          </cell>
          <cell r="T2073">
            <v>2505.27</v>
          </cell>
        </row>
        <row r="2074">
          <cell r="B2074">
            <v>1120000</v>
          </cell>
          <cell r="C2074" t="str">
            <v>Fertige Erz</v>
          </cell>
          <cell r="D2074" t="str">
            <v>RHAJ</v>
          </cell>
          <cell r="E2074" t="str">
            <v>01800055</v>
          </cell>
          <cell r="G2074" t="str">
            <v>LEWATIT S 4228</v>
          </cell>
          <cell r="H2074" t="str">
            <v>RB00000695</v>
          </cell>
          <cell r="I2074" t="str">
            <v>2255</v>
          </cell>
          <cell r="J2074">
            <v>75000</v>
          </cell>
          <cell r="K2074" t="str">
            <v>L</v>
          </cell>
          <cell r="L2074">
            <v>171562.5</v>
          </cell>
          <cell r="M2074" t="str">
            <v>EUR</v>
          </cell>
          <cell r="N2074">
            <v>140587.5</v>
          </cell>
          <cell r="P2074">
            <v>169950</v>
          </cell>
          <cell r="Q2074">
            <v>140587.5</v>
          </cell>
          <cell r="R2074">
            <v>30975</v>
          </cell>
          <cell r="S2074">
            <v>1612.5</v>
          </cell>
          <cell r="T2074">
            <v>29362.5</v>
          </cell>
        </row>
        <row r="2075">
          <cell r="B2075">
            <v>1120000</v>
          </cell>
          <cell r="C2075" t="str">
            <v>Fertige Erz</v>
          </cell>
          <cell r="D2075" t="str">
            <v>RHAJ</v>
          </cell>
          <cell r="E2075" t="str">
            <v>01781581</v>
          </cell>
          <cell r="G2075" t="str">
            <v>LEWATIT MonoPlus MP6</v>
          </cell>
          <cell r="H2075" t="str">
            <v>RB00000695</v>
          </cell>
          <cell r="I2075" t="str">
            <v>2255</v>
          </cell>
          <cell r="J2075">
            <v>15600</v>
          </cell>
          <cell r="K2075" t="str">
            <v>L</v>
          </cell>
          <cell r="L2075">
            <v>32260.799999999999</v>
          </cell>
          <cell r="M2075" t="str">
            <v>EUR</v>
          </cell>
          <cell r="N2075">
            <v>29747.64</v>
          </cell>
          <cell r="P2075">
            <v>35418.239999999998</v>
          </cell>
          <cell r="Q2075">
            <v>29747.64</v>
          </cell>
          <cell r="R2075">
            <v>2513.16</v>
          </cell>
          <cell r="S2075">
            <v>-3157.44</v>
          </cell>
          <cell r="T2075">
            <v>5670.6</v>
          </cell>
        </row>
        <row r="2076">
          <cell r="B2076">
            <v>1120000</v>
          </cell>
          <cell r="C2076" t="str">
            <v>Fertige Erz</v>
          </cell>
          <cell r="D2076" t="str">
            <v>RHAJ</v>
          </cell>
          <cell r="E2076" t="str">
            <v>01781573</v>
          </cell>
          <cell r="G2076" t="str">
            <v>LEWATIT MonoPlus MP6</v>
          </cell>
          <cell r="H2076" t="str">
            <v>RB00000695</v>
          </cell>
          <cell r="I2076" t="str">
            <v>2255</v>
          </cell>
          <cell r="J2076">
            <v>209975</v>
          </cell>
          <cell r="K2076" t="str">
            <v>L</v>
          </cell>
          <cell r="L2076">
            <v>428370</v>
          </cell>
          <cell r="M2076" t="str">
            <v>EUR</v>
          </cell>
          <cell r="N2076">
            <v>559226.42000000004</v>
          </cell>
          <cell r="P2076">
            <v>470826.94</v>
          </cell>
          <cell r="Q2076">
            <v>470826.94</v>
          </cell>
          <cell r="R2076">
            <v>-42456.94</v>
          </cell>
          <cell r="S2076">
            <v>-42456.94</v>
          </cell>
          <cell r="T2076">
            <v>0</v>
          </cell>
        </row>
        <row r="2077">
          <cell r="B2077">
            <v>1120000</v>
          </cell>
          <cell r="C2077" t="str">
            <v>Fertige Erz</v>
          </cell>
          <cell r="D2077" t="str">
            <v>RHEI</v>
          </cell>
          <cell r="E2077" t="str">
            <v>01781573</v>
          </cell>
          <cell r="G2077" t="str">
            <v>LEWATIT MonoPlus MP6</v>
          </cell>
          <cell r="H2077" t="str">
            <v>RB00000695</v>
          </cell>
          <cell r="I2077" t="str">
            <v>2255</v>
          </cell>
          <cell r="J2077">
            <v>7000</v>
          </cell>
          <cell r="K2077" t="str">
            <v>L</v>
          </cell>
          <cell r="L2077">
            <v>14280.71</v>
          </cell>
          <cell r="M2077" t="str">
            <v>EUR</v>
          </cell>
          <cell r="N2077">
            <v>18643.099999999999</v>
          </cell>
          <cell r="P2077">
            <v>15696.1</v>
          </cell>
          <cell r="Q2077">
            <v>15696.1</v>
          </cell>
          <cell r="R2077">
            <v>-1415.39</v>
          </cell>
          <cell r="S2077">
            <v>-1415.39</v>
          </cell>
          <cell r="T2077">
            <v>0</v>
          </cell>
        </row>
        <row r="2078">
          <cell r="B2078">
            <v>1120000</v>
          </cell>
          <cell r="C2078" t="str">
            <v>Fertige Erz</v>
          </cell>
          <cell r="D2078" t="str">
            <v>RHAJ</v>
          </cell>
          <cell r="E2078" t="str">
            <v>01781565</v>
          </cell>
          <cell r="G2078" t="str">
            <v>LEWATIT MonoPlus MP6</v>
          </cell>
          <cell r="H2078" t="str">
            <v>RB00000695</v>
          </cell>
          <cell r="I2078" t="str">
            <v>2255</v>
          </cell>
          <cell r="J2078">
            <v>46150</v>
          </cell>
          <cell r="K2078" t="str">
            <v>L</v>
          </cell>
          <cell r="L2078">
            <v>93749.11</v>
          </cell>
          <cell r="M2078" t="str">
            <v>EUR</v>
          </cell>
          <cell r="N2078">
            <v>118776.26</v>
          </cell>
          <cell r="P2078">
            <v>103052.95</v>
          </cell>
          <cell r="Q2078">
            <v>103052.95</v>
          </cell>
          <cell r="R2078">
            <v>-9303.84</v>
          </cell>
          <cell r="S2078">
            <v>-9303.84</v>
          </cell>
          <cell r="T2078">
            <v>0</v>
          </cell>
        </row>
        <row r="2079">
          <cell r="B2079">
            <v>1120000</v>
          </cell>
          <cell r="C2079" t="str">
            <v>Fertige Erz</v>
          </cell>
          <cell r="D2079" t="str">
            <v>RHAJ</v>
          </cell>
          <cell r="E2079" t="str">
            <v>01775603</v>
          </cell>
          <cell r="G2079" t="str">
            <v>LEWATIT CNP 80 WS</v>
          </cell>
          <cell r="H2079" t="str">
            <v>RB00000695</v>
          </cell>
          <cell r="I2079" t="str">
            <v>2255</v>
          </cell>
          <cell r="J2079">
            <v>1000</v>
          </cell>
          <cell r="K2079" t="str">
            <v>L</v>
          </cell>
          <cell r="L2079">
            <v>1487.5</v>
          </cell>
          <cell r="M2079" t="str">
            <v>EUR</v>
          </cell>
          <cell r="N2079">
            <v>2555.8000000000002</v>
          </cell>
          <cell r="P2079">
            <v>1654</v>
          </cell>
          <cell r="Q2079">
            <v>1654</v>
          </cell>
          <cell r="R2079">
            <v>-166.5</v>
          </cell>
          <cell r="S2079">
            <v>-166.5</v>
          </cell>
          <cell r="T2079">
            <v>0</v>
          </cell>
        </row>
        <row r="2080">
          <cell r="B2080">
            <v>1120000</v>
          </cell>
          <cell r="C2080" t="str">
            <v>Fertige Erz</v>
          </cell>
          <cell r="D2080" t="str">
            <v>RHYY</v>
          </cell>
          <cell r="E2080" t="str">
            <v>01767880</v>
          </cell>
          <cell r="G2080" t="str">
            <v>LEWAPOL 8/00 d.V</v>
          </cell>
          <cell r="H2080" t="str">
            <v>RB00000695</v>
          </cell>
          <cell r="I2080" t="str">
            <v>2255</v>
          </cell>
          <cell r="J2080">
            <v>6493</v>
          </cell>
          <cell r="K2080" t="str">
            <v>KG</v>
          </cell>
          <cell r="L2080">
            <v>23615.040000000001</v>
          </cell>
          <cell r="M2080" t="str">
            <v>EUR</v>
          </cell>
          <cell r="N2080">
            <v>24414.33</v>
          </cell>
          <cell r="P2080">
            <v>24414.33</v>
          </cell>
          <cell r="Q2080">
            <v>24414.33</v>
          </cell>
          <cell r="R2080">
            <v>-799.29</v>
          </cell>
          <cell r="S2080">
            <v>-799.29</v>
          </cell>
          <cell r="T2080">
            <v>0</v>
          </cell>
        </row>
        <row r="2081">
          <cell r="B2081">
            <v>1120000</v>
          </cell>
          <cell r="C2081" t="str">
            <v>Fertige Erz</v>
          </cell>
          <cell r="D2081" t="str">
            <v>RHAJ</v>
          </cell>
          <cell r="E2081" t="str">
            <v>01754444</v>
          </cell>
          <cell r="G2081" t="str">
            <v>LEWATIT MonoPlus MP</v>
          </cell>
          <cell r="H2081" t="str">
            <v>RB00000695</v>
          </cell>
          <cell r="I2081" t="str">
            <v>2255</v>
          </cell>
          <cell r="J2081">
            <v>44800</v>
          </cell>
          <cell r="K2081" t="str">
            <v>L</v>
          </cell>
          <cell r="L2081">
            <v>76325.759999999995</v>
          </cell>
          <cell r="M2081" t="str">
            <v>EUR</v>
          </cell>
          <cell r="N2081">
            <v>123558.39999999999</v>
          </cell>
          <cell r="P2081">
            <v>77642.880000000005</v>
          </cell>
          <cell r="Q2081">
            <v>77642.880000000005</v>
          </cell>
          <cell r="R2081">
            <v>-1317.12</v>
          </cell>
          <cell r="S2081">
            <v>-1317.12</v>
          </cell>
          <cell r="T2081">
            <v>0</v>
          </cell>
        </row>
        <row r="2082">
          <cell r="B2082">
            <v>1120000</v>
          </cell>
          <cell r="C2082" t="str">
            <v>Fertige Erz</v>
          </cell>
          <cell r="D2082" t="str">
            <v>RHAJ</v>
          </cell>
          <cell r="E2082" t="str">
            <v>01754428</v>
          </cell>
          <cell r="G2082" t="str">
            <v>LEWATIT MonoPlus MP</v>
          </cell>
          <cell r="H2082" t="str">
            <v>RB00000695</v>
          </cell>
          <cell r="I2082" t="str">
            <v>2255</v>
          </cell>
          <cell r="J2082">
            <v>76000</v>
          </cell>
          <cell r="K2082" t="str">
            <v>L</v>
          </cell>
          <cell r="L2082">
            <v>126175.2</v>
          </cell>
          <cell r="M2082" t="str">
            <v>EUR</v>
          </cell>
          <cell r="N2082">
            <v>231085.6</v>
          </cell>
          <cell r="P2082">
            <v>144126.39999999999</v>
          </cell>
          <cell r="Q2082">
            <v>144126.39999999999</v>
          </cell>
          <cell r="R2082">
            <v>-17951.2</v>
          </cell>
          <cell r="S2082">
            <v>-17951.2</v>
          </cell>
          <cell r="T2082">
            <v>0</v>
          </cell>
        </row>
        <row r="2083">
          <cell r="B2083">
            <v>1120000</v>
          </cell>
          <cell r="C2083" t="str">
            <v>Fertige Erz</v>
          </cell>
          <cell r="D2083" t="str">
            <v>RHYY</v>
          </cell>
          <cell r="E2083" t="str">
            <v>01754428</v>
          </cell>
          <cell r="G2083" t="str">
            <v>LEWATIT MonoPlus MP</v>
          </cell>
          <cell r="H2083" t="str">
            <v>RB00000695</v>
          </cell>
          <cell r="I2083" t="str">
            <v>2255</v>
          </cell>
          <cell r="J2083">
            <v>27000</v>
          </cell>
          <cell r="K2083" t="str">
            <v>L</v>
          </cell>
          <cell r="L2083">
            <v>44825.4</v>
          </cell>
          <cell r="M2083" t="str">
            <v>EUR</v>
          </cell>
          <cell r="N2083">
            <v>82096.2</v>
          </cell>
          <cell r="P2083">
            <v>51202.8</v>
          </cell>
          <cell r="Q2083">
            <v>51202.8</v>
          </cell>
          <cell r="R2083">
            <v>-6377.4</v>
          </cell>
          <cell r="S2083">
            <v>-6377.4</v>
          </cell>
          <cell r="T2083">
            <v>0</v>
          </cell>
        </row>
        <row r="2084">
          <cell r="B2084">
            <v>1120000</v>
          </cell>
          <cell r="C2084" t="str">
            <v>Fertige Erz</v>
          </cell>
          <cell r="D2084" t="str">
            <v>RHEI</v>
          </cell>
          <cell r="E2084" t="str">
            <v>01754401</v>
          </cell>
          <cell r="G2084" t="str">
            <v>LEWATIT MonoPlus MP</v>
          </cell>
          <cell r="H2084" t="str">
            <v>RB00000695</v>
          </cell>
          <cell r="I2084" t="str">
            <v>2255</v>
          </cell>
          <cell r="J2084">
            <v>25</v>
          </cell>
          <cell r="K2084" t="str">
            <v>L</v>
          </cell>
          <cell r="L2084">
            <v>41.72</v>
          </cell>
          <cell r="M2084" t="str">
            <v>EUR</v>
          </cell>
          <cell r="N2084">
            <v>91.98</v>
          </cell>
          <cell r="P2084">
            <v>47.64</v>
          </cell>
          <cell r="Q2084">
            <v>47.64</v>
          </cell>
          <cell r="R2084">
            <v>-5.92</v>
          </cell>
          <cell r="S2084">
            <v>-5.92</v>
          </cell>
          <cell r="T2084">
            <v>0</v>
          </cell>
        </row>
        <row r="2085">
          <cell r="B2085">
            <v>1120000</v>
          </cell>
          <cell r="C2085" t="str">
            <v>Fertige Erz</v>
          </cell>
          <cell r="D2085" t="str">
            <v>RHYY</v>
          </cell>
          <cell r="E2085" t="str">
            <v>01754401</v>
          </cell>
          <cell r="G2085" t="str">
            <v>LEWATIT MonoPlus MP</v>
          </cell>
          <cell r="H2085" t="str">
            <v>RB00000695</v>
          </cell>
          <cell r="I2085" t="str">
            <v>2255</v>
          </cell>
          <cell r="J2085">
            <v>151025</v>
          </cell>
          <cell r="K2085" t="str">
            <v>L</v>
          </cell>
          <cell r="L2085">
            <v>252045.63</v>
          </cell>
          <cell r="M2085" t="str">
            <v>EUR</v>
          </cell>
          <cell r="N2085">
            <v>555651.18000000005</v>
          </cell>
          <cell r="P2085">
            <v>300418.93</v>
          </cell>
          <cell r="Q2085">
            <v>300418.93</v>
          </cell>
          <cell r="R2085">
            <v>-48373.3</v>
          </cell>
          <cell r="S2085">
            <v>-48373.3</v>
          </cell>
          <cell r="T2085">
            <v>0</v>
          </cell>
        </row>
        <row r="2086">
          <cell r="B2086">
            <v>1120000</v>
          </cell>
          <cell r="C2086" t="str">
            <v>Fertige Erz</v>
          </cell>
          <cell r="D2086" t="str">
            <v>RHYY</v>
          </cell>
          <cell r="E2086" t="str">
            <v>01753855</v>
          </cell>
          <cell r="G2086" t="str">
            <v>LEWATIT MonoPlus SP</v>
          </cell>
          <cell r="H2086" t="str">
            <v>RB00000695</v>
          </cell>
          <cell r="I2086" t="str">
            <v>2255</v>
          </cell>
          <cell r="J2086">
            <v>16000</v>
          </cell>
          <cell r="K2086" t="str">
            <v>L</v>
          </cell>
          <cell r="L2086">
            <v>23068.799999999999</v>
          </cell>
          <cell r="M2086" t="str">
            <v>EUR</v>
          </cell>
          <cell r="N2086">
            <v>30483.200000000001</v>
          </cell>
          <cell r="P2086">
            <v>23910.400000000001</v>
          </cell>
          <cell r="Q2086">
            <v>23910.400000000001</v>
          </cell>
          <cell r="R2086">
            <v>-841.6</v>
          </cell>
          <cell r="S2086">
            <v>-841.6</v>
          </cell>
          <cell r="T2086">
            <v>0</v>
          </cell>
        </row>
        <row r="2087">
          <cell r="B2087">
            <v>1120000</v>
          </cell>
          <cell r="C2087" t="str">
            <v>Fertige Erz</v>
          </cell>
          <cell r="D2087" t="str">
            <v>RHMV</v>
          </cell>
          <cell r="E2087" t="str">
            <v>01753812</v>
          </cell>
          <cell r="G2087" t="str">
            <v>LEWATIT MonoPlus SP</v>
          </cell>
          <cell r="H2087" t="str">
            <v>RB00000695</v>
          </cell>
          <cell r="I2087" t="str">
            <v>2255</v>
          </cell>
          <cell r="J2087">
            <v>25</v>
          </cell>
          <cell r="K2087" t="str">
            <v>L</v>
          </cell>
          <cell r="L2087">
            <v>33.64</v>
          </cell>
          <cell r="M2087" t="str">
            <v>EUR</v>
          </cell>
          <cell r="N2087">
            <v>46.75</v>
          </cell>
          <cell r="P2087">
            <v>35.049999999999997</v>
          </cell>
          <cell r="Q2087">
            <v>35.049999999999997</v>
          </cell>
          <cell r="R2087">
            <v>-1.41</v>
          </cell>
          <cell r="S2087">
            <v>-1.41</v>
          </cell>
          <cell r="T2087">
            <v>0</v>
          </cell>
        </row>
        <row r="2088">
          <cell r="B2088">
            <v>1120000</v>
          </cell>
          <cell r="C2088" t="str">
            <v>Fertige Erz</v>
          </cell>
          <cell r="D2088" t="str">
            <v>RHYY</v>
          </cell>
          <cell r="E2088" t="str">
            <v>01753812</v>
          </cell>
          <cell r="G2088" t="str">
            <v>LEWATIT MonoPlus SP</v>
          </cell>
          <cell r="H2088" t="str">
            <v>RB00000695</v>
          </cell>
          <cell r="I2088" t="str">
            <v>2255</v>
          </cell>
          <cell r="J2088">
            <v>58773</v>
          </cell>
          <cell r="K2088" t="str">
            <v>L</v>
          </cell>
          <cell r="L2088">
            <v>79079.08</v>
          </cell>
          <cell r="M2088" t="str">
            <v>EUR</v>
          </cell>
          <cell r="N2088">
            <v>109905.51</v>
          </cell>
          <cell r="P2088">
            <v>82393.87</v>
          </cell>
          <cell r="Q2088">
            <v>82393.87</v>
          </cell>
          <cell r="R2088">
            <v>-3314.79</v>
          </cell>
          <cell r="S2088">
            <v>-3314.79</v>
          </cell>
          <cell r="T2088">
            <v>0</v>
          </cell>
        </row>
        <row r="2089">
          <cell r="B2089">
            <v>1120000</v>
          </cell>
          <cell r="C2089" t="str">
            <v>Fertige Erz</v>
          </cell>
          <cell r="D2089" t="str">
            <v>RHAJ</v>
          </cell>
          <cell r="E2089" t="str">
            <v>01732351</v>
          </cell>
          <cell r="G2089" t="str">
            <v>LEWATIT MP 600 Z-III</v>
          </cell>
          <cell r="H2089" t="str">
            <v>RB00000695</v>
          </cell>
          <cell r="I2089" t="str">
            <v>2255</v>
          </cell>
          <cell r="J2089">
            <v>1000</v>
          </cell>
          <cell r="K2089" t="str">
            <v>L</v>
          </cell>
          <cell r="L2089">
            <v>2474.3000000000002</v>
          </cell>
          <cell r="M2089" t="str">
            <v>EUR</v>
          </cell>
          <cell r="N2089">
            <v>2474.3000000000002</v>
          </cell>
          <cell r="P2089">
            <v>2474.3000000000002</v>
          </cell>
          <cell r="Q2089">
            <v>2474.3000000000002</v>
          </cell>
          <cell r="R2089">
            <v>0</v>
          </cell>
          <cell r="S2089">
            <v>0</v>
          </cell>
          <cell r="T2089">
            <v>0</v>
          </cell>
        </row>
        <row r="2090">
          <cell r="B2090">
            <v>1120000</v>
          </cell>
          <cell r="C2090" t="str">
            <v>Fertige Erz</v>
          </cell>
          <cell r="D2090" t="str">
            <v>RHAJ</v>
          </cell>
          <cell r="E2090" t="str">
            <v>01706547</v>
          </cell>
          <cell r="G2090" t="str">
            <v>LEWAPOL 5/61 MD SILO</v>
          </cell>
          <cell r="H2090" t="str">
            <v>RB00000695</v>
          </cell>
          <cell r="I2090" t="str">
            <v>2255</v>
          </cell>
          <cell r="J2090">
            <v>2208</v>
          </cell>
          <cell r="K2090" t="str">
            <v>KG</v>
          </cell>
          <cell r="L2090">
            <v>8791.59</v>
          </cell>
          <cell r="M2090" t="str">
            <v>EUR</v>
          </cell>
          <cell r="N2090">
            <v>9220.61</v>
          </cell>
          <cell r="P2090">
            <v>9220.61</v>
          </cell>
          <cell r="Q2090">
            <v>9220.61</v>
          </cell>
          <cell r="R2090">
            <v>-429.02</v>
          </cell>
          <cell r="S2090">
            <v>-429.02</v>
          </cell>
          <cell r="T2090">
            <v>0</v>
          </cell>
        </row>
        <row r="2091">
          <cell r="B2091">
            <v>1120000</v>
          </cell>
          <cell r="C2091" t="str">
            <v>Fertige Erz</v>
          </cell>
          <cell r="D2091" t="str">
            <v>RHAJ</v>
          </cell>
          <cell r="E2091" t="str">
            <v>01706539</v>
          </cell>
          <cell r="G2091" t="str">
            <v>LEWAPOL 6/64 MD SILO</v>
          </cell>
          <cell r="H2091" t="str">
            <v>RB00000695</v>
          </cell>
          <cell r="I2091" t="str">
            <v>2255</v>
          </cell>
          <cell r="J2091">
            <v>13740</v>
          </cell>
          <cell r="K2091" t="str">
            <v>KG</v>
          </cell>
          <cell r="L2091">
            <v>55233.43</v>
          </cell>
          <cell r="M2091" t="str">
            <v>EUR</v>
          </cell>
          <cell r="N2091">
            <v>57738.23</v>
          </cell>
          <cell r="P2091">
            <v>57738.23</v>
          </cell>
          <cell r="Q2091">
            <v>57738.23</v>
          </cell>
          <cell r="R2091">
            <v>-2504.8000000000002</v>
          </cell>
          <cell r="S2091">
            <v>-2504.8000000000002</v>
          </cell>
          <cell r="T2091">
            <v>0</v>
          </cell>
        </row>
        <row r="2092">
          <cell r="B2092">
            <v>1120000</v>
          </cell>
          <cell r="C2092" t="str">
            <v>Fertige Erz</v>
          </cell>
          <cell r="D2092" t="str">
            <v>RHAJ</v>
          </cell>
          <cell r="E2092" t="str">
            <v>01702061</v>
          </cell>
          <cell r="G2092" t="str">
            <v>MERSOLAT H 95 SCHUPP</v>
          </cell>
          <cell r="H2092" t="str">
            <v>RB00000695</v>
          </cell>
          <cell r="I2092" t="str">
            <v>2255</v>
          </cell>
          <cell r="J2092">
            <v>990</v>
          </cell>
          <cell r="K2092" t="str">
            <v>KG</v>
          </cell>
          <cell r="L2092">
            <v>1303.3399999999999</v>
          </cell>
          <cell r="M2092" t="str">
            <v>EUR</v>
          </cell>
          <cell r="N2092">
            <v>1604.2</v>
          </cell>
          <cell r="P2092">
            <v>1604.2</v>
          </cell>
          <cell r="Q2092">
            <v>1604.2</v>
          </cell>
          <cell r="R2092">
            <v>-300.86</v>
          </cell>
          <cell r="S2092">
            <v>-300.86</v>
          </cell>
          <cell r="T2092">
            <v>0</v>
          </cell>
        </row>
        <row r="2093">
          <cell r="B2093">
            <v>1120000</v>
          </cell>
          <cell r="C2093" t="str">
            <v>Fertige Erz</v>
          </cell>
          <cell r="D2093" t="str">
            <v>RHAJ</v>
          </cell>
          <cell r="E2093" t="str">
            <v>01670437</v>
          </cell>
          <cell r="G2093" t="str">
            <v>LEWATIT K 1461</v>
          </cell>
          <cell r="H2093" t="str">
            <v>RB00000695</v>
          </cell>
          <cell r="I2093" t="str">
            <v>2255</v>
          </cell>
          <cell r="J2093">
            <v>48000</v>
          </cell>
          <cell r="K2093" t="str">
            <v>L</v>
          </cell>
          <cell r="L2093">
            <v>53496</v>
          </cell>
          <cell r="M2093" t="str">
            <v>EUR</v>
          </cell>
          <cell r="N2093">
            <v>68116.800000000003</v>
          </cell>
          <cell r="P2093">
            <v>56150.400000000001</v>
          </cell>
          <cell r="Q2093">
            <v>56150.400000000001</v>
          </cell>
          <cell r="R2093">
            <v>-2654.4</v>
          </cell>
          <cell r="S2093">
            <v>-2654.4</v>
          </cell>
          <cell r="T2093">
            <v>0</v>
          </cell>
        </row>
        <row r="2094">
          <cell r="B2094">
            <v>1120000</v>
          </cell>
          <cell r="C2094" t="str">
            <v>Fertige Erz</v>
          </cell>
          <cell r="D2094" t="str">
            <v>RHAJ</v>
          </cell>
          <cell r="E2094" t="str">
            <v>01670135</v>
          </cell>
          <cell r="G2094" t="str">
            <v>LEWATIT MonoPlus M50</v>
          </cell>
          <cell r="H2094" t="str">
            <v>RB00000695</v>
          </cell>
          <cell r="I2094" t="str">
            <v>2255</v>
          </cell>
          <cell r="J2094">
            <v>12000</v>
          </cell>
          <cell r="K2094" t="str">
            <v>L</v>
          </cell>
          <cell r="L2094">
            <v>25218</v>
          </cell>
          <cell r="M2094" t="str">
            <v>EUR</v>
          </cell>
          <cell r="N2094">
            <v>29588.400000000001</v>
          </cell>
          <cell r="P2094">
            <v>25849.200000000001</v>
          </cell>
          <cell r="Q2094">
            <v>25849.200000000001</v>
          </cell>
          <cell r="R2094">
            <v>-631.20000000000005</v>
          </cell>
          <cell r="S2094">
            <v>-631.20000000000005</v>
          </cell>
          <cell r="T2094">
            <v>0</v>
          </cell>
        </row>
        <row r="2095">
          <cell r="B2095">
            <v>1120000</v>
          </cell>
          <cell r="C2095" t="str">
            <v>Fertige Erz</v>
          </cell>
          <cell r="D2095" t="str">
            <v>RHYY</v>
          </cell>
          <cell r="E2095" t="str">
            <v>01670127</v>
          </cell>
          <cell r="G2095" t="str">
            <v>LEWATIT MonoPlus M50</v>
          </cell>
          <cell r="H2095" t="str">
            <v>RB00000695</v>
          </cell>
          <cell r="I2095" t="str">
            <v>2255</v>
          </cell>
          <cell r="J2095">
            <v>22200</v>
          </cell>
          <cell r="K2095" t="str">
            <v>L</v>
          </cell>
          <cell r="L2095">
            <v>48970.98</v>
          </cell>
          <cell r="M2095" t="str">
            <v>EUR</v>
          </cell>
          <cell r="N2095">
            <v>27066.240000000002</v>
          </cell>
          <cell r="P2095">
            <v>50129.82</v>
          </cell>
          <cell r="Q2095">
            <v>27066.240000000002</v>
          </cell>
          <cell r="R2095">
            <v>21904.74</v>
          </cell>
          <cell r="S2095">
            <v>-1158.8399999999999</v>
          </cell>
          <cell r="T2095">
            <v>23063.58</v>
          </cell>
        </row>
        <row r="2096">
          <cell r="B2096">
            <v>1120000</v>
          </cell>
          <cell r="C2096" t="str">
            <v>Fertige Erz</v>
          </cell>
          <cell r="D2096" t="str">
            <v>RHEI</v>
          </cell>
          <cell r="E2096" t="str">
            <v>01670119</v>
          </cell>
          <cell r="G2096" t="str">
            <v>LEWATIT MonoPlus M50</v>
          </cell>
          <cell r="H2096" t="str">
            <v>RB00000695</v>
          </cell>
          <cell r="I2096" t="str">
            <v>2255</v>
          </cell>
          <cell r="J2096">
            <v>375</v>
          </cell>
          <cell r="K2096" t="str">
            <v>L</v>
          </cell>
          <cell r="L2096">
            <v>790.57</v>
          </cell>
          <cell r="M2096" t="str">
            <v>EUR</v>
          </cell>
          <cell r="N2096">
            <v>774</v>
          </cell>
          <cell r="P2096">
            <v>811.13</v>
          </cell>
          <cell r="Q2096">
            <v>774</v>
          </cell>
          <cell r="R2096">
            <v>16.57</v>
          </cell>
          <cell r="S2096">
            <v>-20.56</v>
          </cell>
          <cell r="T2096">
            <v>37.130000000000003</v>
          </cell>
        </row>
        <row r="2097">
          <cell r="B2097">
            <v>1120000</v>
          </cell>
          <cell r="C2097" t="str">
            <v>Fertige Erz</v>
          </cell>
          <cell r="D2097" t="str">
            <v>RHMV</v>
          </cell>
          <cell r="E2097" t="str">
            <v>01670119</v>
          </cell>
          <cell r="G2097" t="str">
            <v>LEWATIT MonoPlus M50</v>
          </cell>
          <cell r="H2097" t="str">
            <v>RB00000695</v>
          </cell>
          <cell r="I2097" t="str">
            <v>2255</v>
          </cell>
          <cell r="J2097">
            <v>275</v>
          </cell>
          <cell r="K2097" t="str">
            <v>L</v>
          </cell>
          <cell r="L2097">
            <v>579.76</v>
          </cell>
          <cell r="M2097" t="str">
            <v>EUR</v>
          </cell>
          <cell r="N2097">
            <v>567.6</v>
          </cell>
          <cell r="P2097">
            <v>594.83000000000004</v>
          </cell>
          <cell r="Q2097">
            <v>567.6</v>
          </cell>
          <cell r="R2097">
            <v>12.16</v>
          </cell>
          <cell r="S2097">
            <v>-15.07</v>
          </cell>
          <cell r="T2097">
            <v>27.23</v>
          </cell>
        </row>
        <row r="2098">
          <cell r="B2098">
            <v>1120000</v>
          </cell>
          <cell r="C2098" t="str">
            <v>Fertige Erz</v>
          </cell>
          <cell r="D2098" t="str">
            <v>RHYY</v>
          </cell>
          <cell r="E2098" t="str">
            <v>01670119</v>
          </cell>
          <cell r="G2098" t="str">
            <v>LEWATIT MonoPlus M50</v>
          </cell>
          <cell r="H2098" t="str">
            <v>RB00000695</v>
          </cell>
          <cell r="I2098" t="str">
            <v>2255</v>
          </cell>
          <cell r="J2098">
            <v>50675</v>
          </cell>
          <cell r="K2098" t="str">
            <v>L</v>
          </cell>
          <cell r="L2098">
            <v>106833.04</v>
          </cell>
          <cell r="M2098" t="str">
            <v>EUR</v>
          </cell>
          <cell r="N2098">
            <v>104593.2</v>
          </cell>
          <cell r="P2098">
            <v>109610.02</v>
          </cell>
          <cell r="Q2098">
            <v>104593.2</v>
          </cell>
          <cell r="R2098">
            <v>2239.84</v>
          </cell>
          <cell r="S2098">
            <v>-2776.98</v>
          </cell>
          <cell r="T2098">
            <v>5016.82</v>
          </cell>
        </row>
        <row r="2099">
          <cell r="B2099">
            <v>1120000</v>
          </cell>
          <cell r="C2099" t="str">
            <v>Fertige Erz</v>
          </cell>
          <cell r="D2099" t="str">
            <v>RHEI</v>
          </cell>
          <cell r="E2099" t="str">
            <v>01670062</v>
          </cell>
          <cell r="G2099" t="str">
            <v>LEWATIT MonoPlus M60</v>
          </cell>
          <cell r="H2099" t="str">
            <v>RB00000695</v>
          </cell>
          <cell r="I2099" t="str">
            <v>2255</v>
          </cell>
          <cell r="J2099">
            <v>1000</v>
          </cell>
          <cell r="K2099" t="str">
            <v>L</v>
          </cell>
          <cell r="L2099">
            <v>2230.3000000000002</v>
          </cell>
          <cell r="M2099" t="str">
            <v>EUR</v>
          </cell>
          <cell r="N2099">
            <v>2650.6</v>
          </cell>
          <cell r="P2099">
            <v>2284.4</v>
          </cell>
          <cell r="Q2099">
            <v>2284.4</v>
          </cell>
          <cell r="R2099">
            <v>-54.1</v>
          </cell>
          <cell r="S2099">
            <v>-54.1</v>
          </cell>
          <cell r="T2099">
            <v>0</v>
          </cell>
        </row>
        <row r="2100">
          <cell r="B2100">
            <v>1120000</v>
          </cell>
          <cell r="C2100" t="str">
            <v>Fertige Erz</v>
          </cell>
          <cell r="D2100" t="str">
            <v>RHMV</v>
          </cell>
          <cell r="E2100" t="str">
            <v>01670062</v>
          </cell>
          <cell r="G2100" t="str">
            <v>LEWATIT MonoPlus M60</v>
          </cell>
          <cell r="H2100" t="str">
            <v>RB00000695</v>
          </cell>
          <cell r="I2100" t="str">
            <v>2255</v>
          </cell>
          <cell r="J2100">
            <v>25</v>
          </cell>
          <cell r="K2100" t="str">
            <v>L</v>
          </cell>
          <cell r="L2100">
            <v>55.76</v>
          </cell>
          <cell r="M2100" t="str">
            <v>EUR</v>
          </cell>
          <cell r="N2100">
            <v>66.27</v>
          </cell>
          <cell r="P2100">
            <v>57.11</v>
          </cell>
          <cell r="Q2100">
            <v>57.11</v>
          </cell>
          <cell r="R2100">
            <v>-1.35</v>
          </cell>
          <cell r="S2100">
            <v>-1.35</v>
          </cell>
          <cell r="T2100">
            <v>0</v>
          </cell>
        </row>
        <row r="2101">
          <cell r="B2101">
            <v>1120000</v>
          </cell>
          <cell r="C2101" t="str">
            <v>Fertige Erz</v>
          </cell>
          <cell r="D2101" t="str">
            <v>RHYY</v>
          </cell>
          <cell r="E2101" t="str">
            <v>01670062</v>
          </cell>
          <cell r="G2101" t="str">
            <v>LEWATIT MonoPlus M60</v>
          </cell>
          <cell r="H2101" t="str">
            <v>RB00000695</v>
          </cell>
          <cell r="I2101" t="str">
            <v>2255</v>
          </cell>
          <cell r="J2101">
            <v>4800</v>
          </cell>
          <cell r="K2101" t="str">
            <v>L</v>
          </cell>
          <cell r="L2101">
            <v>10705.44</v>
          </cell>
          <cell r="M2101" t="str">
            <v>EUR</v>
          </cell>
          <cell r="N2101">
            <v>12722.88</v>
          </cell>
          <cell r="P2101">
            <v>10965.12</v>
          </cell>
          <cell r="Q2101">
            <v>10965.12</v>
          </cell>
          <cell r="R2101">
            <v>-259.68</v>
          </cell>
          <cell r="S2101">
            <v>-259.68</v>
          </cell>
          <cell r="T2101">
            <v>0</v>
          </cell>
        </row>
        <row r="2102">
          <cell r="B2102">
            <v>1120000</v>
          </cell>
          <cell r="C2102" t="str">
            <v>Fertige Erz</v>
          </cell>
          <cell r="D2102" t="str">
            <v>RHYY</v>
          </cell>
          <cell r="E2102" t="str">
            <v>01669692</v>
          </cell>
          <cell r="G2102" t="str">
            <v>LEWATIT MonoPlus S10</v>
          </cell>
          <cell r="H2102" t="str">
            <v>RB00000695</v>
          </cell>
          <cell r="I2102" t="str">
            <v>2255</v>
          </cell>
          <cell r="J2102">
            <v>16000</v>
          </cell>
          <cell r="K2102" t="str">
            <v>L</v>
          </cell>
          <cell r="L2102">
            <v>22753.599999999999</v>
          </cell>
          <cell r="M2102" t="str">
            <v>EUR</v>
          </cell>
          <cell r="N2102">
            <v>13084.8</v>
          </cell>
          <cell r="P2102">
            <v>23440</v>
          </cell>
          <cell r="Q2102">
            <v>13084.8</v>
          </cell>
          <cell r="R2102">
            <v>9668.7999999999993</v>
          </cell>
          <cell r="S2102">
            <v>-686.4</v>
          </cell>
          <cell r="T2102">
            <v>10355.200000000001</v>
          </cell>
        </row>
        <row r="2103">
          <cell r="B2103">
            <v>1120000</v>
          </cell>
          <cell r="C2103" t="str">
            <v>Fertige Erz</v>
          </cell>
          <cell r="D2103" t="str">
            <v>RHEI</v>
          </cell>
          <cell r="E2103" t="str">
            <v>01669684</v>
          </cell>
          <cell r="G2103" t="str">
            <v>LEWATIT MonoPlus S10</v>
          </cell>
          <cell r="H2103" t="str">
            <v>RB00000695</v>
          </cell>
          <cell r="I2103" t="str">
            <v>2255</v>
          </cell>
          <cell r="J2103">
            <v>20700</v>
          </cell>
          <cell r="K2103" t="str">
            <v>L</v>
          </cell>
          <cell r="L2103">
            <v>27444.06</v>
          </cell>
          <cell r="M2103" t="str">
            <v>EUR</v>
          </cell>
          <cell r="N2103">
            <v>15046.83</v>
          </cell>
          <cell r="P2103">
            <v>28410.75</v>
          </cell>
          <cell r="Q2103">
            <v>15046.83</v>
          </cell>
          <cell r="R2103">
            <v>12397.23</v>
          </cell>
          <cell r="S2103">
            <v>-966.69</v>
          </cell>
          <cell r="T2103">
            <v>13363.92</v>
          </cell>
        </row>
        <row r="2104">
          <cell r="B2104">
            <v>1120000</v>
          </cell>
          <cell r="C2104" t="str">
            <v>Fertige Erz</v>
          </cell>
          <cell r="D2104" t="str">
            <v>RHMV</v>
          </cell>
          <cell r="E2104" t="str">
            <v>01669684</v>
          </cell>
          <cell r="G2104" t="str">
            <v>LEWATIT MonoPlus S10</v>
          </cell>
          <cell r="H2104" t="str">
            <v>RB00000695</v>
          </cell>
          <cell r="I2104" t="str">
            <v>2255</v>
          </cell>
          <cell r="J2104">
            <v>25</v>
          </cell>
          <cell r="K2104" t="str">
            <v>L</v>
          </cell>
          <cell r="L2104">
            <v>33.15</v>
          </cell>
          <cell r="M2104" t="str">
            <v>EUR</v>
          </cell>
          <cell r="N2104">
            <v>18.170000000000002</v>
          </cell>
          <cell r="P2104">
            <v>34.31</v>
          </cell>
          <cell r="Q2104">
            <v>18.170000000000002</v>
          </cell>
          <cell r="R2104">
            <v>14.98</v>
          </cell>
          <cell r="S2104">
            <v>-1.1599999999999999</v>
          </cell>
          <cell r="T2104">
            <v>16.14</v>
          </cell>
        </row>
        <row r="2105">
          <cell r="B2105">
            <v>1120000</v>
          </cell>
          <cell r="C2105" t="str">
            <v>Fertige Erz</v>
          </cell>
          <cell r="D2105" t="str">
            <v>RHYY</v>
          </cell>
          <cell r="E2105" t="str">
            <v>01669684</v>
          </cell>
          <cell r="G2105" t="str">
            <v>LEWATIT MonoPlus S10</v>
          </cell>
          <cell r="H2105" t="str">
            <v>RB00000695</v>
          </cell>
          <cell r="I2105" t="str">
            <v>2255</v>
          </cell>
          <cell r="J2105">
            <v>469050</v>
          </cell>
          <cell r="K2105" t="str">
            <v>L</v>
          </cell>
          <cell r="L2105">
            <v>621866.49</v>
          </cell>
          <cell r="M2105" t="str">
            <v>EUR</v>
          </cell>
          <cell r="N2105">
            <v>340952.45</v>
          </cell>
          <cell r="P2105">
            <v>643771.13</v>
          </cell>
          <cell r="Q2105">
            <v>340952.45</v>
          </cell>
          <cell r="R2105">
            <v>280914.03999999998</v>
          </cell>
          <cell r="S2105">
            <v>-21904.639999999999</v>
          </cell>
          <cell r="T2105">
            <v>302818.68</v>
          </cell>
        </row>
        <row r="2106">
          <cell r="B2106">
            <v>1120000</v>
          </cell>
          <cell r="C2106" t="str">
            <v>Fertige Erz</v>
          </cell>
          <cell r="D2106" t="str">
            <v>RHAJ</v>
          </cell>
          <cell r="E2106" t="str">
            <v>01669617</v>
          </cell>
          <cell r="G2106" t="str">
            <v>LEWATIT MonoPlus S10</v>
          </cell>
          <cell r="H2106" t="str">
            <v>RB00000695</v>
          </cell>
          <cell r="I2106" t="str">
            <v>2255</v>
          </cell>
          <cell r="J2106">
            <v>3000</v>
          </cell>
          <cell r="K2106" t="str">
            <v>L</v>
          </cell>
          <cell r="L2106">
            <v>3797.4</v>
          </cell>
          <cell r="M2106" t="str">
            <v>EUR</v>
          </cell>
          <cell r="N2106">
            <v>1587.6</v>
          </cell>
          <cell r="P2106">
            <v>3922.8</v>
          </cell>
          <cell r="Q2106">
            <v>1587.6</v>
          </cell>
          <cell r="R2106">
            <v>2209.8000000000002</v>
          </cell>
          <cell r="S2106">
            <v>-125.4</v>
          </cell>
          <cell r="T2106">
            <v>2335.1999999999998</v>
          </cell>
        </row>
        <row r="2107">
          <cell r="B2107">
            <v>1120000</v>
          </cell>
          <cell r="C2107" t="str">
            <v>Fertige Erz</v>
          </cell>
          <cell r="D2107" t="str">
            <v>RHYY</v>
          </cell>
          <cell r="E2107" t="str">
            <v>01669617</v>
          </cell>
          <cell r="G2107" t="str">
            <v>LEWATIT MonoPlus S10</v>
          </cell>
          <cell r="H2107" t="str">
            <v>RB00000695</v>
          </cell>
          <cell r="I2107" t="str">
            <v>2255</v>
          </cell>
          <cell r="J2107">
            <v>31000</v>
          </cell>
          <cell r="K2107" t="str">
            <v>L</v>
          </cell>
          <cell r="L2107">
            <v>39239.800000000003</v>
          </cell>
          <cell r="M2107" t="str">
            <v>EUR</v>
          </cell>
          <cell r="N2107">
            <v>16405.2</v>
          </cell>
          <cell r="P2107">
            <v>40535.599999999999</v>
          </cell>
          <cell r="Q2107">
            <v>16405.2</v>
          </cell>
          <cell r="R2107">
            <v>22834.6</v>
          </cell>
          <cell r="S2107">
            <v>-1295.8</v>
          </cell>
          <cell r="T2107">
            <v>24130.400000000001</v>
          </cell>
        </row>
        <row r="2108">
          <cell r="B2108">
            <v>1120000</v>
          </cell>
          <cell r="C2108" t="str">
            <v>Fertige Erz</v>
          </cell>
          <cell r="D2108" t="str">
            <v>RHEI</v>
          </cell>
          <cell r="E2108" t="str">
            <v>01669595</v>
          </cell>
          <cell r="G2108" t="str">
            <v>LEWATIT MonoPlus S10</v>
          </cell>
          <cell r="H2108" t="str">
            <v>RB00000695</v>
          </cell>
          <cell r="I2108" t="str">
            <v>2255</v>
          </cell>
          <cell r="J2108">
            <v>50</v>
          </cell>
          <cell r="K2108" t="str">
            <v>L</v>
          </cell>
          <cell r="L2108">
            <v>63.6</v>
          </cell>
          <cell r="M2108" t="str">
            <v>EUR</v>
          </cell>
          <cell r="N2108">
            <v>40.17</v>
          </cell>
          <cell r="P2108">
            <v>65.81</v>
          </cell>
          <cell r="Q2108">
            <v>40.17</v>
          </cell>
          <cell r="R2108">
            <v>23.43</v>
          </cell>
          <cell r="S2108">
            <v>-2.21</v>
          </cell>
          <cell r="T2108">
            <v>25.64</v>
          </cell>
        </row>
        <row r="2109">
          <cell r="B2109">
            <v>1120000</v>
          </cell>
          <cell r="C2109" t="str">
            <v>Fertige Erz</v>
          </cell>
          <cell r="D2109" t="str">
            <v>RHMV</v>
          </cell>
          <cell r="E2109" t="str">
            <v>01669595</v>
          </cell>
          <cell r="G2109" t="str">
            <v>LEWATIT MonoPlus S10</v>
          </cell>
          <cell r="H2109" t="str">
            <v>RB00000695</v>
          </cell>
          <cell r="I2109" t="str">
            <v>2255</v>
          </cell>
          <cell r="J2109">
            <v>125</v>
          </cell>
          <cell r="K2109" t="str">
            <v>L</v>
          </cell>
          <cell r="L2109">
            <v>158.99</v>
          </cell>
          <cell r="M2109" t="str">
            <v>EUR</v>
          </cell>
          <cell r="N2109">
            <v>100.43</v>
          </cell>
          <cell r="P2109">
            <v>164.53</v>
          </cell>
          <cell r="Q2109">
            <v>100.43</v>
          </cell>
          <cell r="R2109">
            <v>58.56</v>
          </cell>
          <cell r="S2109">
            <v>-5.54</v>
          </cell>
          <cell r="T2109">
            <v>64.099999999999994</v>
          </cell>
        </row>
        <row r="2110">
          <cell r="B2110">
            <v>1120000</v>
          </cell>
          <cell r="C2110" t="str">
            <v>Fertige Erz</v>
          </cell>
          <cell r="D2110" t="str">
            <v>RHYY</v>
          </cell>
          <cell r="E2110" t="str">
            <v>01669595</v>
          </cell>
          <cell r="G2110" t="str">
            <v>LEWATIT MonoPlus S10</v>
          </cell>
          <cell r="H2110" t="str">
            <v>RB00000695</v>
          </cell>
          <cell r="I2110" t="str">
            <v>2255</v>
          </cell>
          <cell r="J2110">
            <v>66500</v>
          </cell>
          <cell r="K2110" t="str">
            <v>L</v>
          </cell>
          <cell r="L2110">
            <v>84581.35</v>
          </cell>
          <cell r="M2110" t="str">
            <v>EUR</v>
          </cell>
          <cell r="N2110">
            <v>53426.1</v>
          </cell>
          <cell r="P2110">
            <v>87527.3</v>
          </cell>
          <cell r="Q2110">
            <v>53426.1</v>
          </cell>
          <cell r="R2110">
            <v>31155.25</v>
          </cell>
          <cell r="S2110">
            <v>-2945.95</v>
          </cell>
          <cell r="T2110">
            <v>34101.199999999997</v>
          </cell>
        </row>
        <row r="2111">
          <cell r="B2111">
            <v>1120000</v>
          </cell>
          <cell r="C2111" t="str">
            <v>Fertige Erz</v>
          </cell>
          <cell r="D2111" t="str">
            <v>RHYY</v>
          </cell>
          <cell r="E2111" t="str">
            <v>01668769</v>
          </cell>
          <cell r="G2111" t="str">
            <v>LEWATIT S 1468  FIBE</v>
          </cell>
          <cell r="H2111" t="str">
            <v>RB00000695</v>
          </cell>
          <cell r="I2111" t="str">
            <v>2255</v>
          </cell>
          <cell r="J2111">
            <v>5000</v>
          </cell>
          <cell r="K2111" t="str">
            <v>L</v>
          </cell>
          <cell r="L2111">
            <v>6317.5</v>
          </cell>
          <cell r="M2111" t="str">
            <v>EUR</v>
          </cell>
          <cell r="N2111">
            <v>4132</v>
          </cell>
          <cell r="P2111">
            <v>6602</v>
          </cell>
          <cell r="Q2111">
            <v>4132</v>
          </cell>
          <cell r="R2111">
            <v>2185.5</v>
          </cell>
          <cell r="S2111">
            <v>-284.5</v>
          </cell>
          <cell r="T2111">
            <v>2470</v>
          </cell>
        </row>
        <row r="2112">
          <cell r="B2112">
            <v>1120000</v>
          </cell>
          <cell r="C2112" t="str">
            <v>Fertige Erz</v>
          </cell>
          <cell r="D2112" t="str">
            <v>RHEI</v>
          </cell>
          <cell r="E2112" t="str">
            <v>01668750</v>
          </cell>
          <cell r="G2112" t="str">
            <v>LEWATIT S 1468  SACK</v>
          </cell>
          <cell r="H2112" t="str">
            <v>RB00000695</v>
          </cell>
          <cell r="I2112" t="str">
            <v>2255</v>
          </cell>
          <cell r="J2112">
            <v>350</v>
          </cell>
          <cell r="K2112" t="str">
            <v>L</v>
          </cell>
          <cell r="L2112">
            <v>408.55</v>
          </cell>
          <cell r="M2112" t="str">
            <v>EUR</v>
          </cell>
          <cell r="N2112">
            <v>268.83</v>
          </cell>
          <cell r="P2112">
            <v>429.76</v>
          </cell>
          <cell r="Q2112">
            <v>268.83</v>
          </cell>
          <cell r="R2112">
            <v>139.72</v>
          </cell>
          <cell r="S2112">
            <v>-21.21</v>
          </cell>
          <cell r="T2112">
            <v>160.93</v>
          </cell>
        </row>
        <row r="2113">
          <cell r="B2113">
            <v>1120000</v>
          </cell>
          <cell r="C2113" t="str">
            <v>Fertige Erz</v>
          </cell>
          <cell r="D2113" t="str">
            <v>RHYY</v>
          </cell>
          <cell r="E2113" t="str">
            <v>01668750</v>
          </cell>
          <cell r="G2113" t="str">
            <v>LEWATIT S 1468  SACK</v>
          </cell>
          <cell r="H2113" t="str">
            <v>RB00000695</v>
          </cell>
          <cell r="I2113" t="str">
            <v>2255</v>
          </cell>
          <cell r="J2113">
            <v>121000</v>
          </cell>
          <cell r="K2113" t="str">
            <v>L</v>
          </cell>
          <cell r="L2113">
            <v>141243.31</v>
          </cell>
          <cell r="M2113" t="str">
            <v>EUR</v>
          </cell>
          <cell r="N2113">
            <v>92940.1</v>
          </cell>
          <cell r="P2113">
            <v>148575.9</v>
          </cell>
          <cell r="Q2113">
            <v>92940.1</v>
          </cell>
          <cell r="R2113">
            <v>48303.21</v>
          </cell>
          <cell r="S2113">
            <v>-7332.59</v>
          </cell>
          <cell r="T2113">
            <v>55635.8</v>
          </cell>
        </row>
        <row r="2114">
          <cell r="B2114">
            <v>1120000</v>
          </cell>
          <cell r="C2114" t="str">
            <v>Fertige Erz</v>
          </cell>
          <cell r="D2114" t="str">
            <v>RHAJ</v>
          </cell>
          <cell r="E2114" t="str">
            <v>01668637</v>
          </cell>
          <cell r="G2114" t="str">
            <v>LEWATIT MonoPlus SP1</v>
          </cell>
          <cell r="H2114" t="str">
            <v>RB00000695</v>
          </cell>
          <cell r="I2114" t="str">
            <v>2255</v>
          </cell>
          <cell r="J2114">
            <v>1600</v>
          </cell>
          <cell r="K2114" t="str">
            <v>L</v>
          </cell>
          <cell r="L2114">
            <v>2055.84</v>
          </cell>
          <cell r="M2114" t="str">
            <v>EUR</v>
          </cell>
          <cell r="N2114">
            <v>3364.32</v>
          </cell>
          <cell r="P2114">
            <v>2137.6</v>
          </cell>
          <cell r="Q2114">
            <v>2137.6</v>
          </cell>
          <cell r="R2114">
            <v>-81.760000000000005</v>
          </cell>
          <cell r="S2114">
            <v>-81.760000000000005</v>
          </cell>
          <cell r="T2114">
            <v>0</v>
          </cell>
        </row>
        <row r="2115">
          <cell r="B2115">
            <v>1120000</v>
          </cell>
          <cell r="C2115" t="str">
            <v>Fertige Erz</v>
          </cell>
          <cell r="D2115" t="str">
            <v>RHYY</v>
          </cell>
          <cell r="E2115" t="str">
            <v>01668637</v>
          </cell>
          <cell r="G2115" t="str">
            <v>LEWATIT MonoPlus SP1</v>
          </cell>
          <cell r="H2115" t="str">
            <v>RB00000695</v>
          </cell>
          <cell r="I2115" t="str">
            <v>2255</v>
          </cell>
          <cell r="J2115">
            <v>8000</v>
          </cell>
          <cell r="K2115" t="str">
            <v>L</v>
          </cell>
          <cell r="L2115">
            <v>10279.200000000001</v>
          </cell>
          <cell r="M2115" t="str">
            <v>EUR</v>
          </cell>
          <cell r="N2115">
            <v>16821.599999999999</v>
          </cell>
          <cell r="P2115">
            <v>10688</v>
          </cell>
          <cell r="Q2115">
            <v>10688</v>
          </cell>
          <cell r="R2115">
            <v>-408.8</v>
          </cell>
          <cell r="S2115">
            <v>-408.8</v>
          </cell>
          <cell r="T2115">
            <v>0</v>
          </cell>
        </row>
        <row r="2116">
          <cell r="B2116">
            <v>1120000</v>
          </cell>
          <cell r="C2116" t="str">
            <v>Fertige Erz</v>
          </cell>
          <cell r="D2116" t="str">
            <v>RHYY</v>
          </cell>
          <cell r="E2116" t="str">
            <v>01668610</v>
          </cell>
          <cell r="G2116" t="str">
            <v>LEWATIT MonoPlus SP1</v>
          </cell>
          <cell r="H2116" t="str">
            <v>RB00000695</v>
          </cell>
          <cell r="I2116" t="str">
            <v>2255</v>
          </cell>
          <cell r="J2116">
            <v>12400</v>
          </cell>
          <cell r="K2116" t="str">
            <v>L</v>
          </cell>
          <cell r="L2116">
            <v>17207.48</v>
          </cell>
          <cell r="M2116" t="str">
            <v>EUR</v>
          </cell>
          <cell r="N2116">
            <v>17284.36</v>
          </cell>
          <cell r="P2116">
            <v>17836.16</v>
          </cell>
          <cell r="Q2116">
            <v>17284.36</v>
          </cell>
          <cell r="R2116">
            <v>-76.88</v>
          </cell>
          <cell r="S2116">
            <v>-628.67999999999995</v>
          </cell>
          <cell r="T2116">
            <v>551.79999999999995</v>
          </cell>
        </row>
        <row r="2117">
          <cell r="B2117">
            <v>1120000</v>
          </cell>
          <cell r="C2117" t="str">
            <v>Fertige Erz</v>
          </cell>
          <cell r="D2117" t="str">
            <v>RHMV</v>
          </cell>
          <cell r="E2117" t="str">
            <v>01668602</v>
          </cell>
          <cell r="G2117" t="str">
            <v>LEWATIT MonoPlus SP1</v>
          </cell>
          <cell r="H2117" t="str">
            <v>RB00000695</v>
          </cell>
          <cell r="I2117" t="str">
            <v>2255</v>
          </cell>
          <cell r="J2117">
            <v>275</v>
          </cell>
          <cell r="K2117" t="str">
            <v>L</v>
          </cell>
          <cell r="L2117">
            <v>355.03</v>
          </cell>
          <cell r="M2117" t="str">
            <v>EUR</v>
          </cell>
          <cell r="N2117">
            <v>340.39</v>
          </cell>
          <cell r="P2117">
            <v>369.76</v>
          </cell>
          <cell r="Q2117">
            <v>340.39</v>
          </cell>
          <cell r="R2117">
            <v>14.64</v>
          </cell>
          <cell r="S2117">
            <v>-14.73</v>
          </cell>
          <cell r="T2117">
            <v>29.37</v>
          </cell>
        </row>
        <row r="2118">
          <cell r="B2118">
            <v>1120000</v>
          </cell>
          <cell r="C2118" t="str">
            <v>Fertige Erz</v>
          </cell>
          <cell r="D2118" t="str">
            <v>RHYY</v>
          </cell>
          <cell r="E2118" t="str">
            <v>01668602</v>
          </cell>
          <cell r="G2118" t="str">
            <v>LEWATIT MonoPlus SP1</v>
          </cell>
          <cell r="H2118" t="str">
            <v>RB00000695</v>
          </cell>
          <cell r="I2118" t="str">
            <v>2255</v>
          </cell>
          <cell r="J2118">
            <v>38000</v>
          </cell>
          <cell r="K2118" t="str">
            <v>L</v>
          </cell>
          <cell r="L2118">
            <v>49058</v>
          </cell>
          <cell r="M2118" t="str">
            <v>EUR</v>
          </cell>
          <cell r="N2118">
            <v>47036.4</v>
          </cell>
          <cell r="P2118">
            <v>51094.8</v>
          </cell>
          <cell r="Q2118">
            <v>47036.4</v>
          </cell>
          <cell r="R2118">
            <v>2021.6</v>
          </cell>
          <cell r="S2118">
            <v>-2036.8</v>
          </cell>
          <cell r="T2118">
            <v>4058.4</v>
          </cell>
        </row>
        <row r="2119">
          <cell r="B2119">
            <v>1120000</v>
          </cell>
          <cell r="C2119" t="str">
            <v>Fertige Erz</v>
          </cell>
          <cell r="D2119" t="str">
            <v>RHAJ</v>
          </cell>
          <cell r="E2119" t="str">
            <v>01520052</v>
          </cell>
          <cell r="G2119" t="str">
            <v>LEWATIT K 1131</v>
          </cell>
          <cell r="H2119" t="str">
            <v>RB00000695</v>
          </cell>
          <cell r="I2119" t="str">
            <v>2255</v>
          </cell>
          <cell r="J2119">
            <v>3000</v>
          </cell>
          <cell r="K2119" t="str">
            <v>L</v>
          </cell>
          <cell r="L2119">
            <v>1437</v>
          </cell>
          <cell r="M2119" t="str">
            <v>EUR</v>
          </cell>
          <cell r="N2119">
            <v>4137.3</v>
          </cell>
          <cell r="P2119">
            <v>1586.7</v>
          </cell>
          <cell r="Q2119">
            <v>1586.7</v>
          </cell>
          <cell r="R2119">
            <v>-149.69999999999999</v>
          </cell>
          <cell r="S2119">
            <v>-149.69999999999999</v>
          </cell>
          <cell r="T2119">
            <v>0</v>
          </cell>
        </row>
        <row r="2120">
          <cell r="B2120">
            <v>1120000</v>
          </cell>
          <cell r="C2120" t="str">
            <v>Fertige Erz</v>
          </cell>
          <cell r="D2120" t="str">
            <v>RHAJ</v>
          </cell>
          <cell r="E2120" t="str">
            <v>01400642</v>
          </cell>
          <cell r="G2120" t="str">
            <v>LEWATIT VP OC 1600</v>
          </cell>
          <cell r="H2120" t="str">
            <v>RB00000695</v>
          </cell>
          <cell r="I2120" t="str">
            <v>2255</v>
          </cell>
          <cell r="J2120">
            <v>400</v>
          </cell>
          <cell r="K2120" t="str">
            <v>L</v>
          </cell>
          <cell r="L2120">
            <v>1330.88</v>
          </cell>
          <cell r="M2120" t="str">
            <v>EUR</v>
          </cell>
          <cell r="N2120">
            <v>15599.8</v>
          </cell>
          <cell r="P2120">
            <v>1217.3599999999999</v>
          </cell>
          <cell r="Q2120">
            <v>1217.3599999999999</v>
          </cell>
          <cell r="R2120">
            <v>113.52</v>
          </cell>
          <cell r="S2120">
            <v>113.52</v>
          </cell>
          <cell r="T2120">
            <v>0</v>
          </cell>
        </row>
        <row r="2121">
          <cell r="B2121">
            <v>1120000</v>
          </cell>
          <cell r="C2121" t="str">
            <v>Fertige Erz</v>
          </cell>
          <cell r="D2121" t="str">
            <v>RHKF</v>
          </cell>
          <cell r="E2121" t="str">
            <v>01400642</v>
          </cell>
          <cell r="G2121" t="str">
            <v>LEWATIT VP OC 1600</v>
          </cell>
          <cell r="H2121" t="str">
            <v>RB00000695</v>
          </cell>
          <cell r="I2121" t="str">
            <v>2255</v>
          </cell>
          <cell r="J2121">
            <v>36</v>
          </cell>
          <cell r="K2121" t="str">
            <v>L</v>
          </cell>
          <cell r="L2121">
            <v>119.77</v>
          </cell>
          <cell r="M2121" t="str">
            <v>EUR</v>
          </cell>
          <cell r="N2121">
            <v>1403.98</v>
          </cell>
          <cell r="P2121">
            <v>109.56</v>
          </cell>
          <cell r="Q2121">
            <v>109.56</v>
          </cell>
          <cell r="R2121">
            <v>10.210000000000001</v>
          </cell>
          <cell r="S2121">
            <v>10.210000000000001</v>
          </cell>
          <cell r="T2121">
            <v>0</v>
          </cell>
        </row>
        <row r="2122">
          <cell r="B2122">
            <v>1120000</v>
          </cell>
          <cell r="C2122" t="str">
            <v>Fertige Erz</v>
          </cell>
          <cell r="D2122" t="str">
            <v>RHAJ</v>
          </cell>
          <cell r="E2122" t="str">
            <v>01391708</v>
          </cell>
          <cell r="G2122" t="str">
            <v>LEWATIT MDS 1368 Na</v>
          </cell>
          <cell r="H2122" t="str">
            <v>RB00000695</v>
          </cell>
          <cell r="I2122" t="str">
            <v>2255</v>
          </cell>
          <cell r="J2122">
            <v>11575</v>
          </cell>
          <cell r="K2122" t="str">
            <v>L</v>
          </cell>
          <cell r="L2122">
            <v>17370.599999999999</v>
          </cell>
          <cell r="M2122" t="str">
            <v>EUR</v>
          </cell>
          <cell r="N2122">
            <v>17301.150000000001</v>
          </cell>
          <cell r="P2122">
            <v>18984.16</v>
          </cell>
          <cell r="Q2122">
            <v>17301.150000000001</v>
          </cell>
          <cell r="R2122">
            <v>69.45</v>
          </cell>
          <cell r="S2122">
            <v>-1613.56</v>
          </cell>
          <cell r="T2122">
            <v>1683.01</v>
          </cell>
        </row>
        <row r="2123">
          <cell r="B2123">
            <v>1120000</v>
          </cell>
          <cell r="C2123" t="str">
            <v>Fertige Erz</v>
          </cell>
          <cell r="D2123" t="str">
            <v>RHEI</v>
          </cell>
          <cell r="E2123" t="str">
            <v>01391708</v>
          </cell>
          <cell r="G2123" t="str">
            <v>LEWATIT MDS 1368 Na</v>
          </cell>
          <cell r="H2123" t="str">
            <v>RB00000695</v>
          </cell>
          <cell r="I2123" t="str">
            <v>2255</v>
          </cell>
          <cell r="J2123">
            <v>4950</v>
          </cell>
          <cell r="K2123" t="str">
            <v>L</v>
          </cell>
          <cell r="L2123">
            <v>7428.47</v>
          </cell>
          <cell r="M2123" t="str">
            <v>EUR</v>
          </cell>
          <cell r="N2123">
            <v>7398.77</v>
          </cell>
          <cell r="P2123">
            <v>8118.49</v>
          </cell>
          <cell r="Q2123">
            <v>7398.77</v>
          </cell>
          <cell r="R2123">
            <v>29.7</v>
          </cell>
          <cell r="S2123">
            <v>-690.02</v>
          </cell>
          <cell r="T2123">
            <v>719.72</v>
          </cell>
        </row>
        <row r="2124">
          <cell r="B2124">
            <v>1120000</v>
          </cell>
          <cell r="C2124" t="str">
            <v>Fertige Erz</v>
          </cell>
          <cell r="D2124" t="str">
            <v>RHAJ</v>
          </cell>
          <cell r="E2124" t="str">
            <v>01382822</v>
          </cell>
          <cell r="G2124" t="str">
            <v>LEWATIT K 1221</v>
          </cell>
          <cell r="H2124" t="str">
            <v>RB00000695</v>
          </cell>
          <cell r="I2124" t="str">
            <v>2255</v>
          </cell>
          <cell r="J2124">
            <v>23000</v>
          </cell>
          <cell r="K2124" t="str">
            <v>L</v>
          </cell>
          <cell r="L2124">
            <v>14448.6</v>
          </cell>
          <cell r="M2124" t="str">
            <v>EUR</v>
          </cell>
          <cell r="N2124">
            <v>31247.8</v>
          </cell>
          <cell r="P2124">
            <v>15554.9</v>
          </cell>
          <cell r="Q2124">
            <v>15554.9</v>
          </cell>
          <cell r="R2124">
            <v>-1106.3</v>
          </cell>
          <cell r="S2124">
            <v>-1106.3</v>
          </cell>
          <cell r="T2124">
            <v>0</v>
          </cell>
        </row>
        <row r="2125">
          <cell r="B2125">
            <v>1120000</v>
          </cell>
          <cell r="C2125" t="str">
            <v>Fertige Erz</v>
          </cell>
          <cell r="D2125" t="str">
            <v>RHAJ</v>
          </cell>
          <cell r="E2125" t="str">
            <v>01375354</v>
          </cell>
          <cell r="G2125" t="str">
            <v>LEWATIT CNP-LF</v>
          </cell>
          <cell r="H2125" t="str">
            <v>RB00000695</v>
          </cell>
          <cell r="I2125" t="str">
            <v>2255</v>
          </cell>
          <cell r="J2125">
            <v>90000</v>
          </cell>
          <cell r="K2125" t="str">
            <v>L</v>
          </cell>
          <cell r="L2125">
            <v>132066</v>
          </cell>
          <cell r="M2125" t="str">
            <v>EUR</v>
          </cell>
          <cell r="N2125">
            <v>120978</v>
          </cell>
          <cell r="P2125">
            <v>148248</v>
          </cell>
          <cell r="Q2125">
            <v>120978</v>
          </cell>
          <cell r="R2125">
            <v>11088</v>
          </cell>
          <cell r="S2125">
            <v>-16182</v>
          </cell>
          <cell r="T2125">
            <v>27270</v>
          </cell>
        </row>
        <row r="2126">
          <cell r="B2126">
            <v>1120000</v>
          </cell>
          <cell r="C2126" t="str">
            <v>Fertige Erz</v>
          </cell>
          <cell r="D2126" t="str">
            <v>RHAJ</v>
          </cell>
          <cell r="E2126" t="str">
            <v>01358697</v>
          </cell>
          <cell r="G2126" t="str">
            <v>BAYKANOL PQ LIQ.   1</v>
          </cell>
          <cell r="H2126" t="str">
            <v>RB00000695</v>
          </cell>
          <cell r="I2126" t="str">
            <v>2255</v>
          </cell>
          <cell r="J2126">
            <v>6041.0010000000002</v>
          </cell>
          <cell r="K2126" t="str">
            <v>KG</v>
          </cell>
          <cell r="L2126">
            <v>1753.58</v>
          </cell>
          <cell r="M2126" t="str">
            <v>EUR</v>
          </cell>
          <cell r="N2126">
            <v>1753.58</v>
          </cell>
          <cell r="P2126">
            <v>1753.58</v>
          </cell>
          <cell r="Q2126">
            <v>1753.58</v>
          </cell>
          <cell r="R2126">
            <v>0</v>
          </cell>
          <cell r="S2126">
            <v>0</v>
          </cell>
          <cell r="T2126">
            <v>0</v>
          </cell>
        </row>
        <row r="2127">
          <cell r="B2127">
            <v>1120000</v>
          </cell>
          <cell r="C2127" t="str">
            <v>Fertige Erz</v>
          </cell>
          <cell r="D2127" t="str">
            <v>RHMV</v>
          </cell>
          <cell r="E2127" t="str">
            <v>01281317</v>
          </cell>
          <cell r="G2127" t="str">
            <v>LEWATIT MDS 1368 Ca</v>
          </cell>
          <cell r="H2127" t="str">
            <v>RB00000695</v>
          </cell>
          <cell r="I2127" t="str">
            <v>2255</v>
          </cell>
          <cell r="J2127">
            <v>25</v>
          </cell>
          <cell r="K2127" t="str">
            <v>L</v>
          </cell>
          <cell r="L2127">
            <v>46.07</v>
          </cell>
          <cell r="M2127" t="str">
            <v>EUR</v>
          </cell>
          <cell r="N2127">
            <v>50.57</v>
          </cell>
          <cell r="P2127">
            <v>50.57</v>
          </cell>
          <cell r="Q2127">
            <v>50.57</v>
          </cell>
          <cell r="R2127">
            <v>-4.5</v>
          </cell>
          <cell r="S2127">
            <v>-4.5</v>
          </cell>
          <cell r="T2127">
            <v>0</v>
          </cell>
        </row>
        <row r="2128">
          <cell r="B2128">
            <v>1120000</v>
          </cell>
          <cell r="C2128" t="str">
            <v>Fertige Erz</v>
          </cell>
          <cell r="D2128" t="str">
            <v>RHAJ</v>
          </cell>
          <cell r="E2128" t="str">
            <v>01278405</v>
          </cell>
          <cell r="G2128" t="str">
            <v>LEWATIT VP OC 1065</v>
          </cell>
          <cell r="H2128" t="str">
            <v>RB00000695</v>
          </cell>
          <cell r="I2128" t="str">
            <v>2255</v>
          </cell>
          <cell r="J2128">
            <v>4400</v>
          </cell>
          <cell r="K2128" t="str">
            <v>L</v>
          </cell>
          <cell r="L2128">
            <v>14289.88</v>
          </cell>
          <cell r="M2128" t="str">
            <v>EUR</v>
          </cell>
          <cell r="N2128">
            <v>101744.72</v>
          </cell>
          <cell r="P2128">
            <v>15516.16</v>
          </cell>
          <cell r="Q2128">
            <v>15516.16</v>
          </cell>
          <cell r="R2128">
            <v>-1226.28</v>
          </cell>
          <cell r="S2128">
            <v>-1226.28</v>
          </cell>
          <cell r="T2128">
            <v>0</v>
          </cell>
        </row>
        <row r="2129">
          <cell r="B2129">
            <v>1120000</v>
          </cell>
          <cell r="C2129" t="str">
            <v>Fertige Erz</v>
          </cell>
          <cell r="D2129" t="str">
            <v>RHKF</v>
          </cell>
          <cell r="E2129" t="str">
            <v>01278405</v>
          </cell>
          <cell r="G2129" t="str">
            <v>LEWATIT VP OC 1065</v>
          </cell>
          <cell r="H2129" t="str">
            <v>RB00000695</v>
          </cell>
          <cell r="I2129" t="str">
            <v>2255</v>
          </cell>
          <cell r="J2129">
            <v>150</v>
          </cell>
          <cell r="K2129" t="str">
            <v>L</v>
          </cell>
          <cell r="L2129">
            <v>487.15</v>
          </cell>
          <cell r="M2129" t="str">
            <v>EUR</v>
          </cell>
          <cell r="N2129">
            <v>3468.57</v>
          </cell>
          <cell r="P2129">
            <v>528.98</v>
          </cell>
          <cell r="Q2129">
            <v>528.98</v>
          </cell>
          <cell r="R2129">
            <v>-41.83</v>
          </cell>
          <cell r="S2129">
            <v>-41.83</v>
          </cell>
          <cell r="T2129">
            <v>0</v>
          </cell>
        </row>
        <row r="2130">
          <cell r="B2130">
            <v>1120000</v>
          </cell>
          <cell r="C2130" t="str">
            <v>Fertige Erz</v>
          </cell>
          <cell r="D2130" t="str">
            <v>RHAJ</v>
          </cell>
          <cell r="E2130" t="str">
            <v>01240793</v>
          </cell>
          <cell r="G2130" t="str">
            <v>LEWATIT TP 260</v>
          </cell>
          <cell r="H2130" t="str">
            <v>RB00000695</v>
          </cell>
          <cell r="I2130" t="str">
            <v>2255</v>
          </cell>
          <cell r="J2130">
            <v>7000</v>
          </cell>
          <cell r="K2130" t="str">
            <v>L</v>
          </cell>
          <cell r="L2130">
            <v>13932.1</v>
          </cell>
          <cell r="M2130" t="str">
            <v>EUR</v>
          </cell>
          <cell r="N2130">
            <v>37617.300000000003</v>
          </cell>
          <cell r="P2130">
            <v>15981</v>
          </cell>
          <cell r="Q2130">
            <v>15981</v>
          </cell>
          <cell r="R2130">
            <v>-2048.9</v>
          </cell>
          <cell r="S2130">
            <v>-2048.9</v>
          </cell>
          <cell r="T2130">
            <v>0</v>
          </cell>
        </row>
        <row r="2131">
          <cell r="B2131">
            <v>1120000</v>
          </cell>
          <cell r="C2131" t="str">
            <v>Fertige Erz</v>
          </cell>
          <cell r="D2131" t="str">
            <v>RHAJ</v>
          </cell>
          <cell r="E2131" t="str">
            <v>01230747</v>
          </cell>
          <cell r="G2131" t="str">
            <v>LEWATIT K 2431</v>
          </cell>
          <cell r="H2131" t="str">
            <v>RB00000695</v>
          </cell>
          <cell r="I2131" t="str">
            <v>2255</v>
          </cell>
          <cell r="J2131">
            <v>13000</v>
          </cell>
          <cell r="K2131" t="str">
            <v>L</v>
          </cell>
          <cell r="L2131">
            <v>9843.6</v>
          </cell>
          <cell r="M2131" t="str">
            <v>EUR</v>
          </cell>
          <cell r="N2131">
            <v>12377.3</v>
          </cell>
          <cell r="P2131">
            <v>11629.8</v>
          </cell>
          <cell r="Q2131">
            <v>11629.8</v>
          </cell>
          <cell r="R2131">
            <v>-1786.2</v>
          </cell>
          <cell r="S2131">
            <v>-1786.2</v>
          </cell>
          <cell r="T2131">
            <v>0</v>
          </cell>
        </row>
        <row r="2132">
          <cell r="B2132">
            <v>1120000</v>
          </cell>
          <cell r="C2132" t="str">
            <v>Fertige Erz</v>
          </cell>
          <cell r="D2132" t="str">
            <v>RHAJ</v>
          </cell>
          <cell r="E2132" t="str">
            <v>01215128</v>
          </cell>
          <cell r="G2132" t="str">
            <v>LEWATIT UltraPure 12</v>
          </cell>
          <cell r="H2132" t="str">
            <v>RB00000695</v>
          </cell>
          <cell r="I2132" t="str">
            <v>2255</v>
          </cell>
          <cell r="J2132">
            <v>6000</v>
          </cell>
          <cell r="K2132" t="str">
            <v>L</v>
          </cell>
          <cell r="L2132">
            <v>17061</v>
          </cell>
          <cell r="M2132" t="str">
            <v>EUR</v>
          </cell>
          <cell r="N2132">
            <v>21509.4</v>
          </cell>
          <cell r="P2132">
            <v>19375.2</v>
          </cell>
          <cell r="Q2132">
            <v>19375.2</v>
          </cell>
          <cell r="R2132">
            <v>-2314.1999999999998</v>
          </cell>
          <cell r="S2132">
            <v>-2314.1999999999998</v>
          </cell>
          <cell r="T2132">
            <v>0</v>
          </cell>
        </row>
        <row r="2133">
          <cell r="B2133">
            <v>1120000</v>
          </cell>
          <cell r="C2133" t="str">
            <v>Fertige Erz</v>
          </cell>
          <cell r="D2133" t="str">
            <v>RHAJ</v>
          </cell>
          <cell r="E2133" t="str">
            <v>01204509</v>
          </cell>
          <cell r="G2133" t="str">
            <v>LEWATIT S 2528</v>
          </cell>
          <cell r="H2133" t="str">
            <v>RB00000695</v>
          </cell>
          <cell r="I2133" t="str">
            <v>2255</v>
          </cell>
          <cell r="J2133">
            <v>54000</v>
          </cell>
          <cell r="K2133" t="str">
            <v>L</v>
          </cell>
          <cell r="L2133">
            <v>57785.4</v>
          </cell>
          <cell r="M2133" t="str">
            <v>EUR</v>
          </cell>
          <cell r="N2133">
            <v>44604</v>
          </cell>
          <cell r="P2133">
            <v>62418.6</v>
          </cell>
          <cell r="Q2133">
            <v>44604</v>
          </cell>
          <cell r="R2133">
            <v>13181.4</v>
          </cell>
          <cell r="S2133">
            <v>-4633.2</v>
          </cell>
          <cell r="T2133">
            <v>17814.599999999999</v>
          </cell>
        </row>
        <row r="2134">
          <cell r="B2134">
            <v>1120000</v>
          </cell>
          <cell r="C2134" t="str">
            <v>Fertige Erz</v>
          </cell>
          <cell r="D2134" t="str">
            <v>RHAJ</v>
          </cell>
          <cell r="E2134" t="str">
            <v>01198827</v>
          </cell>
          <cell r="G2134" t="str">
            <v>LEWATIT K 2621</v>
          </cell>
          <cell r="H2134" t="str">
            <v>RB00000695</v>
          </cell>
          <cell r="I2134" t="str">
            <v>2255</v>
          </cell>
          <cell r="J2134">
            <v>20000</v>
          </cell>
          <cell r="K2134" t="str">
            <v>L</v>
          </cell>
          <cell r="L2134">
            <v>21198</v>
          </cell>
          <cell r="M2134" t="str">
            <v>EUR</v>
          </cell>
          <cell r="N2134">
            <v>55340</v>
          </cell>
          <cell r="P2134">
            <v>23724</v>
          </cell>
          <cell r="Q2134">
            <v>23724</v>
          </cell>
          <cell r="R2134">
            <v>-2526</v>
          </cell>
          <cell r="S2134">
            <v>-2526</v>
          </cell>
          <cell r="T2134">
            <v>0</v>
          </cell>
        </row>
        <row r="2135">
          <cell r="B2135">
            <v>1120000</v>
          </cell>
          <cell r="C2135" t="str">
            <v>Fertige Erz</v>
          </cell>
          <cell r="D2135" t="str">
            <v>RHAJ</v>
          </cell>
          <cell r="E2135" t="str">
            <v>01031914</v>
          </cell>
          <cell r="G2135" t="str">
            <v>LEWATIT S 2328</v>
          </cell>
          <cell r="H2135" t="str">
            <v>RB00000695</v>
          </cell>
          <cell r="I2135" t="str">
            <v>2255</v>
          </cell>
          <cell r="J2135">
            <v>6575</v>
          </cell>
          <cell r="K2135" t="str">
            <v>L</v>
          </cell>
          <cell r="L2135">
            <v>4883.91</v>
          </cell>
          <cell r="M2135" t="str">
            <v>EUR</v>
          </cell>
          <cell r="N2135">
            <v>13811.45</v>
          </cell>
          <cell r="P2135">
            <v>5111.3999999999996</v>
          </cell>
          <cell r="Q2135">
            <v>5111.3999999999996</v>
          </cell>
          <cell r="R2135">
            <v>-227.49</v>
          </cell>
          <cell r="S2135">
            <v>-227.49</v>
          </cell>
          <cell r="T2135">
            <v>0</v>
          </cell>
        </row>
        <row r="2136">
          <cell r="B2136">
            <v>1120000</v>
          </cell>
          <cell r="C2136" t="str">
            <v>Fertige Erz</v>
          </cell>
          <cell r="D2136" t="str">
            <v>RHAJ</v>
          </cell>
          <cell r="E2136" t="str">
            <v>01028522</v>
          </cell>
          <cell r="G2136" t="str">
            <v>LEWATIT TP 260</v>
          </cell>
          <cell r="H2136" t="str">
            <v>RB00000695</v>
          </cell>
          <cell r="I2136" t="str">
            <v>2255</v>
          </cell>
          <cell r="J2136">
            <v>10550</v>
          </cell>
          <cell r="K2136" t="str">
            <v>L</v>
          </cell>
          <cell r="L2136">
            <v>21096.84</v>
          </cell>
          <cell r="M2136" t="str">
            <v>EUR</v>
          </cell>
          <cell r="N2136">
            <v>50592.53</v>
          </cell>
          <cell r="P2136">
            <v>24182.71</v>
          </cell>
          <cell r="Q2136">
            <v>24182.71</v>
          </cell>
          <cell r="R2136">
            <v>-3085.87</v>
          </cell>
          <cell r="S2136">
            <v>-3085.87</v>
          </cell>
          <cell r="T2136">
            <v>0</v>
          </cell>
        </row>
        <row r="2137">
          <cell r="B2137">
            <v>1120000</v>
          </cell>
          <cell r="C2137" t="str">
            <v>Fertige Erz</v>
          </cell>
          <cell r="D2137" t="str">
            <v>RHAJ</v>
          </cell>
          <cell r="E2137" t="str">
            <v>01028514</v>
          </cell>
          <cell r="G2137" t="str">
            <v>LEWATIT TP 260</v>
          </cell>
          <cell r="H2137" t="str">
            <v>RB00000695</v>
          </cell>
          <cell r="I2137" t="str">
            <v>2255</v>
          </cell>
          <cell r="J2137">
            <v>12200</v>
          </cell>
          <cell r="K2137" t="str">
            <v>L</v>
          </cell>
          <cell r="L2137">
            <v>24726.959999999999</v>
          </cell>
          <cell r="M2137" t="str">
            <v>EUR</v>
          </cell>
          <cell r="N2137">
            <v>37263.68</v>
          </cell>
          <cell r="P2137">
            <v>28310.1</v>
          </cell>
          <cell r="Q2137">
            <v>28310.1</v>
          </cell>
          <cell r="R2137">
            <v>-3583.14</v>
          </cell>
          <cell r="S2137">
            <v>-3583.14</v>
          </cell>
          <cell r="T2137">
            <v>0</v>
          </cell>
        </row>
        <row r="2138">
          <cell r="B2138">
            <v>1120000</v>
          </cell>
          <cell r="C2138" t="str">
            <v>Fertige Erz</v>
          </cell>
          <cell r="D2138" t="str">
            <v>RHAJ</v>
          </cell>
          <cell r="E2138" t="str">
            <v>00999869</v>
          </cell>
          <cell r="G2138" t="str">
            <v>Phthalimid tch.Schup</v>
          </cell>
          <cell r="H2138" t="str">
            <v>RB00000695</v>
          </cell>
          <cell r="I2138" t="str">
            <v>2255</v>
          </cell>
          <cell r="J2138">
            <v>266640</v>
          </cell>
          <cell r="K2138" t="str">
            <v>KG</v>
          </cell>
          <cell r="L2138">
            <v>301249.84999999998</v>
          </cell>
          <cell r="M2138" t="str">
            <v>EUR</v>
          </cell>
          <cell r="N2138">
            <v>329780.34999999998</v>
          </cell>
          <cell r="P2138">
            <v>329780.34999999998</v>
          </cell>
          <cell r="Q2138">
            <v>329780.34999999998</v>
          </cell>
          <cell r="R2138">
            <v>-28530.5</v>
          </cell>
          <cell r="S2138">
            <v>-28530.5</v>
          </cell>
          <cell r="T2138">
            <v>0</v>
          </cell>
        </row>
        <row r="2139">
          <cell r="B2139">
            <v>1120000</v>
          </cell>
          <cell r="C2139" t="str">
            <v>Fertige Erz</v>
          </cell>
          <cell r="D2139" t="str">
            <v>RHAJ</v>
          </cell>
          <cell r="E2139" t="str">
            <v>00837664</v>
          </cell>
          <cell r="G2139" t="str">
            <v>FORMALDEHYD 30 GEW.%</v>
          </cell>
          <cell r="H2139" t="str">
            <v>RB00000695</v>
          </cell>
          <cell r="I2139" t="str">
            <v>2255</v>
          </cell>
          <cell r="J2139">
            <v>46916.998</v>
          </cell>
          <cell r="K2139" t="str">
            <v>KG</v>
          </cell>
          <cell r="L2139">
            <v>5601.89</v>
          </cell>
          <cell r="M2139" t="str">
            <v>EUR</v>
          </cell>
          <cell r="N2139">
            <v>6831.11</v>
          </cell>
          <cell r="P2139">
            <v>6831.11</v>
          </cell>
          <cell r="Q2139">
            <v>6831.11</v>
          </cell>
          <cell r="R2139">
            <v>-1229.22</v>
          </cell>
          <cell r="S2139">
            <v>-1229.22</v>
          </cell>
          <cell r="T2139">
            <v>0</v>
          </cell>
        </row>
        <row r="2140">
          <cell r="B2140">
            <v>1120000</v>
          </cell>
          <cell r="C2140" t="str">
            <v>Fertige Erz</v>
          </cell>
          <cell r="D2140" t="str">
            <v>RHAJ</v>
          </cell>
          <cell r="E2140" t="str">
            <v>00736264</v>
          </cell>
          <cell r="G2140" t="str">
            <v>BAYSOLVEX D2EHPA REI</v>
          </cell>
          <cell r="H2140" t="str">
            <v>RB00000695</v>
          </cell>
          <cell r="I2140" t="str">
            <v>2255</v>
          </cell>
          <cell r="J2140">
            <v>1000</v>
          </cell>
          <cell r="K2140" t="str">
            <v>KG</v>
          </cell>
          <cell r="L2140">
            <v>3742.4</v>
          </cell>
          <cell r="M2140" t="str">
            <v>EUR</v>
          </cell>
          <cell r="N2140">
            <v>3730</v>
          </cell>
          <cell r="P2140">
            <v>3730</v>
          </cell>
          <cell r="Q2140">
            <v>3730</v>
          </cell>
          <cell r="R2140">
            <v>12.4</v>
          </cell>
          <cell r="S2140">
            <v>12.4</v>
          </cell>
          <cell r="T2140">
            <v>0</v>
          </cell>
        </row>
        <row r="2141">
          <cell r="B2141">
            <v>1120000</v>
          </cell>
          <cell r="C2141" t="str">
            <v>Fertige Erz</v>
          </cell>
          <cell r="D2141" t="str">
            <v>RHAJ</v>
          </cell>
          <cell r="E2141" t="str">
            <v>00710958</v>
          </cell>
          <cell r="G2141" t="str">
            <v>DIMETHYLPHOSPHIT</v>
          </cell>
          <cell r="H2141" t="str">
            <v>RB00000695</v>
          </cell>
          <cell r="I2141" t="str">
            <v>2255</v>
          </cell>
          <cell r="J2141">
            <v>8100</v>
          </cell>
          <cell r="K2141" t="str">
            <v>KG</v>
          </cell>
          <cell r="L2141">
            <v>10875.06</v>
          </cell>
          <cell r="M2141" t="str">
            <v>EUR</v>
          </cell>
          <cell r="N2141">
            <v>16133.58</v>
          </cell>
          <cell r="P2141">
            <v>16133.58</v>
          </cell>
          <cell r="Q2141">
            <v>16133.58</v>
          </cell>
          <cell r="R2141">
            <v>-5258.52</v>
          </cell>
          <cell r="S2141">
            <v>-5258.52</v>
          </cell>
          <cell r="T2141">
            <v>0</v>
          </cell>
        </row>
        <row r="2142">
          <cell r="B2142">
            <v>1120000</v>
          </cell>
          <cell r="C2142" t="str">
            <v>Fertige Erz</v>
          </cell>
          <cell r="D2142" t="str">
            <v>RHAJ</v>
          </cell>
          <cell r="E2142" t="str">
            <v>00493906</v>
          </cell>
          <cell r="G2142" t="str">
            <v>LEWATIT S 2528</v>
          </cell>
          <cell r="H2142" t="str">
            <v>RB00000695</v>
          </cell>
          <cell r="I2142" t="str">
            <v>2255</v>
          </cell>
          <cell r="J2142">
            <v>43300</v>
          </cell>
          <cell r="K2142" t="str">
            <v>L</v>
          </cell>
          <cell r="L2142">
            <v>46707.71</v>
          </cell>
          <cell r="M2142" t="str">
            <v>EUR</v>
          </cell>
          <cell r="N2142">
            <v>45750.78</v>
          </cell>
          <cell r="P2142">
            <v>50453.16</v>
          </cell>
          <cell r="Q2142">
            <v>45750.78</v>
          </cell>
          <cell r="R2142">
            <v>956.93</v>
          </cell>
          <cell r="S2142">
            <v>-3745.45</v>
          </cell>
          <cell r="T2142">
            <v>4702.38</v>
          </cell>
        </row>
        <row r="2143">
          <cell r="B2143">
            <v>1120000</v>
          </cell>
          <cell r="C2143" t="str">
            <v>Fertige Erz</v>
          </cell>
          <cell r="D2143" t="str">
            <v>RHAJ</v>
          </cell>
          <cell r="E2143" t="str">
            <v>00493817</v>
          </cell>
          <cell r="G2143" t="str">
            <v>LEWATIT S 8528</v>
          </cell>
          <cell r="H2143" t="str">
            <v>RB00000695</v>
          </cell>
          <cell r="I2143" t="str">
            <v>2255</v>
          </cell>
          <cell r="J2143">
            <v>18400</v>
          </cell>
          <cell r="K2143" t="str">
            <v>L</v>
          </cell>
          <cell r="L2143">
            <v>30054.560000000001</v>
          </cell>
          <cell r="M2143" t="str">
            <v>EUR</v>
          </cell>
          <cell r="N2143">
            <v>63581.2</v>
          </cell>
          <cell r="P2143">
            <v>34641.68</v>
          </cell>
          <cell r="Q2143">
            <v>34641.68</v>
          </cell>
          <cell r="R2143">
            <v>-4587.12</v>
          </cell>
          <cell r="S2143">
            <v>-4587.12</v>
          </cell>
          <cell r="T2143">
            <v>0</v>
          </cell>
        </row>
        <row r="2144">
          <cell r="B2144">
            <v>1120000</v>
          </cell>
          <cell r="C2144" t="str">
            <v>Fertige Erz</v>
          </cell>
          <cell r="D2144" t="str">
            <v>RHAJ</v>
          </cell>
          <cell r="E2144" t="str">
            <v>00493736</v>
          </cell>
          <cell r="G2144" t="str">
            <v>LEWATIT MP 62 WS</v>
          </cell>
          <cell r="H2144" t="str">
            <v>RB00000695</v>
          </cell>
          <cell r="I2144" t="str">
            <v>2255</v>
          </cell>
          <cell r="J2144">
            <v>11600</v>
          </cell>
          <cell r="K2144" t="str">
            <v>L</v>
          </cell>
          <cell r="L2144">
            <v>30382.720000000001</v>
          </cell>
          <cell r="M2144" t="str">
            <v>EUR</v>
          </cell>
          <cell r="N2144">
            <v>41015.279999999999</v>
          </cell>
          <cell r="P2144">
            <v>30713.32</v>
          </cell>
          <cell r="Q2144">
            <v>30713.32</v>
          </cell>
          <cell r="R2144">
            <v>-330.6</v>
          </cell>
          <cell r="S2144">
            <v>-330.6</v>
          </cell>
          <cell r="T2144">
            <v>0</v>
          </cell>
        </row>
        <row r="2145">
          <cell r="B2145">
            <v>1120000</v>
          </cell>
          <cell r="C2145" t="str">
            <v>Fertige Erz</v>
          </cell>
          <cell r="D2145" t="str">
            <v>RHAX</v>
          </cell>
          <cell r="E2145" t="str">
            <v>00493736</v>
          </cell>
          <cell r="G2145" t="str">
            <v>LEWATIT MP 62 WS</v>
          </cell>
          <cell r="H2145" t="str">
            <v>RB00000695</v>
          </cell>
          <cell r="I2145" t="str">
            <v>2255</v>
          </cell>
          <cell r="J2145">
            <v>3000</v>
          </cell>
          <cell r="K2145" t="str">
            <v>L</v>
          </cell>
          <cell r="L2145">
            <v>7857.6</v>
          </cell>
          <cell r="M2145" t="str">
            <v>EUR</v>
          </cell>
          <cell r="N2145">
            <v>10607.4</v>
          </cell>
          <cell r="P2145">
            <v>7943.1</v>
          </cell>
          <cell r="Q2145">
            <v>7943.1</v>
          </cell>
          <cell r="R2145">
            <v>-85.5</v>
          </cell>
          <cell r="S2145">
            <v>-85.5</v>
          </cell>
          <cell r="T2145">
            <v>0</v>
          </cell>
        </row>
        <row r="2146">
          <cell r="B2146">
            <v>1120000</v>
          </cell>
          <cell r="C2146" t="str">
            <v>Fertige Erz</v>
          </cell>
          <cell r="D2146" t="str">
            <v>RHAJ</v>
          </cell>
          <cell r="E2146" t="str">
            <v>00493728</v>
          </cell>
          <cell r="G2146" t="str">
            <v>LEWATIT MP 62 WS</v>
          </cell>
          <cell r="H2146" t="str">
            <v>RB00000695</v>
          </cell>
          <cell r="I2146" t="str">
            <v>2255</v>
          </cell>
          <cell r="J2146">
            <v>32975</v>
          </cell>
          <cell r="K2146" t="str">
            <v>L</v>
          </cell>
          <cell r="L2146">
            <v>85217.29</v>
          </cell>
          <cell r="M2146" t="str">
            <v>EUR</v>
          </cell>
          <cell r="N2146">
            <v>113885.75999999999</v>
          </cell>
          <cell r="P2146">
            <v>86378.01</v>
          </cell>
          <cell r="Q2146">
            <v>86378.01</v>
          </cell>
          <cell r="R2146">
            <v>-1160.72</v>
          </cell>
          <cell r="S2146">
            <v>-1160.72</v>
          </cell>
          <cell r="T2146">
            <v>0</v>
          </cell>
        </row>
        <row r="2147">
          <cell r="B2147">
            <v>1120000</v>
          </cell>
          <cell r="C2147" t="str">
            <v>Fertige Erz</v>
          </cell>
          <cell r="D2147" t="str">
            <v>RHEI</v>
          </cell>
          <cell r="E2147" t="str">
            <v>00493728</v>
          </cell>
          <cell r="G2147" t="str">
            <v>LEWATIT MP 62 WS</v>
          </cell>
          <cell r="H2147" t="str">
            <v>RB00000695</v>
          </cell>
          <cell r="I2147" t="str">
            <v>2255</v>
          </cell>
          <cell r="J2147">
            <v>500</v>
          </cell>
          <cell r="K2147" t="str">
            <v>L</v>
          </cell>
          <cell r="L2147">
            <v>1292.1500000000001</v>
          </cell>
          <cell r="M2147" t="str">
            <v>EUR</v>
          </cell>
          <cell r="N2147">
            <v>1726.85</v>
          </cell>
          <cell r="P2147">
            <v>1309.75</v>
          </cell>
          <cell r="Q2147">
            <v>1309.75</v>
          </cell>
          <cell r="R2147">
            <v>-17.600000000000001</v>
          </cell>
          <cell r="S2147">
            <v>-17.600000000000001</v>
          </cell>
          <cell r="T2147">
            <v>0</v>
          </cell>
        </row>
        <row r="2148">
          <cell r="B2148">
            <v>1120000</v>
          </cell>
          <cell r="C2148" t="str">
            <v>Fertige Erz</v>
          </cell>
          <cell r="D2148" t="str">
            <v>RHAJ</v>
          </cell>
          <cell r="E2148" t="str">
            <v>00493590</v>
          </cell>
          <cell r="G2148" t="str">
            <v>LEWATIT S 1428</v>
          </cell>
          <cell r="H2148" t="str">
            <v>RB00000695</v>
          </cell>
          <cell r="I2148" t="str">
            <v>2255</v>
          </cell>
          <cell r="J2148">
            <v>2425</v>
          </cell>
          <cell r="K2148" t="str">
            <v>L</v>
          </cell>
          <cell r="L2148">
            <v>2440.0300000000002</v>
          </cell>
          <cell r="M2148" t="str">
            <v>EUR</v>
          </cell>
          <cell r="N2148">
            <v>1912.6</v>
          </cell>
          <cell r="P2148">
            <v>2690.3</v>
          </cell>
          <cell r="Q2148">
            <v>1912.6</v>
          </cell>
          <cell r="R2148">
            <v>527.42999999999995</v>
          </cell>
          <cell r="S2148">
            <v>-250.27</v>
          </cell>
          <cell r="T2148">
            <v>777.7</v>
          </cell>
        </row>
        <row r="2149">
          <cell r="B2149">
            <v>1120000</v>
          </cell>
          <cell r="C2149" t="str">
            <v>Fertige Erz</v>
          </cell>
          <cell r="D2149" t="str">
            <v>RHAJ</v>
          </cell>
          <cell r="E2149" t="str">
            <v>00493523</v>
          </cell>
          <cell r="G2149" t="str">
            <v>LEWATIT K 6333</v>
          </cell>
          <cell r="H2149" t="str">
            <v>RB00000695</v>
          </cell>
          <cell r="I2149" t="str">
            <v>2255</v>
          </cell>
          <cell r="J2149">
            <v>3600</v>
          </cell>
          <cell r="K2149" t="str">
            <v>L</v>
          </cell>
          <cell r="L2149">
            <v>51537.24</v>
          </cell>
          <cell r="M2149" t="str">
            <v>EUR</v>
          </cell>
          <cell r="N2149">
            <v>91193.4</v>
          </cell>
          <cell r="P2149">
            <v>46253.16</v>
          </cell>
          <cell r="Q2149">
            <v>46253.16</v>
          </cell>
          <cell r="R2149">
            <v>5284.08</v>
          </cell>
          <cell r="S2149">
            <v>5284.08</v>
          </cell>
          <cell r="T2149">
            <v>0</v>
          </cell>
        </row>
        <row r="2150">
          <cell r="B2150">
            <v>1120000</v>
          </cell>
          <cell r="C2150" t="str">
            <v>Fertige Erz</v>
          </cell>
          <cell r="D2150" t="str">
            <v>RHAJ</v>
          </cell>
          <cell r="E2150" t="str">
            <v>00493485</v>
          </cell>
          <cell r="G2150" t="str">
            <v>LEWATIT MDS 1368 Na</v>
          </cell>
          <cell r="H2150" t="str">
            <v>RB00000695</v>
          </cell>
          <cell r="I2150" t="str">
            <v>2255</v>
          </cell>
          <cell r="J2150">
            <v>13000</v>
          </cell>
          <cell r="K2150" t="str">
            <v>L</v>
          </cell>
          <cell r="L2150">
            <v>19397.3</v>
          </cell>
          <cell r="M2150" t="str">
            <v>EUR</v>
          </cell>
          <cell r="N2150">
            <v>17382.3</v>
          </cell>
          <cell r="P2150">
            <v>21200.400000000001</v>
          </cell>
          <cell r="Q2150">
            <v>17382.3</v>
          </cell>
          <cell r="R2150">
            <v>2015</v>
          </cell>
          <cell r="S2150">
            <v>-1803.1</v>
          </cell>
          <cell r="T2150">
            <v>3818.1</v>
          </cell>
        </row>
        <row r="2151">
          <cell r="B2151">
            <v>1120000</v>
          </cell>
          <cell r="C2151" t="str">
            <v>Fertige Erz</v>
          </cell>
          <cell r="D2151" t="str">
            <v>RHAJ</v>
          </cell>
          <cell r="E2151" t="str">
            <v>00493302</v>
          </cell>
          <cell r="G2151" t="str">
            <v>LEWATIT S 4328</v>
          </cell>
          <cell r="H2151" t="str">
            <v>RB00000695</v>
          </cell>
          <cell r="I2151" t="str">
            <v>2255</v>
          </cell>
          <cell r="J2151">
            <v>17450</v>
          </cell>
          <cell r="K2151" t="str">
            <v>L</v>
          </cell>
          <cell r="L2151">
            <v>40269.379999999997</v>
          </cell>
          <cell r="M2151" t="str">
            <v>EUR</v>
          </cell>
          <cell r="N2151">
            <v>39782.51</v>
          </cell>
          <cell r="P2151">
            <v>43843.13</v>
          </cell>
          <cell r="Q2151">
            <v>39782.51</v>
          </cell>
          <cell r="R2151">
            <v>486.87</v>
          </cell>
          <cell r="S2151">
            <v>-3573.75</v>
          </cell>
          <cell r="T2151">
            <v>4060.62</v>
          </cell>
        </row>
        <row r="2152">
          <cell r="B2152">
            <v>1120000</v>
          </cell>
          <cell r="C2152" t="str">
            <v>Fertige Erz</v>
          </cell>
          <cell r="D2152" t="str">
            <v>RHAJ</v>
          </cell>
          <cell r="E2152" t="str">
            <v>00493213</v>
          </cell>
          <cell r="G2152" t="str">
            <v>LEWATIT S 4428</v>
          </cell>
          <cell r="H2152" t="str">
            <v>RB00000695</v>
          </cell>
          <cell r="I2152" t="str">
            <v>2255</v>
          </cell>
          <cell r="J2152">
            <v>1650</v>
          </cell>
          <cell r="K2152" t="str">
            <v>L</v>
          </cell>
          <cell r="L2152">
            <v>3997.95</v>
          </cell>
          <cell r="M2152" t="str">
            <v>EUR</v>
          </cell>
          <cell r="N2152">
            <v>4926.8999999999996</v>
          </cell>
          <cell r="P2152">
            <v>4221.03</v>
          </cell>
          <cell r="Q2152">
            <v>4221.03</v>
          </cell>
          <cell r="R2152">
            <v>-223.08</v>
          </cell>
          <cell r="S2152">
            <v>-223.08</v>
          </cell>
          <cell r="T2152">
            <v>0</v>
          </cell>
        </row>
        <row r="2153">
          <cell r="B2153">
            <v>1120000</v>
          </cell>
          <cell r="C2153" t="str">
            <v>Fertige Erz</v>
          </cell>
          <cell r="D2153" t="str">
            <v>RHAJ</v>
          </cell>
          <cell r="E2153" t="str">
            <v>00493191</v>
          </cell>
          <cell r="G2153" t="str">
            <v>LEWATIT K 3433</v>
          </cell>
          <cell r="H2153" t="str">
            <v>RB00000695</v>
          </cell>
          <cell r="I2153" t="str">
            <v>2255</v>
          </cell>
          <cell r="J2153">
            <v>800</v>
          </cell>
          <cell r="K2153" t="str">
            <v>L</v>
          </cell>
          <cell r="L2153">
            <v>12458.48</v>
          </cell>
          <cell r="M2153" t="str">
            <v>EUR</v>
          </cell>
          <cell r="N2153">
            <v>22745.68</v>
          </cell>
          <cell r="P2153">
            <v>11383.12</v>
          </cell>
          <cell r="Q2153">
            <v>11383.12</v>
          </cell>
          <cell r="R2153">
            <v>1075.3599999999999</v>
          </cell>
          <cell r="S2153">
            <v>1075.3599999999999</v>
          </cell>
          <cell r="T2153">
            <v>0</v>
          </cell>
        </row>
        <row r="2154">
          <cell r="B2154">
            <v>1120000</v>
          </cell>
          <cell r="C2154" t="str">
            <v>Fertige Erz</v>
          </cell>
          <cell r="D2154" t="str">
            <v>RHAJ</v>
          </cell>
          <cell r="E2154" t="str">
            <v>00493132</v>
          </cell>
          <cell r="G2154" t="str">
            <v>LEWATIT VP OC 1026</v>
          </cell>
          <cell r="H2154" t="str">
            <v>RB00000695</v>
          </cell>
          <cell r="I2154" t="str">
            <v>2255</v>
          </cell>
          <cell r="J2154">
            <v>5000</v>
          </cell>
          <cell r="K2154" t="str">
            <v>L</v>
          </cell>
          <cell r="L2154">
            <v>15146</v>
          </cell>
          <cell r="M2154" t="str">
            <v>EUR</v>
          </cell>
          <cell r="N2154">
            <v>32658</v>
          </cell>
          <cell r="P2154">
            <v>15741</v>
          </cell>
          <cell r="Q2154">
            <v>15741</v>
          </cell>
          <cell r="R2154">
            <v>-595</v>
          </cell>
          <cell r="S2154">
            <v>-595</v>
          </cell>
          <cell r="T2154">
            <v>0</v>
          </cell>
        </row>
        <row r="2155">
          <cell r="B2155">
            <v>1120000</v>
          </cell>
          <cell r="C2155" t="str">
            <v>Fertige Erz</v>
          </cell>
          <cell r="D2155" t="str">
            <v>RHEI</v>
          </cell>
          <cell r="E2155" t="str">
            <v>00493132</v>
          </cell>
          <cell r="G2155" t="str">
            <v>LEWATIT VP OC 1026</v>
          </cell>
          <cell r="H2155" t="str">
            <v>RB00000695</v>
          </cell>
          <cell r="I2155" t="str">
            <v>2255</v>
          </cell>
          <cell r="J2155">
            <v>400</v>
          </cell>
          <cell r="K2155" t="str">
            <v>L</v>
          </cell>
          <cell r="L2155">
            <v>1211.68</v>
          </cell>
          <cell r="M2155" t="str">
            <v>EUR</v>
          </cell>
          <cell r="N2155">
            <v>2612.64</v>
          </cell>
          <cell r="P2155">
            <v>1259.28</v>
          </cell>
          <cell r="Q2155">
            <v>1259.28</v>
          </cell>
          <cell r="R2155">
            <v>-47.6</v>
          </cell>
          <cell r="S2155">
            <v>-47.6</v>
          </cell>
          <cell r="T2155">
            <v>0</v>
          </cell>
        </row>
        <row r="2156">
          <cell r="B2156">
            <v>1120000</v>
          </cell>
          <cell r="C2156" t="str">
            <v>Fertige Erz</v>
          </cell>
          <cell r="D2156" t="str">
            <v>RHKF</v>
          </cell>
          <cell r="E2156" t="str">
            <v>00493132</v>
          </cell>
          <cell r="G2156" t="str">
            <v>LEWATIT VP OC 1026</v>
          </cell>
          <cell r="H2156" t="str">
            <v>RB00000695</v>
          </cell>
          <cell r="I2156" t="str">
            <v>2255</v>
          </cell>
          <cell r="J2156">
            <v>150</v>
          </cell>
          <cell r="K2156" t="str">
            <v>L</v>
          </cell>
          <cell r="L2156">
            <v>454.4</v>
          </cell>
          <cell r="M2156" t="str">
            <v>EUR</v>
          </cell>
          <cell r="N2156">
            <v>979.74</v>
          </cell>
          <cell r="P2156">
            <v>472.25</v>
          </cell>
          <cell r="Q2156">
            <v>472.25</v>
          </cell>
          <cell r="R2156">
            <v>-17.850000000000001</v>
          </cell>
          <cell r="S2156">
            <v>-17.850000000000001</v>
          </cell>
          <cell r="T2156">
            <v>0</v>
          </cell>
        </row>
        <row r="2157">
          <cell r="B2157">
            <v>1120000</v>
          </cell>
          <cell r="C2157" t="str">
            <v>Fertige Erz</v>
          </cell>
          <cell r="D2157" t="str">
            <v>RHEI</v>
          </cell>
          <cell r="E2157" t="str">
            <v>00493094</v>
          </cell>
          <cell r="G2157" t="str">
            <v>LEWATIT SM 600 KR CL</v>
          </cell>
          <cell r="H2157" t="str">
            <v>RB00000695</v>
          </cell>
          <cell r="I2157" t="str">
            <v>2255</v>
          </cell>
          <cell r="J2157">
            <v>800</v>
          </cell>
          <cell r="K2157" t="str">
            <v>L</v>
          </cell>
          <cell r="L2157">
            <v>2083.92</v>
          </cell>
          <cell r="M2157" t="str">
            <v>EUR</v>
          </cell>
          <cell r="N2157">
            <v>3404</v>
          </cell>
          <cell r="P2157">
            <v>2181.44</v>
          </cell>
          <cell r="Q2157">
            <v>2181.44</v>
          </cell>
          <cell r="R2157">
            <v>-97.52</v>
          </cell>
          <cell r="S2157">
            <v>-97.52</v>
          </cell>
          <cell r="T2157">
            <v>0</v>
          </cell>
        </row>
        <row r="2158">
          <cell r="B2158">
            <v>1120000</v>
          </cell>
          <cell r="C2158" t="str">
            <v>Fertige Erz</v>
          </cell>
          <cell r="D2158" t="str">
            <v>RHKF</v>
          </cell>
          <cell r="E2158" t="str">
            <v>00493094</v>
          </cell>
          <cell r="G2158" t="str">
            <v>LEWATIT SM 600 KR CL</v>
          </cell>
          <cell r="H2158" t="str">
            <v>RB00000695</v>
          </cell>
          <cell r="I2158" t="str">
            <v>2255</v>
          </cell>
          <cell r="J2158">
            <v>175</v>
          </cell>
          <cell r="K2158" t="str">
            <v>L</v>
          </cell>
          <cell r="L2158">
            <v>455.88</v>
          </cell>
          <cell r="M2158" t="str">
            <v>EUR</v>
          </cell>
          <cell r="N2158">
            <v>744.63</v>
          </cell>
          <cell r="P2158">
            <v>477.19</v>
          </cell>
          <cell r="Q2158">
            <v>477.19</v>
          </cell>
          <cell r="R2158">
            <v>-21.31</v>
          </cell>
          <cell r="S2158">
            <v>-21.31</v>
          </cell>
          <cell r="T2158">
            <v>0</v>
          </cell>
        </row>
        <row r="2159">
          <cell r="B2159">
            <v>1120000</v>
          </cell>
          <cell r="C2159" t="str">
            <v>Fertige Erz</v>
          </cell>
          <cell r="D2159" t="str">
            <v>RHAJ</v>
          </cell>
          <cell r="E2159" t="str">
            <v>00493078</v>
          </cell>
          <cell r="G2159" t="str">
            <v>LEWATIT CNP 80</v>
          </cell>
          <cell r="H2159" t="str">
            <v>RB00000695</v>
          </cell>
          <cell r="I2159" t="str">
            <v>2255</v>
          </cell>
          <cell r="J2159">
            <v>1750</v>
          </cell>
          <cell r="K2159" t="str">
            <v>L</v>
          </cell>
          <cell r="L2159">
            <v>2527.6999999999998</v>
          </cell>
          <cell r="M2159" t="str">
            <v>EUR</v>
          </cell>
          <cell r="N2159">
            <v>4672.5</v>
          </cell>
          <cell r="P2159">
            <v>2809.63</v>
          </cell>
          <cell r="Q2159">
            <v>2809.63</v>
          </cell>
          <cell r="R2159">
            <v>-281.93</v>
          </cell>
          <cell r="S2159">
            <v>-281.93</v>
          </cell>
          <cell r="T2159">
            <v>0</v>
          </cell>
        </row>
        <row r="2160">
          <cell r="B2160">
            <v>1120000</v>
          </cell>
          <cell r="C2160" t="str">
            <v>Fertige Erz</v>
          </cell>
          <cell r="D2160" t="str">
            <v>RHAJ</v>
          </cell>
          <cell r="E2160" t="str">
            <v>00493035</v>
          </cell>
          <cell r="G2160" t="str">
            <v>LEWATIT CNP-LF</v>
          </cell>
          <cell r="H2160" t="str">
            <v>RB00000695</v>
          </cell>
          <cell r="I2160" t="str">
            <v>2255</v>
          </cell>
          <cell r="J2160">
            <v>25650</v>
          </cell>
          <cell r="K2160" t="str">
            <v>L</v>
          </cell>
          <cell r="L2160">
            <v>38577.599999999999</v>
          </cell>
          <cell r="M2160" t="str">
            <v>EUR</v>
          </cell>
          <cell r="N2160">
            <v>68870.25</v>
          </cell>
          <cell r="P2160">
            <v>43174.080000000002</v>
          </cell>
          <cell r="Q2160">
            <v>43174.080000000002</v>
          </cell>
          <cell r="R2160">
            <v>-4596.4799999999996</v>
          </cell>
          <cell r="S2160">
            <v>-4596.4799999999996</v>
          </cell>
          <cell r="T2160">
            <v>0</v>
          </cell>
        </row>
        <row r="2161">
          <cell r="B2161">
            <v>1120000</v>
          </cell>
          <cell r="C2161" t="str">
            <v>Fertige Erz</v>
          </cell>
          <cell r="D2161" t="str">
            <v>RHAJ</v>
          </cell>
          <cell r="E2161" t="str">
            <v>00493027</v>
          </cell>
          <cell r="G2161" t="str">
            <v>LEWATIT S 100 G1</v>
          </cell>
          <cell r="H2161" t="str">
            <v>RB00000695</v>
          </cell>
          <cell r="I2161" t="str">
            <v>2255</v>
          </cell>
          <cell r="J2161">
            <v>3000</v>
          </cell>
          <cell r="K2161" t="str">
            <v>L</v>
          </cell>
          <cell r="L2161">
            <v>3262.8</v>
          </cell>
          <cell r="M2161" t="str">
            <v>EUR</v>
          </cell>
          <cell r="N2161">
            <v>6371.4</v>
          </cell>
          <cell r="P2161">
            <v>3446.1</v>
          </cell>
          <cell r="Q2161">
            <v>3446.1</v>
          </cell>
          <cell r="R2161">
            <v>-183.3</v>
          </cell>
          <cell r="S2161">
            <v>-183.3</v>
          </cell>
          <cell r="T2161">
            <v>0</v>
          </cell>
        </row>
        <row r="2162">
          <cell r="B2162">
            <v>1120000</v>
          </cell>
          <cell r="C2162" t="str">
            <v>Fertige Erz</v>
          </cell>
          <cell r="D2162" t="str">
            <v>RHAJ</v>
          </cell>
          <cell r="E2162" t="str">
            <v>00492985</v>
          </cell>
          <cell r="G2162" t="str">
            <v>LEWASORB SW 12</v>
          </cell>
          <cell r="H2162" t="str">
            <v>RB00000695</v>
          </cell>
          <cell r="I2162" t="str">
            <v>2255</v>
          </cell>
          <cell r="J2162">
            <v>3060</v>
          </cell>
          <cell r="K2162" t="str">
            <v>KG</v>
          </cell>
          <cell r="L2162">
            <v>22675.52</v>
          </cell>
          <cell r="M2162" t="str">
            <v>EUR</v>
          </cell>
          <cell r="N2162">
            <v>22675.52</v>
          </cell>
          <cell r="P2162">
            <v>22675.52</v>
          </cell>
          <cell r="Q2162">
            <v>22675.52</v>
          </cell>
          <cell r="R2162">
            <v>0</v>
          </cell>
          <cell r="S2162">
            <v>0</v>
          </cell>
          <cell r="T2162">
            <v>0</v>
          </cell>
        </row>
        <row r="2163">
          <cell r="B2163">
            <v>1120000</v>
          </cell>
          <cell r="C2163" t="str">
            <v>Fertige Erz</v>
          </cell>
          <cell r="D2163" t="str">
            <v>RHAJ</v>
          </cell>
          <cell r="E2163" t="str">
            <v>00492950</v>
          </cell>
          <cell r="G2163" t="str">
            <v>LEWATIT TP 208</v>
          </cell>
          <cell r="H2163" t="str">
            <v>RB00000695</v>
          </cell>
          <cell r="I2163" t="str">
            <v>2255</v>
          </cell>
          <cell r="J2163">
            <v>2300</v>
          </cell>
          <cell r="K2163" t="str">
            <v>L</v>
          </cell>
          <cell r="L2163">
            <v>4114.24</v>
          </cell>
          <cell r="M2163" t="str">
            <v>EUR</v>
          </cell>
          <cell r="N2163">
            <v>12343.64</v>
          </cell>
          <cell r="P2163">
            <v>4618.17</v>
          </cell>
          <cell r="Q2163">
            <v>4618.17</v>
          </cell>
          <cell r="R2163">
            <v>-503.93</v>
          </cell>
          <cell r="S2163">
            <v>-503.93</v>
          </cell>
          <cell r="T2163">
            <v>0</v>
          </cell>
        </row>
        <row r="2164">
          <cell r="B2164">
            <v>1120000</v>
          </cell>
          <cell r="C2164" t="str">
            <v>Fertige Erz</v>
          </cell>
          <cell r="D2164" t="str">
            <v>RHAJ</v>
          </cell>
          <cell r="E2164" t="str">
            <v>00492942</v>
          </cell>
          <cell r="G2164" t="str">
            <v>LEWATIT TP 208</v>
          </cell>
          <cell r="H2164" t="str">
            <v>RB00000695</v>
          </cell>
          <cell r="I2164" t="str">
            <v>2255</v>
          </cell>
          <cell r="J2164">
            <v>4400</v>
          </cell>
          <cell r="K2164" t="str">
            <v>L</v>
          </cell>
          <cell r="L2164">
            <v>8024.28</v>
          </cell>
          <cell r="M2164" t="str">
            <v>EUR</v>
          </cell>
          <cell r="N2164">
            <v>16276.92</v>
          </cell>
          <cell r="P2164">
            <v>9000.2000000000007</v>
          </cell>
          <cell r="Q2164">
            <v>9000.2000000000007</v>
          </cell>
          <cell r="R2164">
            <v>-975.92</v>
          </cell>
          <cell r="S2164">
            <v>-975.92</v>
          </cell>
          <cell r="T2164">
            <v>0</v>
          </cell>
        </row>
        <row r="2165">
          <cell r="B2165">
            <v>1120000</v>
          </cell>
          <cell r="C2165" t="str">
            <v>Fertige Erz</v>
          </cell>
          <cell r="D2165" t="str">
            <v>RHAJ</v>
          </cell>
          <cell r="E2165" t="str">
            <v>00433268</v>
          </cell>
          <cell r="G2165" t="str">
            <v>LEWAPOL 2/00</v>
          </cell>
          <cell r="H2165" t="str">
            <v>RB00000695</v>
          </cell>
          <cell r="I2165" t="str">
            <v>2255</v>
          </cell>
          <cell r="J2165">
            <v>5400</v>
          </cell>
          <cell r="K2165" t="str">
            <v>KG</v>
          </cell>
          <cell r="L2165">
            <v>11523.07</v>
          </cell>
          <cell r="M2165" t="str">
            <v>EUR</v>
          </cell>
          <cell r="N2165">
            <v>11580.84</v>
          </cell>
          <cell r="P2165">
            <v>11580.84</v>
          </cell>
          <cell r="Q2165">
            <v>11580.84</v>
          </cell>
          <cell r="R2165">
            <v>-57.77</v>
          </cell>
          <cell r="S2165">
            <v>-57.77</v>
          </cell>
          <cell r="T2165">
            <v>0</v>
          </cell>
        </row>
        <row r="2166">
          <cell r="B2166">
            <v>1120000</v>
          </cell>
          <cell r="C2166" t="str">
            <v>Fertige Erz</v>
          </cell>
          <cell r="D2166" t="str">
            <v>RHAJ</v>
          </cell>
          <cell r="E2166" t="str">
            <v>00432601</v>
          </cell>
          <cell r="G2166" t="str">
            <v>LEWAPOL 12/47</v>
          </cell>
          <cell r="H2166" t="str">
            <v>RB00000695</v>
          </cell>
          <cell r="I2166" t="str">
            <v>2255</v>
          </cell>
          <cell r="J2166">
            <v>4950</v>
          </cell>
          <cell r="K2166" t="str">
            <v>KG</v>
          </cell>
          <cell r="L2166">
            <v>15376.68</v>
          </cell>
          <cell r="M2166" t="str">
            <v>EUR</v>
          </cell>
          <cell r="N2166">
            <v>15582.11</v>
          </cell>
          <cell r="P2166">
            <v>15582.11</v>
          </cell>
          <cell r="Q2166">
            <v>15582.11</v>
          </cell>
          <cell r="R2166">
            <v>-205.43</v>
          </cell>
          <cell r="S2166">
            <v>-205.43</v>
          </cell>
          <cell r="T2166">
            <v>0</v>
          </cell>
        </row>
        <row r="2167">
          <cell r="B2167">
            <v>1120000</v>
          </cell>
          <cell r="C2167" t="str">
            <v>Fertige Erz</v>
          </cell>
          <cell r="D2167" t="str">
            <v>RHAJ</v>
          </cell>
          <cell r="E2167" t="str">
            <v>00432423</v>
          </cell>
          <cell r="G2167" t="str">
            <v>LEWAPOL 18/65</v>
          </cell>
          <cell r="H2167" t="str">
            <v>RB00000695</v>
          </cell>
          <cell r="I2167" t="str">
            <v>2255</v>
          </cell>
          <cell r="J2167">
            <v>1800</v>
          </cell>
          <cell r="K2167" t="str">
            <v>KG</v>
          </cell>
          <cell r="L2167">
            <v>6342.66</v>
          </cell>
          <cell r="M2167" t="str">
            <v>EUR</v>
          </cell>
          <cell r="N2167">
            <v>6316.92</v>
          </cell>
          <cell r="P2167">
            <v>6316.92</v>
          </cell>
          <cell r="Q2167">
            <v>6316.92</v>
          </cell>
          <cell r="R2167">
            <v>25.74</v>
          </cell>
          <cell r="S2167">
            <v>25.74</v>
          </cell>
          <cell r="T2167">
            <v>0</v>
          </cell>
        </row>
        <row r="2168">
          <cell r="B2168">
            <v>1120000</v>
          </cell>
          <cell r="C2168" t="str">
            <v>Fertige Erz</v>
          </cell>
          <cell r="D2168" t="str">
            <v>RHAJ</v>
          </cell>
          <cell r="E2168" t="str">
            <v>00432180</v>
          </cell>
          <cell r="G2168" t="str">
            <v>LEWAPOL 6/68</v>
          </cell>
          <cell r="H2168" t="str">
            <v>RB00000695</v>
          </cell>
          <cell r="I2168" t="str">
            <v>2255</v>
          </cell>
          <cell r="J2168">
            <v>4556</v>
          </cell>
          <cell r="K2168" t="str">
            <v>KG</v>
          </cell>
          <cell r="L2168">
            <v>11617.8</v>
          </cell>
          <cell r="M2168" t="str">
            <v>EUR</v>
          </cell>
          <cell r="N2168">
            <v>11738.99</v>
          </cell>
          <cell r="P2168">
            <v>11738.99</v>
          </cell>
          <cell r="Q2168">
            <v>11738.99</v>
          </cell>
          <cell r="R2168">
            <v>-121.19</v>
          </cell>
          <cell r="S2168">
            <v>-121.19</v>
          </cell>
          <cell r="T2168">
            <v>0</v>
          </cell>
        </row>
        <row r="2169">
          <cell r="B2169">
            <v>1120000</v>
          </cell>
          <cell r="C2169" t="str">
            <v>Fertige Erz</v>
          </cell>
          <cell r="D2169" t="str">
            <v>RHAJ</v>
          </cell>
          <cell r="E2169" t="str">
            <v>00431885</v>
          </cell>
          <cell r="G2169" t="str">
            <v>LEWAPOL 4/00</v>
          </cell>
          <cell r="H2169" t="str">
            <v>RB00000695</v>
          </cell>
          <cell r="I2169" t="str">
            <v>2255</v>
          </cell>
          <cell r="J2169">
            <v>2346</v>
          </cell>
          <cell r="K2169" t="str">
            <v>KG</v>
          </cell>
          <cell r="L2169">
            <v>4783.26</v>
          </cell>
          <cell r="M2169" t="str">
            <v>EUR</v>
          </cell>
          <cell r="N2169">
            <v>4702.79</v>
          </cell>
          <cell r="P2169">
            <v>4702.79</v>
          </cell>
          <cell r="Q2169">
            <v>4702.79</v>
          </cell>
          <cell r="R2169">
            <v>80.47</v>
          </cell>
          <cell r="S2169">
            <v>80.47</v>
          </cell>
          <cell r="T2169">
            <v>0</v>
          </cell>
        </row>
        <row r="2170">
          <cell r="B2170">
            <v>1120000</v>
          </cell>
          <cell r="C2170" t="str">
            <v>Fertige Erz</v>
          </cell>
          <cell r="D2170" t="str">
            <v>RHAJ</v>
          </cell>
          <cell r="E2170" t="str">
            <v>00431877</v>
          </cell>
          <cell r="G2170" t="str">
            <v>LEWAPOL 8/58</v>
          </cell>
          <cell r="H2170" t="str">
            <v>RB00000695</v>
          </cell>
          <cell r="I2170" t="str">
            <v>2255</v>
          </cell>
          <cell r="J2170">
            <v>16007</v>
          </cell>
          <cell r="K2170" t="str">
            <v>KG</v>
          </cell>
          <cell r="L2170">
            <v>43078.02</v>
          </cell>
          <cell r="M2170" t="str">
            <v>EUR</v>
          </cell>
          <cell r="N2170">
            <v>44605.11</v>
          </cell>
          <cell r="P2170">
            <v>44605.11</v>
          </cell>
          <cell r="Q2170">
            <v>44605.11</v>
          </cell>
          <cell r="R2170">
            <v>-1527.09</v>
          </cell>
          <cell r="S2170">
            <v>-1527.09</v>
          </cell>
          <cell r="T2170">
            <v>0</v>
          </cell>
        </row>
        <row r="2171">
          <cell r="B2171">
            <v>1120000</v>
          </cell>
          <cell r="C2171" t="str">
            <v>Fertige Erz</v>
          </cell>
          <cell r="D2171" t="str">
            <v>RHAJ</v>
          </cell>
          <cell r="E2171" t="str">
            <v>00431141</v>
          </cell>
          <cell r="G2171" t="str">
            <v>LEWAPOL 8/00</v>
          </cell>
          <cell r="H2171" t="str">
            <v>RB00000695</v>
          </cell>
          <cell r="I2171" t="str">
            <v>2255</v>
          </cell>
          <cell r="J2171">
            <v>14623</v>
          </cell>
          <cell r="K2171" t="str">
            <v>KG</v>
          </cell>
          <cell r="L2171">
            <v>35842.44</v>
          </cell>
          <cell r="M2171" t="str">
            <v>EUR</v>
          </cell>
          <cell r="N2171">
            <v>38261.08</v>
          </cell>
          <cell r="P2171">
            <v>38261.08</v>
          </cell>
          <cell r="Q2171">
            <v>38261.08</v>
          </cell>
          <cell r="R2171">
            <v>-2418.64</v>
          </cell>
          <cell r="S2171">
            <v>-2418.64</v>
          </cell>
          <cell r="T2171">
            <v>0</v>
          </cell>
        </row>
        <row r="2172">
          <cell r="B2172">
            <v>1120000</v>
          </cell>
          <cell r="C2172" t="str">
            <v>Fertige Erz</v>
          </cell>
          <cell r="D2172" t="str">
            <v>RHAJ</v>
          </cell>
          <cell r="E2172" t="str">
            <v>00268368</v>
          </cell>
          <cell r="G2172" t="str">
            <v>LEWATIT CNP 80 WS</v>
          </cell>
          <cell r="H2172" t="str">
            <v>RB00000695</v>
          </cell>
          <cell r="I2172" t="str">
            <v>2255</v>
          </cell>
          <cell r="J2172">
            <v>8775</v>
          </cell>
          <cell r="K2172" t="str">
            <v>L</v>
          </cell>
          <cell r="L2172">
            <v>13129.16</v>
          </cell>
          <cell r="M2172" t="str">
            <v>EUR</v>
          </cell>
          <cell r="N2172">
            <v>25971.37</v>
          </cell>
          <cell r="P2172">
            <v>14595.46</v>
          </cell>
          <cell r="Q2172">
            <v>14595.46</v>
          </cell>
          <cell r="R2172">
            <v>-1466.3</v>
          </cell>
          <cell r="S2172">
            <v>-1466.3</v>
          </cell>
          <cell r="T2172">
            <v>0</v>
          </cell>
        </row>
        <row r="2173">
          <cell r="B2173">
            <v>1120000</v>
          </cell>
          <cell r="C2173" t="str">
            <v>Fertige Erz</v>
          </cell>
          <cell r="D2173" t="str">
            <v>RHEI</v>
          </cell>
          <cell r="E2173" t="str">
            <v>00268368</v>
          </cell>
          <cell r="G2173" t="str">
            <v>LEWATIT CNP 80 WS</v>
          </cell>
          <cell r="H2173" t="str">
            <v>RB00000695</v>
          </cell>
          <cell r="I2173" t="str">
            <v>2255</v>
          </cell>
          <cell r="J2173">
            <v>25</v>
          </cell>
          <cell r="K2173" t="str">
            <v>L</v>
          </cell>
          <cell r="L2173">
            <v>37.4</v>
          </cell>
          <cell r="M2173" t="str">
            <v>EUR</v>
          </cell>
          <cell r="N2173">
            <v>73.989999999999995</v>
          </cell>
          <cell r="P2173">
            <v>41.58</v>
          </cell>
          <cell r="Q2173">
            <v>41.58</v>
          </cell>
          <cell r="R2173">
            <v>-4.18</v>
          </cell>
          <cell r="S2173">
            <v>-4.18</v>
          </cell>
          <cell r="T2173">
            <v>0</v>
          </cell>
        </row>
        <row r="2174">
          <cell r="B2174">
            <v>1120000</v>
          </cell>
          <cell r="C2174" t="str">
            <v>Fertige Erz</v>
          </cell>
          <cell r="D2174" t="str">
            <v>RHAJ</v>
          </cell>
          <cell r="E2174" t="str">
            <v>00267477</v>
          </cell>
          <cell r="G2174" t="str">
            <v>LEWATIT S 100 KR/H C</v>
          </cell>
          <cell r="H2174" t="str">
            <v>RB00000695</v>
          </cell>
          <cell r="I2174" t="str">
            <v>2255</v>
          </cell>
          <cell r="J2174">
            <v>10200</v>
          </cell>
          <cell r="K2174" t="str">
            <v>L</v>
          </cell>
          <cell r="L2174">
            <v>10124.52</v>
          </cell>
          <cell r="M2174" t="str">
            <v>EUR</v>
          </cell>
          <cell r="N2174">
            <v>20917.14</v>
          </cell>
          <cell r="P2174">
            <v>10278.540000000001</v>
          </cell>
          <cell r="Q2174">
            <v>10278.540000000001</v>
          </cell>
          <cell r="R2174">
            <v>-154.02000000000001</v>
          </cell>
          <cell r="S2174">
            <v>-154.02000000000001</v>
          </cell>
          <cell r="T2174">
            <v>0</v>
          </cell>
        </row>
        <row r="2175">
          <cell r="B2175">
            <v>1120000</v>
          </cell>
          <cell r="C2175" t="str">
            <v>Fertige Erz</v>
          </cell>
          <cell r="D2175" t="str">
            <v>RHEI</v>
          </cell>
          <cell r="E2175" t="str">
            <v>00267477</v>
          </cell>
          <cell r="G2175" t="str">
            <v>LEWATIT S 100 KR/H C</v>
          </cell>
          <cell r="H2175" t="str">
            <v>RB00000695</v>
          </cell>
          <cell r="I2175" t="str">
            <v>2255</v>
          </cell>
          <cell r="J2175">
            <v>400</v>
          </cell>
          <cell r="K2175" t="str">
            <v>L</v>
          </cell>
          <cell r="L2175">
            <v>397.04</v>
          </cell>
          <cell r="M2175" t="str">
            <v>EUR</v>
          </cell>
          <cell r="N2175">
            <v>820.28</v>
          </cell>
          <cell r="P2175">
            <v>403.08</v>
          </cell>
          <cell r="Q2175">
            <v>403.08</v>
          </cell>
          <cell r="R2175">
            <v>-6.04</v>
          </cell>
          <cell r="S2175">
            <v>-6.04</v>
          </cell>
          <cell r="T2175">
            <v>0</v>
          </cell>
        </row>
        <row r="2176">
          <cell r="B2176">
            <v>1120000</v>
          </cell>
          <cell r="C2176" t="str">
            <v>Fertige Erz</v>
          </cell>
          <cell r="D2176" t="str">
            <v>RHAJ</v>
          </cell>
          <cell r="E2176" t="str">
            <v>00267124</v>
          </cell>
          <cell r="G2176" t="str">
            <v>LEWATIT S 6328 A</v>
          </cell>
          <cell r="H2176" t="str">
            <v>RB00000695</v>
          </cell>
          <cell r="I2176" t="str">
            <v>2255</v>
          </cell>
          <cell r="J2176">
            <v>24200</v>
          </cell>
          <cell r="K2176" t="str">
            <v>L</v>
          </cell>
          <cell r="L2176">
            <v>50561.07</v>
          </cell>
          <cell r="M2176" t="str">
            <v>EUR</v>
          </cell>
          <cell r="N2176">
            <v>39634.76</v>
          </cell>
          <cell r="P2176">
            <v>53077.86</v>
          </cell>
          <cell r="Q2176">
            <v>39634.76</v>
          </cell>
          <cell r="R2176">
            <v>10926.31</v>
          </cell>
          <cell r="S2176">
            <v>-2516.79</v>
          </cell>
          <cell r="T2176">
            <v>13443.1</v>
          </cell>
        </row>
        <row r="2177">
          <cell r="B2177">
            <v>1120000</v>
          </cell>
          <cell r="C2177" t="str">
            <v>Fertige Erz</v>
          </cell>
          <cell r="D2177" t="str">
            <v>RHEI</v>
          </cell>
          <cell r="E2177" t="str">
            <v>00267124</v>
          </cell>
          <cell r="G2177" t="str">
            <v>LEWATIT S 6328 A</v>
          </cell>
          <cell r="H2177" t="str">
            <v>RB00000695</v>
          </cell>
          <cell r="I2177" t="str">
            <v>2255</v>
          </cell>
          <cell r="J2177">
            <v>550</v>
          </cell>
          <cell r="K2177" t="str">
            <v>L</v>
          </cell>
          <cell r="L2177">
            <v>1149.1199999999999</v>
          </cell>
          <cell r="M2177" t="str">
            <v>EUR</v>
          </cell>
          <cell r="N2177">
            <v>900.79</v>
          </cell>
          <cell r="P2177">
            <v>1206.32</v>
          </cell>
          <cell r="Q2177">
            <v>900.79</v>
          </cell>
          <cell r="R2177">
            <v>248.33</v>
          </cell>
          <cell r="S2177">
            <v>-57.2</v>
          </cell>
          <cell r="T2177">
            <v>305.52999999999997</v>
          </cell>
        </row>
        <row r="2178">
          <cell r="B2178">
            <v>1120000</v>
          </cell>
          <cell r="C2178" t="str">
            <v>Fertige Erz</v>
          </cell>
          <cell r="D2178" t="str">
            <v>RHAJ</v>
          </cell>
          <cell r="E2178" t="str">
            <v>00267108</v>
          </cell>
          <cell r="G2178" t="str">
            <v>LEWATIT S 6328 A</v>
          </cell>
          <cell r="H2178" t="str">
            <v>RB00000695</v>
          </cell>
          <cell r="I2178" t="str">
            <v>2255</v>
          </cell>
          <cell r="J2178">
            <v>2400</v>
          </cell>
          <cell r="K2178" t="str">
            <v>L</v>
          </cell>
          <cell r="L2178">
            <v>5098.08</v>
          </cell>
          <cell r="M2178" t="str">
            <v>EUR</v>
          </cell>
          <cell r="N2178">
            <v>7108.32</v>
          </cell>
          <cell r="P2178">
            <v>5354.16</v>
          </cell>
          <cell r="Q2178">
            <v>5354.16</v>
          </cell>
          <cell r="R2178">
            <v>-256.08</v>
          </cell>
          <cell r="S2178">
            <v>-256.08</v>
          </cell>
          <cell r="T2178">
            <v>0</v>
          </cell>
        </row>
        <row r="2179">
          <cell r="B2179">
            <v>1120000</v>
          </cell>
          <cell r="C2179" t="str">
            <v>Fertige Erz</v>
          </cell>
          <cell r="D2179" t="str">
            <v>RHAJ</v>
          </cell>
          <cell r="E2179" t="str">
            <v>00266527</v>
          </cell>
          <cell r="G2179" t="str">
            <v>LEWATIT VP OC 1064 M</v>
          </cell>
          <cell r="H2179" t="str">
            <v>RB00000695</v>
          </cell>
          <cell r="I2179" t="str">
            <v>2255</v>
          </cell>
          <cell r="J2179">
            <v>5800</v>
          </cell>
          <cell r="K2179" t="str">
            <v>L</v>
          </cell>
          <cell r="L2179">
            <v>27145.74</v>
          </cell>
          <cell r="M2179" t="str">
            <v>EUR</v>
          </cell>
          <cell r="N2179">
            <v>71953.06</v>
          </cell>
          <cell r="P2179">
            <v>30096.2</v>
          </cell>
          <cell r="Q2179">
            <v>30096.2</v>
          </cell>
          <cell r="R2179">
            <v>-2950.46</v>
          </cell>
          <cell r="S2179">
            <v>-2950.46</v>
          </cell>
          <cell r="T2179">
            <v>0</v>
          </cell>
        </row>
        <row r="2180">
          <cell r="B2180">
            <v>1120000</v>
          </cell>
          <cell r="C2180" t="str">
            <v>Fertige Erz</v>
          </cell>
          <cell r="D2180" t="str">
            <v>RHKF</v>
          </cell>
          <cell r="E2180" t="str">
            <v>00266527</v>
          </cell>
          <cell r="G2180" t="str">
            <v>LEWATIT VP OC 1064 M</v>
          </cell>
          <cell r="H2180" t="str">
            <v>RB00000695</v>
          </cell>
          <cell r="I2180" t="str">
            <v>2255</v>
          </cell>
          <cell r="J2180">
            <v>31</v>
          </cell>
          <cell r="K2180" t="str">
            <v>L</v>
          </cell>
          <cell r="L2180">
            <v>145.09</v>
          </cell>
          <cell r="M2180" t="str">
            <v>EUR</v>
          </cell>
          <cell r="N2180">
            <v>384.58</v>
          </cell>
          <cell r="P2180">
            <v>160.86000000000001</v>
          </cell>
          <cell r="Q2180">
            <v>160.86000000000001</v>
          </cell>
          <cell r="R2180">
            <v>-15.77</v>
          </cell>
          <cell r="S2180">
            <v>-15.77</v>
          </cell>
          <cell r="T2180">
            <v>0</v>
          </cell>
        </row>
        <row r="2181">
          <cell r="B2181">
            <v>1120000</v>
          </cell>
          <cell r="C2181" t="str">
            <v>Fertige Erz</v>
          </cell>
          <cell r="D2181" t="str">
            <v>RHAJ</v>
          </cell>
          <cell r="E2181" t="str">
            <v>00266462</v>
          </cell>
          <cell r="G2181" t="str">
            <v>LEWATIT K 7333</v>
          </cell>
          <cell r="H2181" t="str">
            <v>RB00000695</v>
          </cell>
          <cell r="I2181" t="str">
            <v>2255</v>
          </cell>
          <cell r="J2181">
            <v>3600</v>
          </cell>
          <cell r="K2181" t="str">
            <v>L</v>
          </cell>
          <cell r="L2181">
            <v>54737.64</v>
          </cell>
          <cell r="M2181" t="str">
            <v>EUR</v>
          </cell>
          <cell r="N2181">
            <v>88635.24</v>
          </cell>
          <cell r="P2181">
            <v>51735.96</v>
          </cell>
          <cell r="Q2181">
            <v>51735.96</v>
          </cell>
          <cell r="R2181">
            <v>3001.68</v>
          </cell>
          <cell r="S2181">
            <v>3001.68</v>
          </cell>
          <cell r="T2181">
            <v>0</v>
          </cell>
        </row>
        <row r="2182">
          <cell r="B2182">
            <v>1120000</v>
          </cell>
          <cell r="C2182" t="str">
            <v>Fertige Erz</v>
          </cell>
          <cell r="D2182" t="str">
            <v>RHAJ</v>
          </cell>
          <cell r="E2182" t="str">
            <v>00265733</v>
          </cell>
          <cell r="G2182" t="str">
            <v>LEWATIT K 2431</v>
          </cell>
          <cell r="H2182" t="str">
            <v>RB00000695</v>
          </cell>
          <cell r="I2182" t="str">
            <v>2255</v>
          </cell>
          <cell r="J2182">
            <v>63675</v>
          </cell>
          <cell r="K2182" t="str">
            <v>L</v>
          </cell>
          <cell r="L2182">
            <v>48736.85</v>
          </cell>
          <cell r="M2182" t="str">
            <v>EUR</v>
          </cell>
          <cell r="N2182">
            <v>160110.79</v>
          </cell>
          <cell r="P2182">
            <v>57549.46</v>
          </cell>
          <cell r="Q2182">
            <v>57549.46</v>
          </cell>
          <cell r="R2182">
            <v>-8812.61</v>
          </cell>
          <cell r="S2182">
            <v>-8812.61</v>
          </cell>
          <cell r="T2182">
            <v>0</v>
          </cell>
        </row>
        <row r="2183">
          <cell r="B2183">
            <v>1120000</v>
          </cell>
          <cell r="C2183" t="str">
            <v>Fertige Erz</v>
          </cell>
          <cell r="D2183" t="str">
            <v>RHKF</v>
          </cell>
          <cell r="E2183" t="str">
            <v>00265733</v>
          </cell>
          <cell r="G2183" t="str">
            <v>LEWATIT K 2431</v>
          </cell>
          <cell r="H2183" t="str">
            <v>RB00000695</v>
          </cell>
          <cell r="I2183" t="str">
            <v>2255</v>
          </cell>
          <cell r="J2183">
            <v>25</v>
          </cell>
          <cell r="K2183" t="str">
            <v>L</v>
          </cell>
          <cell r="L2183">
            <v>19.14</v>
          </cell>
          <cell r="M2183" t="str">
            <v>EUR</v>
          </cell>
          <cell r="N2183">
            <v>62.86</v>
          </cell>
          <cell r="P2183">
            <v>22.59</v>
          </cell>
          <cell r="Q2183">
            <v>22.59</v>
          </cell>
          <cell r="R2183">
            <v>-3.45</v>
          </cell>
          <cell r="S2183">
            <v>-3.45</v>
          </cell>
          <cell r="T2183">
            <v>0</v>
          </cell>
        </row>
        <row r="2184">
          <cell r="B2184">
            <v>1120000</v>
          </cell>
          <cell r="C2184" t="str">
            <v>Fertige Erz</v>
          </cell>
          <cell r="D2184" t="str">
            <v>RHAJ</v>
          </cell>
          <cell r="E2184" t="str">
            <v>00265644</v>
          </cell>
          <cell r="G2184" t="str">
            <v>LEWATIT TP 207</v>
          </cell>
          <cell r="H2184" t="str">
            <v>RB00000695</v>
          </cell>
          <cell r="I2184" t="str">
            <v>2255</v>
          </cell>
          <cell r="J2184">
            <v>80125</v>
          </cell>
          <cell r="K2184" t="str">
            <v>L</v>
          </cell>
          <cell r="L2184">
            <v>152133.35</v>
          </cell>
          <cell r="M2184" t="str">
            <v>EUR</v>
          </cell>
          <cell r="N2184">
            <v>434341.6</v>
          </cell>
          <cell r="P2184">
            <v>160874.98000000001</v>
          </cell>
          <cell r="Q2184">
            <v>160874.98000000001</v>
          </cell>
          <cell r="R2184">
            <v>-8741.6299999999992</v>
          </cell>
          <cell r="S2184">
            <v>-8741.6299999999992</v>
          </cell>
          <cell r="T2184">
            <v>0</v>
          </cell>
        </row>
        <row r="2185">
          <cell r="B2185">
            <v>1120000</v>
          </cell>
          <cell r="C2185" t="str">
            <v>Fertige Erz</v>
          </cell>
          <cell r="D2185" t="str">
            <v>RHEI</v>
          </cell>
          <cell r="E2185" t="str">
            <v>00265644</v>
          </cell>
          <cell r="G2185" t="str">
            <v>LEWATIT TP 207</v>
          </cell>
          <cell r="H2185" t="str">
            <v>RB00000695</v>
          </cell>
          <cell r="I2185" t="str">
            <v>2255</v>
          </cell>
          <cell r="J2185">
            <v>300</v>
          </cell>
          <cell r="K2185" t="str">
            <v>L</v>
          </cell>
          <cell r="L2185">
            <v>569.61</v>
          </cell>
          <cell r="M2185" t="str">
            <v>EUR</v>
          </cell>
          <cell r="N2185">
            <v>1626.24</v>
          </cell>
          <cell r="P2185">
            <v>602.34</v>
          </cell>
          <cell r="Q2185">
            <v>602.34</v>
          </cell>
          <cell r="R2185">
            <v>-32.729999999999997</v>
          </cell>
          <cell r="S2185">
            <v>-32.729999999999997</v>
          </cell>
          <cell r="T2185">
            <v>0</v>
          </cell>
        </row>
        <row r="2186">
          <cell r="B2186">
            <v>1120000</v>
          </cell>
          <cell r="C2186" t="str">
            <v>Fertige Erz</v>
          </cell>
          <cell r="D2186" t="str">
            <v>RHAJ</v>
          </cell>
          <cell r="E2186" t="str">
            <v>00265628</v>
          </cell>
          <cell r="G2186" t="str">
            <v>LEWATIT TP 207</v>
          </cell>
          <cell r="H2186" t="str">
            <v>RB00000695</v>
          </cell>
          <cell r="I2186" t="str">
            <v>2255</v>
          </cell>
          <cell r="J2186">
            <v>7200</v>
          </cell>
          <cell r="K2186" t="str">
            <v>L</v>
          </cell>
          <cell r="L2186">
            <v>13921.92</v>
          </cell>
          <cell r="M2186" t="str">
            <v>EUR</v>
          </cell>
          <cell r="N2186">
            <v>32757.84</v>
          </cell>
          <cell r="P2186">
            <v>14726.88</v>
          </cell>
          <cell r="Q2186">
            <v>14726.88</v>
          </cell>
          <cell r="R2186">
            <v>-804.96</v>
          </cell>
          <cell r="S2186">
            <v>-804.96</v>
          </cell>
          <cell r="T2186">
            <v>0</v>
          </cell>
        </row>
        <row r="2187">
          <cell r="B2187">
            <v>1120000</v>
          </cell>
          <cell r="C2187" t="str">
            <v>Fertige Erz</v>
          </cell>
          <cell r="D2187" t="str">
            <v>RHAJ</v>
          </cell>
          <cell r="E2187" t="str">
            <v>00265474</v>
          </cell>
          <cell r="G2187" t="str">
            <v>LEWATIT MP 62</v>
          </cell>
          <cell r="H2187" t="str">
            <v>RB00000695</v>
          </cell>
          <cell r="I2187" t="str">
            <v>2255</v>
          </cell>
          <cell r="J2187">
            <v>47025</v>
          </cell>
          <cell r="K2187" t="str">
            <v>L</v>
          </cell>
          <cell r="L2187">
            <v>117703.61</v>
          </cell>
          <cell r="M2187" t="str">
            <v>EUR</v>
          </cell>
          <cell r="N2187">
            <v>158215.60999999999</v>
          </cell>
          <cell r="P2187">
            <v>123243.12</v>
          </cell>
          <cell r="Q2187">
            <v>123243.12</v>
          </cell>
          <cell r="R2187">
            <v>-5539.51</v>
          </cell>
          <cell r="S2187">
            <v>-5539.51</v>
          </cell>
          <cell r="T2187">
            <v>0</v>
          </cell>
        </row>
        <row r="2188">
          <cell r="B2188">
            <v>1120000</v>
          </cell>
          <cell r="C2188" t="str">
            <v>Fertige Erz</v>
          </cell>
          <cell r="D2188" t="str">
            <v>RHEI</v>
          </cell>
          <cell r="E2188" t="str">
            <v>00265474</v>
          </cell>
          <cell r="G2188" t="str">
            <v>LEWATIT MP 62</v>
          </cell>
          <cell r="H2188" t="str">
            <v>RB00000695</v>
          </cell>
          <cell r="I2188" t="str">
            <v>2255</v>
          </cell>
          <cell r="J2188">
            <v>825</v>
          </cell>
          <cell r="K2188" t="str">
            <v>L</v>
          </cell>
          <cell r="L2188">
            <v>2065.06</v>
          </cell>
          <cell r="M2188" t="str">
            <v>EUR</v>
          </cell>
          <cell r="N2188">
            <v>2775.71</v>
          </cell>
          <cell r="P2188">
            <v>2162.16</v>
          </cell>
          <cell r="Q2188">
            <v>2162.16</v>
          </cell>
          <cell r="R2188">
            <v>-97.1</v>
          </cell>
          <cell r="S2188">
            <v>-97.1</v>
          </cell>
          <cell r="T2188">
            <v>0</v>
          </cell>
        </row>
        <row r="2189">
          <cell r="B2189">
            <v>1120000</v>
          </cell>
          <cell r="C2189" t="str">
            <v>Fertige Erz</v>
          </cell>
          <cell r="D2189" t="str">
            <v>RHAJ</v>
          </cell>
          <cell r="E2189" t="str">
            <v>00258532</v>
          </cell>
          <cell r="G2189" t="str">
            <v>LEWATIT S 100 H</v>
          </cell>
          <cell r="H2189" t="str">
            <v>RB00000695</v>
          </cell>
          <cell r="I2189" t="str">
            <v>2255</v>
          </cell>
          <cell r="J2189">
            <v>23847.5</v>
          </cell>
          <cell r="K2189" t="str">
            <v>L</v>
          </cell>
          <cell r="L2189">
            <v>22252.1</v>
          </cell>
          <cell r="M2189" t="str">
            <v>EUR</v>
          </cell>
          <cell r="N2189">
            <v>23136.84</v>
          </cell>
          <cell r="P2189">
            <v>23136.84</v>
          </cell>
          <cell r="Q2189">
            <v>23136.84</v>
          </cell>
          <cell r="R2189">
            <v>-884.74</v>
          </cell>
          <cell r="S2189">
            <v>-884.74</v>
          </cell>
          <cell r="T2189">
            <v>0</v>
          </cell>
        </row>
        <row r="2190">
          <cell r="B2190">
            <v>1120000</v>
          </cell>
          <cell r="C2190" t="str">
            <v>Fertige Erz</v>
          </cell>
          <cell r="D2190" t="str">
            <v>RHAJ</v>
          </cell>
          <cell r="E2190" t="str">
            <v>00257528</v>
          </cell>
          <cell r="G2190" t="str">
            <v>LEWATIT S 100</v>
          </cell>
          <cell r="H2190" t="str">
            <v>RB00000695</v>
          </cell>
          <cell r="I2190" t="str">
            <v>2255</v>
          </cell>
          <cell r="J2190">
            <v>20725</v>
          </cell>
          <cell r="K2190" t="str">
            <v>L</v>
          </cell>
          <cell r="L2190">
            <v>20673.18</v>
          </cell>
          <cell r="M2190" t="str">
            <v>EUR</v>
          </cell>
          <cell r="N2190">
            <v>14399.73</v>
          </cell>
          <cell r="P2190">
            <v>22797.5</v>
          </cell>
          <cell r="Q2190">
            <v>14399.73</v>
          </cell>
          <cell r="R2190">
            <v>6273.45</v>
          </cell>
          <cell r="S2190">
            <v>-2124.3200000000002</v>
          </cell>
          <cell r="T2190">
            <v>8397.77</v>
          </cell>
        </row>
        <row r="2191">
          <cell r="B2191">
            <v>1120000</v>
          </cell>
          <cell r="C2191" t="str">
            <v>Fertige Erz</v>
          </cell>
          <cell r="D2191" t="str">
            <v>RHAJ</v>
          </cell>
          <cell r="E2191" t="str">
            <v>00246224</v>
          </cell>
          <cell r="G2191" t="str">
            <v>MONOHYDRAT..........</v>
          </cell>
          <cell r="H2191" t="str">
            <v>RB00000695</v>
          </cell>
          <cell r="I2191" t="str">
            <v>2255</v>
          </cell>
          <cell r="J2191">
            <v>96527</v>
          </cell>
          <cell r="K2191" t="str">
            <v>KG</v>
          </cell>
          <cell r="L2191">
            <v>6351.48</v>
          </cell>
          <cell r="M2191" t="str">
            <v>EUR</v>
          </cell>
          <cell r="N2191">
            <v>12529.2</v>
          </cell>
          <cell r="P2191">
            <v>12529.2</v>
          </cell>
          <cell r="Q2191">
            <v>12529.2</v>
          </cell>
          <cell r="R2191">
            <v>-6177.72</v>
          </cell>
          <cell r="S2191">
            <v>-6177.72</v>
          </cell>
          <cell r="T2191">
            <v>0</v>
          </cell>
        </row>
        <row r="2192">
          <cell r="B2192">
            <v>1120000</v>
          </cell>
          <cell r="C2192" t="str">
            <v>Fertige Erz</v>
          </cell>
          <cell r="D2192" t="str">
            <v>RHAJ</v>
          </cell>
          <cell r="E2192" t="str">
            <v>00246216</v>
          </cell>
          <cell r="G2192" t="str">
            <v>OLEUM  65%..........</v>
          </cell>
          <cell r="H2192" t="str">
            <v>RB00000695</v>
          </cell>
          <cell r="I2192" t="str">
            <v>2255</v>
          </cell>
          <cell r="J2192">
            <v>54399.998</v>
          </cell>
          <cell r="K2192" t="str">
            <v>KG</v>
          </cell>
          <cell r="L2192">
            <v>5896.97</v>
          </cell>
          <cell r="M2192" t="str">
            <v>EUR</v>
          </cell>
          <cell r="N2192">
            <v>9601.6</v>
          </cell>
          <cell r="P2192">
            <v>9601.6</v>
          </cell>
          <cell r="Q2192">
            <v>9601.6</v>
          </cell>
          <cell r="R2192">
            <v>-3704.63</v>
          </cell>
          <cell r="S2192">
            <v>-3704.63</v>
          </cell>
          <cell r="T2192">
            <v>0</v>
          </cell>
        </row>
        <row r="2193">
          <cell r="B2193">
            <v>1120000</v>
          </cell>
          <cell r="C2193" t="str">
            <v>Fertige Erz</v>
          </cell>
          <cell r="D2193" t="str">
            <v>RHAJ</v>
          </cell>
          <cell r="E2193" t="str">
            <v>00141082</v>
          </cell>
          <cell r="G2193" t="str">
            <v>PREVENTOL D 2</v>
          </cell>
          <cell r="H2193" t="str">
            <v>RB00000695</v>
          </cell>
          <cell r="I2193" t="str">
            <v>2255</v>
          </cell>
          <cell r="J2193">
            <v>215</v>
          </cell>
          <cell r="K2193" t="str">
            <v>KG</v>
          </cell>
          <cell r="L2193">
            <v>334.09</v>
          </cell>
          <cell r="M2193" t="str">
            <v>EUR</v>
          </cell>
          <cell r="N2193">
            <v>387.6</v>
          </cell>
          <cell r="P2193">
            <v>387.6</v>
          </cell>
          <cell r="Q2193">
            <v>387.6</v>
          </cell>
          <cell r="R2193">
            <v>-53.51</v>
          </cell>
          <cell r="S2193">
            <v>-53.51</v>
          </cell>
          <cell r="T2193">
            <v>0</v>
          </cell>
        </row>
        <row r="2194">
          <cell r="B2194">
            <v>1120000</v>
          </cell>
          <cell r="C2194" t="str">
            <v>Fertige Erz</v>
          </cell>
          <cell r="D2194" t="str">
            <v>RHUZ</v>
          </cell>
          <cell r="E2194" t="str">
            <v>01675536</v>
          </cell>
          <cell r="G2194" t="str">
            <v>Mersolat H 40 Fass 1</v>
          </cell>
          <cell r="H2194" t="str">
            <v>RB00000801</v>
          </cell>
          <cell r="I2194" t="str">
            <v>2280</v>
          </cell>
          <cell r="J2194">
            <v>120</v>
          </cell>
          <cell r="K2194" t="str">
            <v>KG</v>
          </cell>
          <cell r="L2194">
            <v>69.38</v>
          </cell>
          <cell r="M2194" t="str">
            <v>EUR</v>
          </cell>
          <cell r="N2194">
            <v>83.89</v>
          </cell>
          <cell r="P2194">
            <v>83.89</v>
          </cell>
          <cell r="Q2194">
            <v>83.89</v>
          </cell>
          <cell r="R2194">
            <v>-14.51</v>
          </cell>
          <cell r="S2194">
            <v>-14.51</v>
          </cell>
          <cell r="T2194">
            <v>0</v>
          </cell>
        </row>
        <row r="2195">
          <cell r="B2195">
            <v>1120000</v>
          </cell>
          <cell r="C2195" t="str">
            <v>Fertige Erz</v>
          </cell>
          <cell r="D2195" t="str">
            <v>RHUZ</v>
          </cell>
          <cell r="E2195" t="str">
            <v>00673404</v>
          </cell>
          <cell r="G2195" t="str">
            <v>VELCORIN</v>
          </cell>
          <cell r="H2195" t="str">
            <v>RB00000801</v>
          </cell>
          <cell r="I2195" t="str">
            <v>2280</v>
          </cell>
          <cell r="J2195">
            <v>45504</v>
          </cell>
          <cell r="K2195" t="str">
            <v>KG</v>
          </cell>
          <cell r="L2195">
            <v>390692.75</v>
          </cell>
          <cell r="M2195" t="str">
            <v>EUR</v>
          </cell>
          <cell r="N2195">
            <v>450576.06</v>
          </cell>
          <cell r="P2195">
            <v>450576.06</v>
          </cell>
          <cell r="Q2195">
            <v>450576.06</v>
          </cell>
          <cell r="R2195">
            <v>-59883.31</v>
          </cell>
          <cell r="S2195">
            <v>-59883.31</v>
          </cell>
          <cell r="T2195">
            <v>0</v>
          </cell>
        </row>
        <row r="2196">
          <cell r="B2196">
            <v>1120000</v>
          </cell>
          <cell r="C2196" t="str">
            <v>Fertige Erz</v>
          </cell>
          <cell r="D2196" t="str">
            <v>RHVD</v>
          </cell>
          <cell r="E2196" t="str">
            <v>00673404</v>
          </cell>
          <cell r="G2196" t="str">
            <v>VELCORIN</v>
          </cell>
          <cell r="H2196" t="str">
            <v>RB00000801</v>
          </cell>
          <cell r="I2196" t="str">
            <v>2280</v>
          </cell>
          <cell r="J2196">
            <v>4006.9</v>
          </cell>
          <cell r="K2196" t="str">
            <v>KG</v>
          </cell>
          <cell r="L2196">
            <v>29340.53</v>
          </cell>
          <cell r="M2196" t="str">
            <v>EUR</v>
          </cell>
          <cell r="N2196">
            <v>31893.72</v>
          </cell>
          <cell r="P2196">
            <v>31893.72</v>
          </cell>
          <cell r="Q2196">
            <v>31893.72</v>
          </cell>
          <cell r="R2196">
            <v>-2553.19</v>
          </cell>
          <cell r="S2196">
            <v>-2553.19</v>
          </cell>
          <cell r="T2196">
            <v>0</v>
          </cell>
        </row>
        <row r="2197">
          <cell r="B2197">
            <v>1120000</v>
          </cell>
          <cell r="C2197" t="str">
            <v>Fertige Erz</v>
          </cell>
          <cell r="D2197" t="str">
            <v>RHAV</v>
          </cell>
          <cell r="E2197" t="str">
            <v>00141708</v>
          </cell>
          <cell r="G2197" t="str">
            <v>VELCORIN</v>
          </cell>
          <cell r="H2197" t="str">
            <v>RB00000801</v>
          </cell>
          <cell r="I2197" t="str">
            <v>2280</v>
          </cell>
          <cell r="J2197">
            <v>2200</v>
          </cell>
          <cell r="K2197" t="str">
            <v>KG</v>
          </cell>
          <cell r="L2197">
            <v>16995</v>
          </cell>
          <cell r="M2197" t="str">
            <v>EUR</v>
          </cell>
          <cell r="N2197">
            <v>95373.96</v>
          </cell>
          <cell r="P2197">
            <v>16995</v>
          </cell>
          <cell r="Q2197">
            <v>16995</v>
          </cell>
          <cell r="R2197">
            <v>0</v>
          </cell>
          <cell r="S2197">
            <v>0</v>
          </cell>
          <cell r="T2197">
            <v>0</v>
          </cell>
        </row>
        <row r="2198">
          <cell r="B2198">
            <v>1120000</v>
          </cell>
          <cell r="C2198" t="str">
            <v>Fertige Erz</v>
          </cell>
          <cell r="D2198" t="str">
            <v>RHEM</v>
          </cell>
          <cell r="E2198" t="str">
            <v>00141708</v>
          </cell>
          <cell r="G2198" t="str">
            <v>VELCORIN</v>
          </cell>
          <cell r="H2198" t="str">
            <v>RB00000801</v>
          </cell>
          <cell r="I2198" t="str">
            <v>2280</v>
          </cell>
          <cell r="J2198">
            <v>1950</v>
          </cell>
          <cell r="K2198" t="str">
            <v>KG</v>
          </cell>
          <cell r="L2198">
            <v>17503.59</v>
          </cell>
          <cell r="M2198" t="str">
            <v>EUR</v>
          </cell>
          <cell r="N2198">
            <v>84536.01</v>
          </cell>
          <cell r="P2198">
            <v>21178.560000000001</v>
          </cell>
          <cell r="Q2198">
            <v>21178.560000000001</v>
          </cell>
          <cell r="R2198">
            <v>-3674.97</v>
          </cell>
          <cell r="S2198">
            <v>-3674.97</v>
          </cell>
          <cell r="T2198">
            <v>0</v>
          </cell>
        </row>
        <row r="2199">
          <cell r="B2199">
            <v>1120000</v>
          </cell>
          <cell r="C2199" t="str">
            <v>Fertige Erz</v>
          </cell>
          <cell r="D2199" t="str">
            <v>RHUZ</v>
          </cell>
          <cell r="E2199" t="str">
            <v>00141708</v>
          </cell>
          <cell r="G2199" t="str">
            <v>VELCORIN</v>
          </cell>
          <cell r="H2199" t="str">
            <v>RB00000801</v>
          </cell>
          <cell r="I2199" t="str">
            <v>2280</v>
          </cell>
          <cell r="J2199">
            <v>1650</v>
          </cell>
          <cell r="K2199" t="str">
            <v>KG</v>
          </cell>
          <cell r="L2199">
            <v>15552.73</v>
          </cell>
          <cell r="M2199" t="str">
            <v>EUR</v>
          </cell>
          <cell r="N2199">
            <v>71530.47</v>
          </cell>
          <cell r="P2199">
            <v>17920.150000000001</v>
          </cell>
          <cell r="Q2199">
            <v>17920.150000000001</v>
          </cell>
          <cell r="R2199">
            <v>-2367.42</v>
          </cell>
          <cell r="S2199">
            <v>-2367.42</v>
          </cell>
          <cell r="T2199">
            <v>0</v>
          </cell>
        </row>
        <row r="2200">
          <cell r="B2200">
            <v>1120000</v>
          </cell>
          <cell r="C2200" t="str">
            <v>Fertige Erz</v>
          </cell>
          <cell r="D2200" t="str">
            <v>RHVD</v>
          </cell>
          <cell r="E2200" t="str">
            <v>00141708</v>
          </cell>
          <cell r="G2200" t="str">
            <v>VELCORIN</v>
          </cell>
          <cell r="H2200" t="str">
            <v>RB00000801</v>
          </cell>
          <cell r="I2200" t="str">
            <v>2280</v>
          </cell>
          <cell r="J2200">
            <v>6000</v>
          </cell>
          <cell r="K2200" t="str">
            <v>KG</v>
          </cell>
          <cell r="L2200">
            <v>55090.2</v>
          </cell>
          <cell r="M2200" t="str">
            <v>EUR</v>
          </cell>
          <cell r="N2200">
            <v>260110.8</v>
          </cell>
          <cell r="P2200">
            <v>58731.6</v>
          </cell>
          <cell r="Q2200">
            <v>58731.6</v>
          </cell>
          <cell r="R2200">
            <v>-3641.4</v>
          </cell>
          <cell r="S2200">
            <v>-3641.4</v>
          </cell>
          <cell r="T2200">
            <v>0</v>
          </cell>
        </row>
        <row r="2201">
          <cell r="B2201">
            <v>1120000</v>
          </cell>
          <cell r="C2201" t="str">
            <v>Fertige Erz</v>
          </cell>
          <cell r="D2201" t="str">
            <v>RHAV</v>
          </cell>
          <cell r="E2201" t="str">
            <v>00141694</v>
          </cell>
          <cell r="G2201" t="str">
            <v>VELCORIN</v>
          </cell>
          <cell r="H2201" t="str">
            <v>RB00000801</v>
          </cell>
          <cell r="I2201" t="str">
            <v>2280</v>
          </cell>
          <cell r="J2201">
            <v>228</v>
          </cell>
          <cell r="K2201" t="str">
            <v>KG</v>
          </cell>
          <cell r="L2201">
            <v>2176.35</v>
          </cell>
          <cell r="M2201" t="str">
            <v>EUR</v>
          </cell>
          <cell r="N2201">
            <v>10061.07</v>
          </cell>
          <cell r="P2201">
            <v>2176.35</v>
          </cell>
          <cell r="Q2201">
            <v>2176.35</v>
          </cell>
          <cell r="R2201">
            <v>0</v>
          </cell>
          <cell r="S2201">
            <v>0</v>
          </cell>
          <cell r="T2201">
            <v>0</v>
          </cell>
        </row>
        <row r="2202">
          <cell r="B2202">
            <v>1120000</v>
          </cell>
          <cell r="C2202" t="str">
            <v>Fertige Erz</v>
          </cell>
          <cell r="D2202" t="str">
            <v>RHEM</v>
          </cell>
          <cell r="E2202" t="str">
            <v>00141694</v>
          </cell>
          <cell r="G2202" t="str">
            <v>VELCORIN</v>
          </cell>
          <cell r="H2202" t="str">
            <v>RB00000801</v>
          </cell>
          <cell r="I2202" t="str">
            <v>2280</v>
          </cell>
          <cell r="J2202">
            <v>1410</v>
          </cell>
          <cell r="K2202" t="str">
            <v>KG</v>
          </cell>
          <cell r="L2202">
            <v>14992.95</v>
          </cell>
          <cell r="M2202" t="str">
            <v>EUR</v>
          </cell>
          <cell r="N2202">
            <v>62219.78</v>
          </cell>
          <cell r="P2202">
            <v>18232.150000000001</v>
          </cell>
          <cell r="Q2202">
            <v>18232.150000000001</v>
          </cell>
          <cell r="R2202">
            <v>-3239.2</v>
          </cell>
          <cell r="S2202">
            <v>-3239.2</v>
          </cell>
          <cell r="T2202">
            <v>0</v>
          </cell>
        </row>
        <row r="2203">
          <cell r="B2203">
            <v>1120000</v>
          </cell>
          <cell r="C2203" t="str">
            <v>Fertige Erz</v>
          </cell>
          <cell r="D2203" t="str">
            <v>RHKF</v>
          </cell>
          <cell r="E2203" t="str">
            <v>00141694</v>
          </cell>
          <cell r="G2203" t="str">
            <v>VELCORIN</v>
          </cell>
          <cell r="H2203" t="str">
            <v>RB00000801</v>
          </cell>
          <cell r="I2203" t="str">
            <v>2280</v>
          </cell>
          <cell r="J2203">
            <v>288</v>
          </cell>
          <cell r="K2203" t="str">
            <v>KG</v>
          </cell>
          <cell r="L2203">
            <v>3224.45</v>
          </cell>
          <cell r="M2203" t="str">
            <v>EUR</v>
          </cell>
          <cell r="N2203">
            <v>12708.72</v>
          </cell>
          <cell r="P2203">
            <v>3724.04</v>
          </cell>
          <cell r="Q2203">
            <v>3724.04</v>
          </cell>
          <cell r="R2203">
            <v>-499.59</v>
          </cell>
          <cell r="S2203">
            <v>-499.59</v>
          </cell>
          <cell r="T2203">
            <v>0</v>
          </cell>
        </row>
        <row r="2204">
          <cell r="B2204">
            <v>1120000</v>
          </cell>
          <cell r="C2204" t="str">
            <v>Fertige Erz</v>
          </cell>
          <cell r="D2204" t="str">
            <v>RHUZ</v>
          </cell>
          <cell r="E2204" t="str">
            <v>00141694</v>
          </cell>
          <cell r="G2204" t="str">
            <v>VELCORIN</v>
          </cell>
          <cell r="H2204" t="str">
            <v>RB00000801</v>
          </cell>
          <cell r="I2204" t="str">
            <v>2280</v>
          </cell>
          <cell r="J2204">
            <v>432</v>
          </cell>
          <cell r="K2204" t="str">
            <v>KG</v>
          </cell>
          <cell r="L2204">
            <v>4836.67</v>
          </cell>
          <cell r="M2204" t="str">
            <v>EUR</v>
          </cell>
          <cell r="N2204">
            <v>19063.080000000002</v>
          </cell>
          <cell r="P2204">
            <v>5586.06</v>
          </cell>
          <cell r="Q2204">
            <v>5586.06</v>
          </cell>
          <cell r="R2204">
            <v>-749.39</v>
          </cell>
          <cell r="S2204">
            <v>-749.39</v>
          </cell>
          <cell r="T2204">
            <v>0</v>
          </cell>
        </row>
        <row r="2205">
          <cell r="B2205">
            <v>1120000</v>
          </cell>
          <cell r="C2205" t="str">
            <v>Fertige Erz</v>
          </cell>
          <cell r="D2205" t="str">
            <v>RHRD</v>
          </cell>
          <cell r="E2205" t="str">
            <v>56381191</v>
          </cell>
          <cell r="G2205" t="str">
            <v>PREVENTOL TM-CT 50</v>
          </cell>
          <cell r="H2205" t="str">
            <v>RB00000802</v>
          </cell>
          <cell r="I2205" t="str">
            <v>2280</v>
          </cell>
          <cell r="J2205">
            <v>50</v>
          </cell>
          <cell r="K2205" t="str">
            <v>KG</v>
          </cell>
          <cell r="L2205">
            <v>274.70999999999998</v>
          </cell>
          <cell r="M2205" t="str">
            <v>EUR</v>
          </cell>
          <cell r="N2205">
            <v>282.86</v>
          </cell>
          <cell r="P2205">
            <v>282.86</v>
          </cell>
          <cell r="Q2205">
            <v>282.86</v>
          </cell>
          <cell r="R2205">
            <v>-8.15</v>
          </cell>
          <cell r="S2205">
            <v>-8.15</v>
          </cell>
          <cell r="T2205">
            <v>0</v>
          </cell>
        </row>
        <row r="2206">
          <cell r="B2206">
            <v>1120000</v>
          </cell>
          <cell r="C2206" t="str">
            <v>Fertige Erz</v>
          </cell>
          <cell r="D2206" t="str">
            <v>RHRD</v>
          </cell>
          <cell r="E2206" t="str">
            <v>56368217</v>
          </cell>
          <cell r="G2206" t="str">
            <v>PREVENTOL TM-CT 50</v>
          </cell>
          <cell r="H2206" t="str">
            <v>RB00000802</v>
          </cell>
          <cell r="I2206" t="str">
            <v>2280</v>
          </cell>
          <cell r="J2206">
            <v>300</v>
          </cell>
          <cell r="K2206" t="str">
            <v>KG</v>
          </cell>
          <cell r="L2206">
            <v>1577.67</v>
          </cell>
          <cell r="M2206" t="str">
            <v>EUR</v>
          </cell>
          <cell r="N2206">
            <v>1626.9</v>
          </cell>
          <cell r="P2206">
            <v>1626.9</v>
          </cell>
          <cell r="Q2206">
            <v>1626.9</v>
          </cell>
          <cell r="R2206">
            <v>-49.23</v>
          </cell>
          <cell r="S2206">
            <v>-49.23</v>
          </cell>
          <cell r="T2206">
            <v>0</v>
          </cell>
        </row>
        <row r="2207">
          <cell r="B2207">
            <v>1120000</v>
          </cell>
          <cell r="C2207" t="str">
            <v>Fertige Erz</v>
          </cell>
          <cell r="D2207" t="str">
            <v>RHRD</v>
          </cell>
          <cell r="E2207" t="str">
            <v>56365978</v>
          </cell>
          <cell r="G2207" t="str">
            <v>PREVENTOL A 5 PLUS</v>
          </cell>
          <cell r="H2207" t="str">
            <v>RB00000802</v>
          </cell>
          <cell r="I2207" t="str">
            <v>2280</v>
          </cell>
          <cell r="J2207">
            <v>3000</v>
          </cell>
          <cell r="K2207" t="str">
            <v>KG</v>
          </cell>
          <cell r="L2207">
            <v>22203.9</v>
          </cell>
          <cell r="M2207" t="str">
            <v>EUR</v>
          </cell>
          <cell r="N2207">
            <v>22435.5</v>
          </cell>
          <cell r="P2207">
            <v>22435.5</v>
          </cell>
          <cell r="Q2207">
            <v>22435.5</v>
          </cell>
          <cell r="R2207">
            <v>-231.6</v>
          </cell>
          <cell r="S2207">
            <v>-231.6</v>
          </cell>
          <cell r="T2207">
            <v>0</v>
          </cell>
        </row>
        <row r="2208">
          <cell r="B2208">
            <v>1120000</v>
          </cell>
          <cell r="C2208" t="str">
            <v>Fertige Erz</v>
          </cell>
          <cell r="D2208" t="str">
            <v>RHRD</v>
          </cell>
          <cell r="E2208" t="str">
            <v>56365943</v>
          </cell>
          <cell r="G2208" t="str">
            <v>PREVENTOL A 5 PLUS</v>
          </cell>
          <cell r="H2208" t="str">
            <v>RB00000802</v>
          </cell>
          <cell r="I2208" t="str">
            <v>2280</v>
          </cell>
          <cell r="J2208">
            <v>600</v>
          </cell>
          <cell r="K2208" t="str">
            <v>KG</v>
          </cell>
          <cell r="L2208">
            <v>4636.5600000000004</v>
          </cell>
          <cell r="M2208" t="str">
            <v>EUR</v>
          </cell>
          <cell r="N2208">
            <v>4687.26</v>
          </cell>
          <cell r="P2208">
            <v>4687.26</v>
          </cell>
          <cell r="Q2208">
            <v>4687.26</v>
          </cell>
          <cell r="R2208">
            <v>-50.7</v>
          </cell>
          <cell r="S2208">
            <v>-50.7</v>
          </cell>
          <cell r="T2208">
            <v>0</v>
          </cell>
        </row>
        <row r="2209">
          <cell r="B2209">
            <v>1120000</v>
          </cell>
          <cell r="C2209" t="str">
            <v>Fertige Erz</v>
          </cell>
          <cell r="D2209" t="str">
            <v>RHJK</v>
          </cell>
          <cell r="E2209" t="str">
            <v>56329440</v>
          </cell>
          <cell r="G2209" t="str">
            <v>PREVENTOL A 5-CT 15</v>
          </cell>
          <cell r="H2209" t="str">
            <v>RB00000802</v>
          </cell>
          <cell r="I2209" t="str">
            <v>2280</v>
          </cell>
          <cell r="J2209">
            <v>7309</v>
          </cell>
          <cell r="K2209" t="str">
            <v>KG</v>
          </cell>
          <cell r="L2209">
            <v>29309.09</v>
          </cell>
          <cell r="M2209" t="str">
            <v>EUR</v>
          </cell>
          <cell r="N2209">
            <v>38548.400000000001</v>
          </cell>
          <cell r="P2209">
            <v>30422.98</v>
          </cell>
          <cell r="Q2209">
            <v>30422.98</v>
          </cell>
          <cell r="R2209">
            <v>-1113.8900000000001</v>
          </cell>
          <cell r="S2209">
            <v>-1113.8900000000001</v>
          </cell>
          <cell r="T2209">
            <v>0</v>
          </cell>
        </row>
        <row r="2210">
          <cell r="B2210">
            <v>1120000</v>
          </cell>
          <cell r="C2210" t="str">
            <v>Fertige Erz</v>
          </cell>
          <cell r="D2210" t="str">
            <v>RHKF</v>
          </cell>
          <cell r="E2210" t="str">
            <v>56329440</v>
          </cell>
          <cell r="G2210" t="str">
            <v>PREVENTOL A 5-CT 15</v>
          </cell>
          <cell r="H2210" t="str">
            <v>RB00000802</v>
          </cell>
          <cell r="I2210" t="str">
            <v>2280</v>
          </cell>
          <cell r="J2210">
            <v>109</v>
          </cell>
          <cell r="K2210" t="str">
            <v>KG</v>
          </cell>
          <cell r="L2210">
            <v>437.09</v>
          </cell>
          <cell r="M2210" t="str">
            <v>EUR</v>
          </cell>
          <cell r="N2210">
            <v>574.88</v>
          </cell>
          <cell r="P2210">
            <v>453.7</v>
          </cell>
          <cell r="Q2210">
            <v>453.7</v>
          </cell>
          <cell r="R2210">
            <v>-16.61</v>
          </cell>
          <cell r="S2210">
            <v>-16.61</v>
          </cell>
          <cell r="T2210">
            <v>0</v>
          </cell>
        </row>
        <row r="2211">
          <cell r="B2211">
            <v>1120000</v>
          </cell>
          <cell r="C2211" t="str">
            <v>Fertige Erz</v>
          </cell>
          <cell r="D2211" t="str">
            <v>RHKF</v>
          </cell>
          <cell r="E2211" t="str">
            <v>56324708</v>
          </cell>
          <cell r="G2211" t="str">
            <v>PREVENTOL MPT 11</v>
          </cell>
          <cell r="H2211" t="str">
            <v>RB00000802</v>
          </cell>
          <cell r="I2211" t="str">
            <v>2280</v>
          </cell>
          <cell r="J2211">
            <v>12</v>
          </cell>
          <cell r="K2211" t="str">
            <v>KG</v>
          </cell>
          <cell r="L2211">
            <v>295.89999999999998</v>
          </cell>
          <cell r="M2211" t="str">
            <v>EUR</v>
          </cell>
          <cell r="N2211">
            <v>492.43</v>
          </cell>
          <cell r="P2211">
            <v>263.27</v>
          </cell>
          <cell r="Q2211">
            <v>263.27</v>
          </cell>
          <cell r="R2211">
            <v>32.630000000000003</v>
          </cell>
          <cell r="S2211">
            <v>32.630000000000003</v>
          </cell>
          <cell r="T2211">
            <v>0</v>
          </cell>
        </row>
        <row r="2212">
          <cell r="B2212">
            <v>1120000</v>
          </cell>
          <cell r="C2212" t="str">
            <v>Fertige Erz</v>
          </cell>
          <cell r="D2212" t="str">
            <v>RHRD</v>
          </cell>
          <cell r="E2212" t="str">
            <v>56318163</v>
          </cell>
          <cell r="G2212" t="str">
            <v>PREVENTOL TM-CE 25</v>
          </cell>
          <cell r="H2212" t="str">
            <v>RB00000802</v>
          </cell>
          <cell r="I2212" t="str">
            <v>2280</v>
          </cell>
          <cell r="J2212">
            <v>50</v>
          </cell>
          <cell r="K2212" t="str">
            <v>KG</v>
          </cell>
          <cell r="L2212">
            <v>279.8</v>
          </cell>
          <cell r="M2212" t="str">
            <v>EUR</v>
          </cell>
          <cell r="N2212">
            <v>280.85000000000002</v>
          </cell>
          <cell r="P2212">
            <v>304.04000000000002</v>
          </cell>
          <cell r="Q2212">
            <v>280.85000000000002</v>
          </cell>
          <cell r="R2212">
            <v>-1.05</v>
          </cell>
          <cell r="S2212">
            <v>-24.24</v>
          </cell>
          <cell r="T2212">
            <v>23.19</v>
          </cell>
        </row>
        <row r="2213">
          <cell r="B2213">
            <v>1120000</v>
          </cell>
          <cell r="C2213" t="str">
            <v>Fertige Erz</v>
          </cell>
          <cell r="D2213" t="str">
            <v>RHJK</v>
          </cell>
          <cell r="E2213" t="str">
            <v>56261331</v>
          </cell>
          <cell r="G2213" t="str">
            <v>PREVENTOL A 6-AF</v>
          </cell>
          <cell r="H2213" t="str">
            <v>RB00000802</v>
          </cell>
          <cell r="I2213" t="str">
            <v>2280</v>
          </cell>
          <cell r="J2213">
            <v>37725</v>
          </cell>
          <cell r="K2213" t="str">
            <v>KG</v>
          </cell>
          <cell r="L2213">
            <v>111326.48</v>
          </cell>
          <cell r="M2213" t="str">
            <v>EUR</v>
          </cell>
          <cell r="N2213">
            <v>89046.09</v>
          </cell>
          <cell r="P2213">
            <v>110145.68</v>
          </cell>
          <cell r="Q2213">
            <v>89046.09</v>
          </cell>
          <cell r="R2213">
            <v>22280.39</v>
          </cell>
          <cell r="S2213">
            <v>1180.8</v>
          </cell>
          <cell r="T2213">
            <v>21099.59</v>
          </cell>
        </row>
        <row r="2214">
          <cell r="B2214">
            <v>1120000</v>
          </cell>
          <cell r="C2214" t="str">
            <v>Fertige Erz</v>
          </cell>
          <cell r="D2214" t="str">
            <v>RHKF</v>
          </cell>
          <cell r="E2214" t="str">
            <v>56261331</v>
          </cell>
          <cell r="G2214" t="str">
            <v>PREVENTOL A 6-AF</v>
          </cell>
          <cell r="H2214" t="str">
            <v>RB00000802</v>
          </cell>
          <cell r="I2214" t="str">
            <v>2280</v>
          </cell>
          <cell r="J2214">
            <v>10</v>
          </cell>
          <cell r="K2214" t="str">
            <v>KG</v>
          </cell>
          <cell r="L2214">
            <v>29.21</v>
          </cell>
          <cell r="M2214" t="str">
            <v>EUR</v>
          </cell>
          <cell r="N2214">
            <v>23.6</v>
          </cell>
          <cell r="P2214">
            <v>29.21</v>
          </cell>
          <cell r="Q2214">
            <v>23.6</v>
          </cell>
          <cell r="R2214">
            <v>5.61</v>
          </cell>
          <cell r="S2214">
            <v>0</v>
          </cell>
          <cell r="T2214">
            <v>5.61</v>
          </cell>
        </row>
        <row r="2215">
          <cell r="B2215">
            <v>1120000</v>
          </cell>
          <cell r="C2215" t="str">
            <v>Fertige Erz</v>
          </cell>
          <cell r="D2215" t="str">
            <v>RHKF</v>
          </cell>
          <cell r="E2215" t="str">
            <v>56254130</v>
          </cell>
          <cell r="G2215" t="str">
            <v>PREVENTOL TX-CE 12</v>
          </cell>
          <cell r="H2215" t="str">
            <v>RB00000802</v>
          </cell>
          <cell r="I2215" t="str">
            <v>2280</v>
          </cell>
          <cell r="J2215">
            <v>55</v>
          </cell>
          <cell r="K2215" t="str">
            <v>KG</v>
          </cell>
          <cell r="L2215">
            <v>338.45</v>
          </cell>
          <cell r="M2215" t="str">
            <v>EUR</v>
          </cell>
          <cell r="N2215">
            <v>322.26</v>
          </cell>
          <cell r="P2215">
            <v>380.14</v>
          </cell>
          <cell r="Q2215">
            <v>322.26</v>
          </cell>
          <cell r="R2215">
            <v>16.190000000000001</v>
          </cell>
          <cell r="S2215">
            <v>-41.69</v>
          </cell>
          <cell r="T2215">
            <v>57.88</v>
          </cell>
        </row>
        <row r="2216">
          <cell r="B2216">
            <v>1120000</v>
          </cell>
          <cell r="C2216" t="str">
            <v>Fertige Erz</v>
          </cell>
          <cell r="D2216" t="str">
            <v>RHRD</v>
          </cell>
          <cell r="E2216" t="str">
            <v>56220864</v>
          </cell>
          <cell r="G2216" t="str">
            <v>PREVENTOL TX-CE 12</v>
          </cell>
          <cell r="H2216" t="str">
            <v>RB00000802</v>
          </cell>
          <cell r="I2216" t="str">
            <v>2280</v>
          </cell>
          <cell r="J2216">
            <v>216</v>
          </cell>
          <cell r="K2216" t="str">
            <v>KG</v>
          </cell>
          <cell r="L2216">
            <v>1285.51</v>
          </cell>
          <cell r="M2216" t="str">
            <v>EUR</v>
          </cell>
          <cell r="N2216">
            <v>1449.4</v>
          </cell>
          <cell r="P2216">
            <v>1449.4</v>
          </cell>
          <cell r="Q2216">
            <v>1449.4</v>
          </cell>
          <cell r="R2216">
            <v>-163.89</v>
          </cell>
          <cell r="S2216">
            <v>-163.89</v>
          </cell>
          <cell r="T2216">
            <v>0</v>
          </cell>
        </row>
        <row r="2217">
          <cell r="B2217">
            <v>1120000</v>
          </cell>
          <cell r="C2217" t="str">
            <v>Fertige Erz</v>
          </cell>
          <cell r="D2217" t="str">
            <v>RHRD</v>
          </cell>
          <cell r="E2217" t="str">
            <v>56180730</v>
          </cell>
          <cell r="G2217" t="str">
            <v>PREVENTOL A 4 PLUS</v>
          </cell>
          <cell r="H2217" t="str">
            <v>RB00000802</v>
          </cell>
          <cell r="I2217" t="str">
            <v>2280</v>
          </cell>
          <cell r="J2217">
            <v>3182</v>
          </cell>
          <cell r="K2217" t="str">
            <v>KG</v>
          </cell>
          <cell r="L2217">
            <v>23605.03</v>
          </cell>
          <cell r="M2217" t="str">
            <v>EUR</v>
          </cell>
          <cell r="N2217">
            <v>23847.82</v>
          </cell>
          <cell r="P2217">
            <v>23847.82</v>
          </cell>
          <cell r="Q2217">
            <v>23847.82</v>
          </cell>
          <cell r="R2217">
            <v>-242.79</v>
          </cell>
          <cell r="S2217">
            <v>-242.79</v>
          </cell>
          <cell r="T2217">
            <v>0</v>
          </cell>
        </row>
        <row r="2218">
          <cell r="B2218">
            <v>1120000</v>
          </cell>
          <cell r="C2218" t="str">
            <v>Fertige Erz</v>
          </cell>
          <cell r="D2218" t="str">
            <v>RHRD</v>
          </cell>
          <cell r="E2218" t="str">
            <v>56180714</v>
          </cell>
          <cell r="G2218" t="str">
            <v>PREVENTOL A 5 PLUS</v>
          </cell>
          <cell r="H2218" t="str">
            <v>RB00000802</v>
          </cell>
          <cell r="I2218" t="str">
            <v>2280</v>
          </cell>
          <cell r="J2218">
            <v>10</v>
          </cell>
          <cell r="K2218" t="str">
            <v>KG</v>
          </cell>
          <cell r="L2218">
            <v>72.8</v>
          </cell>
          <cell r="M2218" t="str">
            <v>EUR</v>
          </cell>
          <cell r="N2218">
            <v>73.599999999999994</v>
          </cell>
          <cell r="P2218">
            <v>73.599999999999994</v>
          </cell>
          <cell r="Q2218">
            <v>73.599999999999994</v>
          </cell>
          <cell r="R2218">
            <v>-0.8</v>
          </cell>
          <cell r="S2218">
            <v>-0.8</v>
          </cell>
          <cell r="T2218">
            <v>0</v>
          </cell>
        </row>
        <row r="2219">
          <cell r="B2219">
            <v>1120000</v>
          </cell>
          <cell r="C2219" t="str">
            <v>Fertige Erz</v>
          </cell>
          <cell r="D2219" t="str">
            <v>RHRD</v>
          </cell>
          <cell r="E2219" t="str">
            <v>56154764</v>
          </cell>
          <cell r="G2219" t="str">
            <v>PREVENTOL MP 250</v>
          </cell>
          <cell r="H2219" t="str">
            <v>RB00000802</v>
          </cell>
          <cell r="I2219" t="str">
            <v>2280</v>
          </cell>
          <cell r="J2219">
            <v>6000</v>
          </cell>
          <cell r="K2219" t="str">
            <v>KG</v>
          </cell>
          <cell r="L2219">
            <v>42178.8</v>
          </cell>
          <cell r="M2219" t="str">
            <v>EUR</v>
          </cell>
          <cell r="N2219">
            <v>39666.6</v>
          </cell>
          <cell r="P2219">
            <v>44664</v>
          </cell>
          <cell r="Q2219">
            <v>39666.6</v>
          </cell>
          <cell r="R2219">
            <v>2512.1999999999998</v>
          </cell>
          <cell r="S2219">
            <v>-2485.1999999999998</v>
          </cell>
          <cell r="T2219">
            <v>4997.3999999999996</v>
          </cell>
        </row>
        <row r="2220">
          <cell r="B2220">
            <v>1120000</v>
          </cell>
          <cell r="C2220" t="str">
            <v>Fertige Erz</v>
          </cell>
          <cell r="D2220" t="str">
            <v>RHKF</v>
          </cell>
          <cell r="E2220" t="str">
            <v>56132000</v>
          </cell>
          <cell r="G2220" t="str">
            <v>PREVENTOL TX-CT 50</v>
          </cell>
          <cell r="H2220" t="str">
            <v>RB00000802</v>
          </cell>
          <cell r="I2220" t="str">
            <v>2280</v>
          </cell>
          <cell r="J2220">
            <v>2.5</v>
          </cell>
          <cell r="K2220" t="str">
            <v>KG</v>
          </cell>
          <cell r="L2220">
            <v>19.61</v>
          </cell>
          <cell r="M2220" t="str">
            <v>EUR</v>
          </cell>
          <cell r="N2220">
            <v>51.68</v>
          </cell>
          <cell r="P2220">
            <v>19.84</v>
          </cell>
          <cell r="Q2220">
            <v>19.84</v>
          </cell>
          <cell r="R2220">
            <v>-0.23</v>
          </cell>
          <cell r="S2220">
            <v>-0.23</v>
          </cell>
          <cell r="T2220">
            <v>0</v>
          </cell>
        </row>
        <row r="2221">
          <cell r="B2221">
            <v>1120000</v>
          </cell>
          <cell r="C2221" t="str">
            <v>Fertige Erz</v>
          </cell>
          <cell r="D2221" t="str">
            <v>RHRD</v>
          </cell>
          <cell r="E2221" t="str">
            <v>56097825</v>
          </cell>
          <cell r="G2221" t="str">
            <v>PREVENTOL TX-CT 50</v>
          </cell>
          <cell r="H2221" t="str">
            <v>RB00000802</v>
          </cell>
          <cell r="I2221" t="str">
            <v>2280</v>
          </cell>
          <cell r="J2221">
            <v>376</v>
          </cell>
          <cell r="K2221" t="str">
            <v>KG</v>
          </cell>
          <cell r="L2221">
            <v>2860.68</v>
          </cell>
          <cell r="M2221" t="str">
            <v>EUR</v>
          </cell>
          <cell r="N2221">
            <v>2896.52</v>
          </cell>
          <cell r="P2221">
            <v>2896.52</v>
          </cell>
          <cell r="Q2221">
            <v>2896.52</v>
          </cell>
          <cell r="R2221">
            <v>-35.840000000000003</v>
          </cell>
          <cell r="S2221">
            <v>-35.840000000000003</v>
          </cell>
          <cell r="T2221">
            <v>0</v>
          </cell>
        </row>
        <row r="2222">
          <cell r="B2222">
            <v>1120000</v>
          </cell>
          <cell r="C2222" t="str">
            <v>Fertige Erz</v>
          </cell>
          <cell r="D2222" t="str">
            <v>RHRD</v>
          </cell>
          <cell r="E2222" t="str">
            <v>56097809</v>
          </cell>
          <cell r="G2222" t="str">
            <v>PREVENTOL TM-CE 25</v>
          </cell>
          <cell r="H2222" t="str">
            <v>RB00000802</v>
          </cell>
          <cell r="I2222" t="str">
            <v>2280</v>
          </cell>
          <cell r="J2222">
            <v>450</v>
          </cell>
          <cell r="K2222" t="str">
            <v>KG</v>
          </cell>
          <cell r="L2222">
            <v>2413.84</v>
          </cell>
          <cell r="M2222" t="str">
            <v>EUR</v>
          </cell>
          <cell r="N2222">
            <v>2638.8</v>
          </cell>
          <cell r="P2222">
            <v>2638.8</v>
          </cell>
          <cell r="Q2222">
            <v>2638.8</v>
          </cell>
          <cell r="R2222">
            <v>-224.96</v>
          </cell>
          <cell r="S2222">
            <v>-224.96</v>
          </cell>
          <cell r="T2222">
            <v>0</v>
          </cell>
        </row>
        <row r="2223">
          <cell r="B2223">
            <v>1120000</v>
          </cell>
          <cell r="C2223" t="str">
            <v>Fertige Erz</v>
          </cell>
          <cell r="D2223" t="str">
            <v>RHRD</v>
          </cell>
          <cell r="E2223" t="str">
            <v>06529445</v>
          </cell>
          <cell r="G2223" t="str">
            <v>PREVENTOL MP 260</v>
          </cell>
          <cell r="H2223" t="str">
            <v>RB00000802</v>
          </cell>
          <cell r="I2223" t="str">
            <v>2280</v>
          </cell>
          <cell r="J2223">
            <v>268</v>
          </cell>
          <cell r="K2223" t="str">
            <v>KG</v>
          </cell>
          <cell r="L2223">
            <v>1709.73</v>
          </cell>
          <cell r="M2223" t="str">
            <v>EUR</v>
          </cell>
          <cell r="N2223">
            <v>1781.4</v>
          </cell>
          <cell r="P2223">
            <v>1781.4</v>
          </cell>
          <cell r="Q2223">
            <v>1781.4</v>
          </cell>
          <cell r="R2223">
            <v>-71.67</v>
          </cell>
          <cell r="S2223">
            <v>-71.67</v>
          </cell>
          <cell r="T2223">
            <v>0</v>
          </cell>
        </row>
        <row r="2224">
          <cell r="B2224">
            <v>1120000</v>
          </cell>
          <cell r="C2224" t="str">
            <v>Fertige Erz</v>
          </cell>
          <cell r="D2224" t="str">
            <v>RHRD</v>
          </cell>
          <cell r="E2224" t="str">
            <v>06529437</v>
          </cell>
          <cell r="G2224" t="str">
            <v>PREVENTOL MP 250</v>
          </cell>
          <cell r="H2224" t="str">
            <v>RB00000802</v>
          </cell>
          <cell r="I2224" t="str">
            <v>2280</v>
          </cell>
          <cell r="J2224">
            <v>397</v>
          </cell>
          <cell r="K2224" t="str">
            <v>KG</v>
          </cell>
          <cell r="L2224">
            <v>2743.75</v>
          </cell>
          <cell r="M2224" t="str">
            <v>EUR</v>
          </cell>
          <cell r="N2224">
            <v>2908.74</v>
          </cell>
          <cell r="P2224">
            <v>2908.74</v>
          </cell>
          <cell r="Q2224">
            <v>2908.74</v>
          </cell>
          <cell r="R2224">
            <v>-164.99</v>
          </cell>
          <cell r="S2224">
            <v>-164.99</v>
          </cell>
          <cell r="T2224">
            <v>0</v>
          </cell>
        </row>
        <row r="2225">
          <cell r="B2225">
            <v>1120000</v>
          </cell>
          <cell r="C2225" t="str">
            <v>Fertige Erz</v>
          </cell>
          <cell r="D2225" t="str">
            <v>RHRD</v>
          </cell>
          <cell r="E2225" t="str">
            <v>06372244</v>
          </cell>
          <cell r="G2225" t="str">
            <v>PREVENTOL A 9-D</v>
          </cell>
          <cell r="H2225" t="str">
            <v>RB00000802</v>
          </cell>
          <cell r="I2225" t="str">
            <v>2280</v>
          </cell>
          <cell r="J2225">
            <v>870</v>
          </cell>
          <cell r="K2225" t="str">
            <v>KG</v>
          </cell>
          <cell r="L2225">
            <v>6349.43</v>
          </cell>
          <cell r="M2225" t="str">
            <v>EUR</v>
          </cell>
          <cell r="N2225">
            <v>6431.82</v>
          </cell>
          <cell r="P2225">
            <v>6431.82</v>
          </cell>
          <cell r="Q2225">
            <v>6431.82</v>
          </cell>
          <cell r="R2225">
            <v>-82.39</v>
          </cell>
          <cell r="S2225">
            <v>-82.39</v>
          </cell>
          <cell r="T2225">
            <v>0</v>
          </cell>
        </row>
        <row r="2226">
          <cell r="B2226">
            <v>1120000</v>
          </cell>
          <cell r="C2226" t="str">
            <v>Fertige Erz</v>
          </cell>
          <cell r="D2226" t="str">
            <v>RHRD</v>
          </cell>
          <cell r="E2226" t="str">
            <v>06316565</v>
          </cell>
          <cell r="G2226" t="str">
            <v>PREVENTOL TP BCH 800</v>
          </cell>
          <cell r="H2226" t="str">
            <v>RB00000802</v>
          </cell>
          <cell r="I2226" t="str">
            <v>2280</v>
          </cell>
          <cell r="J2226">
            <v>30</v>
          </cell>
          <cell r="K2226" t="str">
            <v>KG</v>
          </cell>
          <cell r="L2226">
            <v>194.15</v>
          </cell>
          <cell r="M2226" t="str">
            <v>EUR</v>
          </cell>
          <cell r="N2226">
            <v>209.17</v>
          </cell>
          <cell r="P2226">
            <v>209.17</v>
          </cell>
          <cell r="Q2226">
            <v>209.17</v>
          </cell>
          <cell r="R2226">
            <v>-15.02</v>
          </cell>
          <cell r="S2226">
            <v>-15.02</v>
          </cell>
          <cell r="T2226">
            <v>0</v>
          </cell>
        </row>
        <row r="2227">
          <cell r="B2227">
            <v>1120000</v>
          </cell>
          <cell r="C2227" t="str">
            <v>Fertige Erz</v>
          </cell>
          <cell r="D2227" t="str">
            <v>RHRD</v>
          </cell>
          <cell r="E2227" t="str">
            <v>06192106</v>
          </cell>
          <cell r="G2227" t="str">
            <v>PREVENTOL A 5-F</v>
          </cell>
          <cell r="H2227" t="str">
            <v>RB00000802</v>
          </cell>
          <cell r="I2227" t="str">
            <v>2280</v>
          </cell>
          <cell r="J2227">
            <v>884</v>
          </cell>
          <cell r="K2227" t="str">
            <v>KG</v>
          </cell>
          <cell r="L2227">
            <v>6430.57</v>
          </cell>
          <cell r="M2227" t="str">
            <v>EUR</v>
          </cell>
          <cell r="N2227">
            <v>6517.47</v>
          </cell>
          <cell r="P2227">
            <v>6517.47</v>
          </cell>
          <cell r="Q2227">
            <v>6517.47</v>
          </cell>
          <cell r="R2227">
            <v>-86.9</v>
          </cell>
          <cell r="S2227">
            <v>-86.9</v>
          </cell>
          <cell r="T2227">
            <v>0</v>
          </cell>
        </row>
        <row r="2228">
          <cell r="B2228">
            <v>1120000</v>
          </cell>
          <cell r="C2228" t="str">
            <v>Fertige Erz</v>
          </cell>
          <cell r="D2228" t="str">
            <v>RHRD</v>
          </cell>
          <cell r="E2228" t="str">
            <v>05505143</v>
          </cell>
          <cell r="G2228" t="str">
            <v>PREVENTOL MP 200</v>
          </cell>
          <cell r="H2228" t="str">
            <v>RB00000802</v>
          </cell>
          <cell r="I2228" t="str">
            <v>2280</v>
          </cell>
          <cell r="J2228">
            <v>480</v>
          </cell>
          <cell r="K2228" t="str">
            <v>KG</v>
          </cell>
          <cell r="L2228">
            <v>2250.48</v>
          </cell>
          <cell r="M2228" t="str">
            <v>EUR</v>
          </cell>
          <cell r="N2228">
            <v>2438.02</v>
          </cell>
          <cell r="P2228">
            <v>2438.02</v>
          </cell>
          <cell r="Q2228">
            <v>2438.02</v>
          </cell>
          <cell r="R2228">
            <v>-187.54</v>
          </cell>
          <cell r="S2228">
            <v>-187.54</v>
          </cell>
          <cell r="T2228">
            <v>0</v>
          </cell>
        </row>
        <row r="2229">
          <cell r="B2229">
            <v>1120000</v>
          </cell>
          <cell r="C2229" t="str">
            <v>Fertige Erz</v>
          </cell>
          <cell r="D2229" t="str">
            <v>RHRD</v>
          </cell>
          <cell r="E2229" t="str">
            <v>05427959</v>
          </cell>
          <cell r="G2229" t="str">
            <v>PREVENTOL A 4-F</v>
          </cell>
          <cell r="H2229" t="str">
            <v>RB00000802</v>
          </cell>
          <cell r="I2229" t="str">
            <v>2280</v>
          </cell>
          <cell r="J2229">
            <v>638</v>
          </cell>
          <cell r="K2229" t="str">
            <v>KG</v>
          </cell>
          <cell r="L2229">
            <v>4762.55</v>
          </cell>
          <cell r="M2229" t="str">
            <v>EUR</v>
          </cell>
          <cell r="N2229">
            <v>4824.43</v>
          </cell>
          <cell r="P2229">
            <v>4824.43</v>
          </cell>
          <cell r="Q2229">
            <v>4824.43</v>
          </cell>
          <cell r="R2229">
            <v>-61.88</v>
          </cell>
          <cell r="S2229">
            <v>-61.88</v>
          </cell>
          <cell r="T2229">
            <v>0</v>
          </cell>
        </row>
        <row r="2230">
          <cell r="B2230">
            <v>1120000</v>
          </cell>
          <cell r="C2230" t="str">
            <v>Fertige Erz</v>
          </cell>
          <cell r="D2230" t="str">
            <v>RHRD</v>
          </cell>
          <cell r="E2230" t="str">
            <v>03964535</v>
          </cell>
          <cell r="G2230" t="str">
            <v>PREVENTOL MP 260</v>
          </cell>
          <cell r="H2230" t="str">
            <v>RB00000802</v>
          </cell>
          <cell r="I2230" t="str">
            <v>2280</v>
          </cell>
          <cell r="J2230">
            <v>13000</v>
          </cell>
          <cell r="K2230" t="str">
            <v>KG</v>
          </cell>
          <cell r="L2230">
            <v>84475.3</v>
          </cell>
          <cell r="M2230" t="str">
            <v>EUR</v>
          </cell>
          <cell r="N2230">
            <v>80329.600000000006</v>
          </cell>
          <cell r="P2230">
            <v>87934.6</v>
          </cell>
          <cell r="Q2230">
            <v>80329.600000000006</v>
          </cell>
          <cell r="R2230">
            <v>4145.7</v>
          </cell>
          <cell r="S2230">
            <v>-3459.3</v>
          </cell>
          <cell r="T2230">
            <v>7605</v>
          </cell>
        </row>
        <row r="2231">
          <cell r="B2231">
            <v>1120000</v>
          </cell>
          <cell r="C2231" t="str">
            <v>Fertige Erz</v>
          </cell>
          <cell r="D2231" t="str">
            <v>RHEM</v>
          </cell>
          <cell r="E2231" t="str">
            <v>03964527</v>
          </cell>
          <cell r="G2231" t="str">
            <v>PREVENTOL MP 260</v>
          </cell>
          <cell r="H2231" t="str">
            <v>RB00000802</v>
          </cell>
          <cell r="I2231" t="str">
            <v>2280</v>
          </cell>
          <cell r="J2231">
            <v>500</v>
          </cell>
          <cell r="K2231" t="str">
            <v>KG</v>
          </cell>
          <cell r="L2231">
            <v>3857.25</v>
          </cell>
          <cell r="M2231" t="str">
            <v>EUR</v>
          </cell>
          <cell r="N2231">
            <v>3105</v>
          </cell>
          <cell r="P2231">
            <v>3440.6</v>
          </cell>
          <cell r="Q2231">
            <v>3105</v>
          </cell>
          <cell r="R2231">
            <v>752.25</v>
          </cell>
          <cell r="S2231">
            <v>416.65</v>
          </cell>
          <cell r="T2231">
            <v>335.6</v>
          </cell>
        </row>
        <row r="2232">
          <cell r="B2232">
            <v>1120000</v>
          </cell>
          <cell r="C2232" t="str">
            <v>Fertige Erz</v>
          </cell>
          <cell r="D2232" t="str">
            <v>RHKF</v>
          </cell>
          <cell r="E2232" t="str">
            <v>03964527</v>
          </cell>
          <cell r="G2232" t="str">
            <v>PREVENTOL MP 260</v>
          </cell>
          <cell r="H2232" t="str">
            <v>RB00000802</v>
          </cell>
          <cell r="I2232" t="str">
            <v>2280</v>
          </cell>
          <cell r="J2232">
            <v>38</v>
          </cell>
          <cell r="K2232" t="str">
            <v>KG</v>
          </cell>
          <cell r="L2232">
            <v>251.37</v>
          </cell>
          <cell r="M2232" t="str">
            <v>EUR</v>
          </cell>
          <cell r="N2232">
            <v>235.98</v>
          </cell>
          <cell r="P2232">
            <v>261.49</v>
          </cell>
          <cell r="Q2232">
            <v>235.98</v>
          </cell>
          <cell r="R2232">
            <v>15.39</v>
          </cell>
          <cell r="S2232">
            <v>-10.119999999999999</v>
          </cell>
          <cell r="T2232">
            <v>25.51</v>
          </cell>
        </row>
        <row r="2233">
          <cell r="B2233">
            <v>1120000</v>
          </cell>
          <cell r="C2233" t="str">
            <v>Fertige Erz</v>
          </cell>
          <cell r="D2233" t="str">
            <v>RHRD</v>
          </cell>
          <cell r="E2233" t="str">
            <v>03964527</v>
          </cell>
          <cell r="G2233" t="str">
            <v>PREVENTOL MP 260</v>
          </cell>
          <cell r="H2233" t="str">
            <v>RB00000802</v>
          </cell>
          <cell r="I2233" t="str">
            <v>2280</v>
          </cell>
          <cell r="J2233">
            <v>400</v>
          </cell>
          <cell r="K2233" t="str">
            <v>KG</v>
          </cell>
          <cell r="L2233">
            <v>2645.92</v>
          </cell>
          <cell r="M2233" t="str">
            <v>EUR</v>
          </cell>
          <cell r="N2233">
            <v>2484</v>
          </cell>
          <cell r="P2233">
            <v>2752.48</v>
          </cell>
          <cell r="Q2233">
            <v>2484</v>
          </cell>
          <cell r="R2233">
            <v>161.91999999999999</v>
          </cell>
          <cell r="S2233">
            <v>-106.56</v>
          </cell>
          <cell r="T2233">
            <v>268.48</v>
          </cell>
        </row>
        <row r="2234">
          <cell r="B2234">
            <v>1120000</v>
          </cell>
          <cell r="C2234" t="str">
            <v>Fertige Erz</v>
          </cell>
          <cell r="D2234" t="str">
            <v>RHRD</v>
          </cell>
          <cell r="E2234" t="str">
            <v>03964519</v>
          </cell>
          <cell r="G2234" t="str">
            <v>PREVENTOL MP 250</v>
          </cell>
          <cell r="H2234" t="str">
            <v>RB00000802</v>
          </cell>
          <cell r="I2234" t="str">
            <v>2280</v>
          </cell>
          <cell r="J2234">
            <v>2200</v>
          </cell>
          <cell r="K2234" t="str">
            <v>KG</v>
          </cell>
          <cell r="L2234">
            <v>15722.3</v>
          </cell>
          <cell r="M2234" t="str">
            <v>EUR</v>
          </cell>
          <cell r="N2234">
            <v>16836.16</v>
          </cell>
          <cell r="P2234">
            <v>16634.2</v>
          </cell>
          <cell r="Q2234">
            <v>16634.2</v>
          </cell>
          <cell r="R2234">
            <v>-911.9</v>
          </cell>
          <cell r="S2234">
            <v>-911.9</v>
          </cell>
          <cell r="T2234">
            <v>0</v>
          </cell>
        </row>
        <row r="2235">
          <cell r="B2235">
            <v>1120000</v>
          </cell>
          <cell r="C2235" t="str">
            <v>Fertige Erz</v>
          </cell>
          <cell r="D2235" t="str">
            <v>RHJK</v>
          </cell>
          <cell r="E2235" t="str">
            <v>03940636</v>
          </cell>
          <cell r="G2235" t="str">
            <v>PREVENTOL HS 75 - S</v>
          </cell>
          <cell r="H2235" t="str">
            <v>RB00000802</v>
          </cell>
          <cell r="I2235" t="str">
            <v>2280</v>
          </cell>
          <cell r="J2235">
            <v>2644</v>
          </cell>
          <cell r="K2235" t="str">
            <v>KG</v>
          </cell>
          <cell r="L2235">
            <v>25263.42</v>
          </cell>
          <cell r="M2235" t="str">
            <v>EUR</v>
          </cell>
          <cell r="N2235">
            <v>21463.200000000001</v>
          </cell>
          <cell r="P2235">
            <v>25068.03</v>
          </cell>
          <cell r="Q2235">
            <v>21463.200000000001</v>
          </cell>
          <cell r="R2235">
            <v>3800.22</v>
          </cell>
          <cell r="S2235">
            <v>195.39</v>
          </cell>
          <cell r="T2235">
            <v>3604.83</v>
          </cell>
        </row>
        <row r="2236">
          <cell r="B2236">
            <v>1120000</v>
          </cell>
          <cell r="C2236" t="str">
            <v>Fertige Erz</v>
          </cell>
          <cell r="D2236" t="str">
            <v>RHEM</v>
          </cell>
          <cell r="E2236" t="str">
            <v>03940598</v>
          </cell>
          <cell r="G2236" t="str">
            <v>PREVENTOL HS 75 - S</v>
          </cell>
          <cell r="H2236" t="str">
            <v>RB00000802</v>
          </cell>
          <cell r="I2236" t="str">
            <v>2280</v>
          </cell>
          <cell r="J2236">
            <v>100</v>
          </cell>
          <cell r="K2236" t="str">
            <v>KG</v>
          </cell>
          <cell r="L2236">
            <v>873.3</v>
          </cell>
          <cell r="M2236" t="str">
            <v>EUR</v>
          </cell>
          <cell r="N2236">
            <v>1136.07</v>
          </cell>
          <cell r="P2236">
            <v>945.11</v>
          </cell>
          <cell r="Q2236">
            <v>945.11</v>
          </cell>
          <cell r="R2236">
            <v>-71.81</v>
          </cell>
          <cell r="S2236">
            <v>-71.81</v>
          </cell>
          <cell r="T2236">
            <v>0</v>
          </cell>
        </row>
        <row r="2237">
          <cell r="B2237">
            <v>1120000</v>
          </cell>
          <cell r="C2237" t="str">
            <v>Fertige Erz</v>
          </cell>
          <cell r="D2237" t="str">
            <v>RHJK</v>
          </cell>
          <cell r="E2237" t="str">
            <v>03940598</v>
          </cell>
          <cell r="G2237" t="str">
            <v>PREVENTOL HS 75 - S</v>
          </cell>
          <cell r="H2237" t="str">
            <v>RB00000802</v>
          </cell>
          <cell r="I2237" t="str">
            <v>2280</v>
          </cell>
          <cell r="J2237">
            <v>28</v>
          </cell>
          <cell r="K2237" t="str">
            <v>KG</v>
          </cell>
          <cell r="L2237">
            <v>266.7</v>
          </cell>
          <cell r="M2237" t="str">
            <v>EUR</v>
          </cell>
          <cell r="N2237">
            <v>318.10000000000002</v>
          </cell>
          <cell r="P2237">
            <v>264.63</v>
          </cell>
          <cell r="Q2237">
            <v>264.63</v>
          </cell>
          <cell r="R2237">
            <v>2.0699999999999998</v>
          </cell>
          <cell r="S2237">
            <v>2.0699999999999998</v>
          </cell>
          <cell r="T2237">
            <v>0</v>
          </cell>
        </row>
        <row r="2238">
          <cell r="B2238">
            <v>1120000</v>
          </cell>
          <cell r="C2238" t="str">
            <v>Fertige Erz</v>
          </cell>
          <cell r="D2238" t="str">
            <v>RHKF</v>
          </cell>
          <cell r="E2238" t="str">
            <v>03940598</v>
          </cell>
          <cell r="G2238" t="str">
            <v>PREVENTOL HS 75 - S</v>
          </cell>
          <cell r="H2238" t="str">
            <v>RB00000802</v>
          </cell>
          <cell r="I2238" t="str">
            <v>2280</v>
          </cell>
          <cell r="J2238">
            <v>20</v>
          </cell>
          <cell r="K2238" t="str">
            <v>KG</v>
          </cell>
          <cell r="L2238">
            <v>190.5</v>
          </cell>
          <cell r="M2238" t="str">
            <v>EUR</v>
          </cell>
          <cell r="N2238">
            <v>227.21</v>
          </cell>
          <cell r="P2238">
            <v>189.02</v>
          </cell>
          <cell r="Q2238">
            <v>189.02</v>
          </cell>
          <cell r="R2238">
            <v>1.48</v>
          </cell>
          <cell r="S2238">
            <v>1.48</v>
          </cell>
          <cell r="T2238">
            <v>0</v>
          </cell>
        </row>
        <row r="2239">
          <cell r="B2239">
            <v>1120000</v>
          </cell>
          <cell r="C2239" t="str">
            <v>Fertige Erz</v>
          </cell>
          <cell r="D2239" t="str">
            <v>RHRD</v>
          </cell>
          <cell r="E2239" t="str">
            <v>03802454</v>
          </cell>
          <cell r="G2239" t="str">
            <v>PREVENTOL A 9-D</v>
          </cell>
          <cell r="H2239" t="str">
            <v>RB00000802</v>
          </cell>
          <cell r="I2239" t="str">
            <v>2280</v>
          </cell>
          <cell r="J2239">
            <v>91000</v>
          </cell>
          <cell r="K2239" t="str">
            <v>KG</v>
          </cell>
          <cell r="L2239">
            <v>676193.7</v>
          </cell>
          <cell r="M2239" t="str">
            <v>EUR</v>
          </cell>
          <cell r="N2239">
            <v>922139.4</v>
          </cell>
          <cell r="P2239">
            <v>684620.3</v>
          </cell>
          <cell r="Q2239">
            <v>684620.3</v>
          </cell>
          <cell r="R2239">
            <v>-8426.6</v>
          </cell>
          <cell r="S2239">
            <v>-8426.6</v>
          </cell>
          <cell r="T2239">
            <v>0</v>
          </cell>
        </row>
        <row r="2240">
          <cell r="B2240">
            <v>1120000</v>
          </cell>
          <cell r="C2240" t="str">
            <v>Fertige Erz</v>
          </cell>
          <cell r="D2240" t="str">
            <v>RHKF</v>
          </cell>
          <cell r="E2240" t="str">
            <v>03802438</v>
          </cell>
          <cell r="G2240" t="str">
            <v>PREVENTOL A 9-D</v>
          </cell>
          <cell r="H2240" t="str">
            <v>RB00000802</v>
          </cell>
          <cell r="I2240" t="str">
            <v>2280</v>
          </cell>
          <cell r="J2240">
            <v>5</v>
          </cell>
          <cell r="K2240" t="str">
            <v>KG</v>
          </cell>
          <cell r="L2240">
            <v>38.729999999999997</v>
          </cell>
          <cell r="M2240" t="str">
            <v>EUR</v>
          </cell>
          <cell r="N2240">
            <v>49.96</v>
          </cell>
          <cell r="P2240">
            <v>39.229999999999997</v>
          </cell>
          <cell r="Q2240">
            <v>39.229999999999997</v>
          </cell>
          <cell r="R2240">
            <v>-0.5</v>
          </cell>
          <cell r="S2240">
            <v>-0.5</v>
          </cell>
          <cell r="T2240">
            <v>0</v>
          </cell>
        </row>
        <row r="2241">
          <cell r="B2241">
            <v>1120000</v>
          </cell>
          <cell r="C2241" t="str">
            <v>Fertige Erz</v>
          </cell>
          <cell r="D2241" t="str">
            <v>RHRD</v>
          </cell>
          <cell r="E2241" t="str">
            <v>03802438</v>
          </cell>
          <cell r="G2241" t="str">
            <v>PREVENTOL A 9-D</v>
          </cell>
          <cell r="H2241" t="str">
            <v>RB00000802</v>
          </cell>
          <cell r="I2241" t="str">
            <v>2280</v>
          </cell>
          <cell r="J2241">
            <v>6800</v>
          </cell>
          <cell r="K2241" t="str">
            <v>KG</v>
          </cell>
          <cell r="L2241">
            <v>52669.4</v>
          </cell>
          <cell r="M2241" t="str">
            <v>EUR</v>
          </cell>
          <cell r="N2241">
            <v>67949.679999999993</v>
          </cell>
          <cell r="P2241">
            <v>53348.72</v>
          </cell>
          <cell r="Q2241">
            <v>53348.72</v>
          </cell>
          <cell r="R2241">
            <v>-679.32</v>
          </cell>
          <cell r="S2241">
            <v>-679.32</v>
          </cell>
          <cell r="T2241">
            <v>0</v>
          </cell>
        </row>
        <row r="2242">
          <cell r="B2242">
            <v>1120000</v>
          </cell>
          <cell r="C2242" t="str">
            <v>Fertige Erz</v>
          </cell>
          <cell r="D2242" t="str">
            <v>RHEM</v>
          </cell>
          <cell r="E2242" t="str">
            <v>03795717</v>
          </cell>
          <cell r="G2242" t="str">
            <v>PREVENTOL TP BCH 800</v>
          </cell>
          <cell r="H2242" t="str">
            <v>RB00000802</v>
          </cell>
          <cell r="I2242" t="str">
            <v>2280</v>
          </cell>
          <cell r="J2242">
            <v>300</v>
          </cell>
          <cell r="K2242" t="str">
            <v>KG</v>
          </cell>
          <cell r="L2242">
            <v>2365.29</v>
          </cell>
          <cell r="M2242" t="str">
            <v>EUR</v>
          </cell>
          <cell r="N2242">
            <v>3197.43</v>
          </cell>
          <cell r="P2242">
            <v>2159.04</v>
          </cell>
          <cell r="Q2242">
            <v>2159.04</v>
          </cell>
          <cell r="R2242">
            <v>206.25</v>
          </cell>
          <cell r="S2242">
            <v>206.25</v>
          </cell>
          <cell r="T2242">
            <v>0</v>
          </cell>
        </row>
        <row r="2243">
          <cell r="B2243">
            <v>1120000</v>
          </cell>
          <cell r="C2243" t="str">
            <v>Fertige Erz</v>
          </cell>
          <cell r="D2243" t="str">
            <v>RHRD</v>
          </cell>
          <cell r="E2243" t="str">
            <v>03719417</v>
          </cell>
          <cell r="G2243" t="str">
            <v>PREVENTOL MP 200</v>
          </cell>
          <cell r="H2243" t="str">
            <v>RB00000802</v>
          </cell>
          <cell r="I2243" t="str">
            <v>2280</v>
          </cell>
          <cell r="J2243">
            <v>7000</v>
          </cell>
          <cell r="K2243" t="str">
            <v>KG</v>
          </cell>
          <cell r="L2243">
            <v>33649</v>
          </cell>
          <cell r="M2243" t="str">
            <v>EUR</v>
          </cell>
          <cell r="N2243">
            <v>30518.6</v>
          </cell>
          <cell r="P2243">
            <v>36374.1</v>
          </cell>
          <cell r="Q2243">
            <v>30518.6</v>
          </cell>
          <cell r="R2243">
            <v>3130.4</v>
          </cell>
          <cell r="S2243">
            <v>-2725.1</v>
          </cell>
          <cell r="T2243">
            <v>5855.5</v>
          </cell>
        </row>
        <row r="2244">
          <cell r="B2244">
            <v>1120000</v>
          </cell>
          <cell r="C2244" t="str">
            <v>Fertige Erz</v>
          </cell>
          <cell r="D2244" t="str">
            <v>RHRD</v>
          </cell>
          <cell r="E2244" t="str">
            <v>03570383</v>
          </cell>
          <cell r="G2244" t="str">
            <v>PREVENTOL A 5-F</v>
          </cell>
          <cell r="H2244" t="str">
            <v>RB00000802</v>
          </cell>
          <cell r="I2244" t="str">
            <v>2280</v>
          </cell>
          <cell r="J2244">
            <v>82025</v>
          </cell>
          <cell r="K2244" t="str">
            <v>KG</v>
          </cell>
          <cell r="L2244">
            <v>606607.68000000005</v>
          </cell>
          <cell r="M2244" t="str">
            <v>EUR</v>
          </cell>
          <cell r="N2244">
            <v>910050.97</v>
          </cell>
          <cell r="P2244">
            <v>614498.49</v>
          </cell>
          <cell r="Q2244">
            <v>614498.49</v>
          </cell>
          <cell r="R2244">
            <v>-7890.81</v>
          </cell>
          <cell r="S2244">
            <v>-7890.81</v>
          </cell>
          <cell r="T2244">
            <v>0</v>
          </cell>
        </row>
        <row r="2245">
          <cell r="B2245">
            <v>1120000</v>
          </cell>
          <cell r="C2245" t="str">
            <v>Fertige Erz</v>
          </cell>
          <cell r="D2245" t="str">
            <v>RHEM</v>
          </cell>
          <cell r="E2245" t="str">
            <v>03570316</v>
          </cell>
          <cell r="G2245" t="str">
            <v>PREVENTOL A 5-F</v>
          </cell>
          <cell r="H2245" t="str">
            <v>RB00000802</v>
          </cell>
          <cell r="I2245" t="str">
            <v>2280</v>
          </cell>
          <cell r="J2245">
            <v>900</v>
          </cell>
          <cell r="K2245" t="str">
            <v>KG</v>
          </cell>
          <cell r="L2245">
            <v>6737.85</v>
          </cell>
          <cell r="M2245" t="str">
            <v>EUR</v>
          </cell>
          <cell r="N2245">
            <v>10051.02</v>
          </cell>
          <cell r="P2245">
            <v>7042.68</v>
          </cell>
          <cell r="Q2245">
            <v>7042.68</v>
          </cell>
          <cell r="R2245">
            <v>-304.83</v>
          </cell>
          <cell r="S2245">
            <v>-304.83</v>
          </cell>
          <cell r="T2245">
            <v>0</v>
          </cell>
        </row>
        <row r="2246">
          <cell r="B2246">
            <v>1120000</v>
          </cell>
          <cell r="C2246" t="str">
            <v>Fertige Erz</v>
          </cell>
          <cell r="D2246" t="str">
            <v>RHKF</v>
          </cell>
          <cell r="E2246" t="str">
            <v>03570316</v>
          </cell>
          <cell r="G2246" t="str">
            <v>PREVENTOL A 5-F</v>
          </cell>
          <cell r="H2246" t="str">
            <v>RB00000802</v>
          </cell>
          <cell r="I2246" t="str">
            <v>2280</v>
          </cell>
          <cell r="J2246">
            <v>184</v>
          </cell>
          <cell r="K2246" t="str">
            <v>KG</v>
          </cell>
          <cell r="L2246">
            <v>1420.82</v>
          </cell>
          <cell r="M2246" t="str">
            <v>EUR</v>
          </cell>
          <cell r="N2246">
            <v>2054.88</v>
          </cell>
          <cell r="P2246">
            <v>1439.84</v>
          </cell>
          <cell r="Q2246">
            <v>1439.84</v>
          </cell>
          <cell r="R2246">
            <v>-19.02</v>
          </cell>
          <cell r="S2246">
            <v>-19.02</v>
          </cell>
          <cell r="T2246">
            <v>0</v>
          </cell>
        </row>
        <row r="2247">
          <cell r="B2247">
            <v>1120000</v>
          </cell>
          <cell r="C2247" t="str">
            <v>Fertige Erz</v>
          </cell>
          <cell r="D2247" t="str">
            <v>RHRD</v>
          </cell>
          <cell r="E2247" t="str">
            <v>03570316</v>
          </cell>
          <cell r="G2247" t="str">
            <v>PREVENTOL A 5-F</v>
          </cell>
          <cell r="H2247" t="str">
            <v>RB00000802</v>
          </cell>
          <cell r="I2247" t="str">
            <v>2280</v>
          </cell>
          <cell r="J2247">
            <v>9686</v>
          </cell>
          <cell r="K2247" t="str">
            <v>KG</v>
          </cell>
          <cell r="L2247">
            <v>74792.39</v>
          </cell>
          <cell r="M2247" t="str">
            <v>EUR</v>
          </cell>
          <cell r="N2247">
            <v>108171.31</v>
          </cell>
          <cell r="P2247">
            <v>75794.89</v>
          </cell>
          <cell r="Q2247">
            <v>75794.89</v>
          </cell>
          <cell r="R2247">
            <v>-1002.5</v>
          </cell>
          <cell r="S2247">
            <v>-1002.5</v>
          </cell>
          <cell r="T2247">
            <v>0</v>
          </cell>
        </row>
        <row r="2248">
          <cell r="B2248">
            <v>1120000</v>
          </cell>
          <cell r="C2248" t="str">
            <v>Fertige Erz</v>
          </cell>
          <cell r="D2248" t="str">
            <v>RHRD</v>
          </cell>
          <cell r="E2248" t="str">
            <v>03116305</v>
          </cell>
          <cell r="G2248" t="str">
            <v>VORPR.PREVENTOL OF P</v>
          </cell>
          <cell r="H2248" t="str">
            <v>RB00000802</v>
          </cell>
          <cell r="I2248" t="str">
            <v>2280</v>
          </cell>
          <cell r="J2248">
            <v>2182</v>
          </cell>
          <cell r="K2248" t="str">
            <v>KG</v>
          </cell>
          <cell r="L2248">
            <v>3076.18</v>
          </cell>
          <cell r="M2248" t="str">
            <v>EUR</v>
          </cell>
          <cell r="N2248">
            <v>3076.18</v>
          </cell>
          <cell r="P2248">
            <v>3076.18</v>
          </cell>
          <cell r="Q2248">
            <v>3076.18</v>
          </cell>
          <cell r="R2248">
            <v>0</v>
          </cell>
          <cell r="S2248">
            <v>0</v>
          </cell>
          <cell r="T2248">
            <v>0</v>
          </cell>
        </row>
        <row r="2249">
          <cell r="B2249">
            <v>1120000</v>
          </cell>
          <cell r="C2249" t="str">
            <v>Fertige Erz</v>
          </cell>
          <cell r="D2249" t="str">
            <v>RHJK</v>
          </cell>
          <cell r="E2249" t="str">
            <v>02329925</v>
          </cell>
          <cell r="G2249" t="str">
            <v>PREVENTOL A 8-F</v>
          </cell>
          <cell r="H2249" t="str">
            <v>RB00000802</v>
          </cell>
          <cell r="I2249" t="str">
            <v>2280</v>
          </cell>
          <cell r="J2249">
            <v>3856</v>
          </cell>
          <cell r="K2249" t="str">
            <v>KG</v>
          </cell>
          <cell r="L2249">
            <v>66925.89</v>
          </cell>
          <cell r="M2249" t="str">
            <v>EUR</v>
          </cell>
          <cell r="N2249">
            <v>83198.210000000006</v>
          </cell>
          <cell r="P2249">
            <v>64523.99</v>
          </cell>
          <cell r="Q2249">
            <v>64523.99</v>
          </cell>
          <cell r="R2249">
            <v>2401.9</v>
          </cell>
          <cell r="S2249">
            <v>2401.9</v>
          </cell>
          <cell r="T2249">
            <v>0</v>
          </cell>
        </row>
        <row r="2250">
          <cell r="B2250">
            <v>1120000</v>
          </cell>
          <cell r="C2250" t="str">
            <v>Fertige Erz</v>
          </cell>
          <cell r="D2250" t="str">
            <v>RHJK</v>
          </cell>
          <cell r="E2250" t="str">
            <v>02329909</v>
          </cell>
          <cell r="G2250" t="str">
            <v>PREVENTOL A 8-F</v>
          </cell>
          <cell r="H2250" t="str">
            <v>RB00000802</v>
          </cell>
          <cell r="I2250" t="str">
            <v>2280</v>
          </cell>
          <cell r="J2250">
            <v>2147</v>
          </cell>
          <cell r="K2250" t="str">
            <v>KG</v>
          </cell>
          <cell r="L2250">
            <v>37693.379999999997</v>
          </cell>
          <cell r="M2250" t="str">
            <v>EUR</v>
          </cell>
          <cell r="N2250">
            <v>47478.33</v>
          </cell>
          <cell r="P2250">
            <v>37429.51</v>
          </cell>
          <cell r="Q2250">
            <v>37429.51</v>
          </cell>
          <cell r="R2250">
            <v>263.87</v>
          </cell>
          <cell r="S2250">
            <v>263.87</v>
          </cell>
          <cell r="T2250">
            <v>0</v>
          </cell>
        </row>
        <row r="2251">
          <cell r="B2251">
            <v>1120000</v>
          </cell>
          <cell r="C2251" t="str">
            <v>Fertige Erz</v>
          </cell>
          <cell r="D2251" t="str">
            <v>RHKF</v>
          </cell>
          <cell r="E2251" t="str">
            <v>02329909</v>
          </cell>
          <cell r="G2251" t="str">
            <v>PREVENTOL A 8-F</v>
          </cell>
          <cell r="H2251" t="str">
            <v>RB00000802</v>
          </cell>
          <cell r="I2251" t="str">
            <v>2280</v>
          </cell>
          <cell r="J2251">
            <v>87</v>
          </cell>
          <cell r="K2251" t="str">
            <v>KG</v>
          </cell>
          <cell r="L2251">
            <v>1527.41</v>
          </cell>
          <cell r="M2251" t="str">
            <v>EUR</v>
          </cell>
          <cell r="N2251">
            <v>1923.9</v>
          </cell>
          <cell r="P2251">
            <v>1516.71</v>
          </cell>
          <cell r="Q2251">
            <v>1516.71</v>
          </cell>
          <cell r="R2251">
            <v>10.7</v>
          </cell>
          <cell r="S2251">
            <v>10.7</v>
          </cell>
          <cell r="T2251">
            <v>0</v>
          </cell>
        </row>
        <row r="2252">
          <cell r="B2252">
            <v>1120000</v>
          </cell>
          <cell r="C2252" t="str">
            <v>Fertige Erz</v>
          </cell>
          <cell r="D2252" t="str">
            <v>RHRD</v>
          </cell>
          <cell r="E2252" t="str">
            <v>02263126</v>
          </cell>
          <cell r="G2252" t="str">
            <v>PREVENTOL A 4-F</v>
          </cell>
          <cell r="H2252" t="str">
            <v>RB00000802</v>
          </cell>
          <cell r="I2252" t="str">
            <v>2280</v>
          </cell>
          <cell r="J2252">
            <v>54685</v>
          </cell>
          <cell r="K2252" t="str">
            <v>KG</v>
          </cell>
          <cell r="L2252">
            <v>414824.01</v>
          </cell>
          <cell r="M2252" t="str">
            <v>EUR</v>
          </cell>
          <cell r="N2252">
            <v>576904.88</v>
          </cell>
          <cell r="P2252">
            <v>420019.08</v>
          </cell>
          <cell r="Q2252">
            <v>420019.08</v>
          </cell>
          <cell r="R2252">
            <v>-5195.07</v>
          </cell>
          <cell r="S2252">
            <v>-5195.07</v>
          </cell>
          <cell r="T2252">
            <v>0</v>
          </cell>
        </row>
        <row r="2253">
          <cell r="B2253">
            <v>1120000</v>
          </cell>
          <cell r="C2253" t="str">
            <v>Fertige Erz</v>
          </cell>
          <cell r="D2253" t="str">
            <v>RHRD</v>
          </cell>
          <cell r="E2253" t="str">
            <v>02262790</v>
          </cell>
          <cell r="G2253" t="str">
            <v>PREVENTOL A 4-F</v>
          </cell>
          <cell r="H2253" t="str">
            <v>RB00000802</v>
          </cell>
          <cell r="I2253" t="str">
            <v>2280</v>
          </cell>
          <cell r="J2253">
            <v>28693</v>
          </cell>
          <cell r="K2253" t="str">
            <v>KG</v>
          </cell>
          <cell r="L2253">
            <v>227019.02</v>
          </cell>
          <cell r="M2253" t="str">
            <v>EUR</v>
          </cell>
          <cell r="N2253">
            <v>334554.64</v>
          </cell>
          <cell r="P2253">
            <v>229954.31</v>
          </cell>
          <cell r="Q2253">
            <v>229954.31</v>
          </cell>
          <cell r="R2253">
            <v>-2935.29</v>
          </cell>
          <cell r="S2253">
            <v>-2935.29</v>
          </cell>
          <cell r="T2253">
            <v>0</v>
          </cell>
        </row>
        <row r="2254">
          <cell r="B2254">
            <v>1120000</v>
          </cell>
          <cell r="C2254" t="str">
            <v>Fertige Erz</v>
          </cell>
          <cell r="D2254" t="str">
            <v>RHRD</v>
          </cell>
          <cell r="E2254" t="str">
            <v>01011425</v>
          </cell>
          <cell r="G2254" t="str">
            <v>PREVENTOL A 4-D</v>
          </cell>
          <cell r="H2254" t="str">
            <v>RB00000802</v>
          </cell>
          <cell r="I2254" t="str">
            <v>2280</v>
          </cell>
          <cell r="J2254">
            <v>7845</v>
          </cell>
          <cell r="K2254" t="str">
            <v>KG</v>
          </cell>
          <cell r="L2254">
            <v>58193.43</v>
          </cell>
          <cell r="M2254" t="str">
            <v>EUR</v>
          </cell>
          <cell r="N2254">
            <v>85383.41</v>
          </cell>
          <cell r="P2254">
            <v>58712.76</v>
          </cell>
          <cell r="Q2254">
            <v>58712.76</v>
          </cell>
          <cell r="R2254">
            <v>-519.33000000000004</v>
          </cell>
          <cell r="S2254">
            <v>-519.33000000000004</v>
          </cell>
          <cell r="T2254">
            <v>0</v>
          </cell>
        </row>
        <row r="2255">
          <cell r="B2255">
            <v>1120000</v>
          </cell>
          <cell r="C2255" t="str">
            <v>Fertige Erz</v>
          </cell>
          <cell r="D2255" t="str">
            <v>RHEM</v>
          </cell>
          <cell r="E2255" t="str">
            <v>01011417</v>
          </cell>
          <cell r="G2255" t="str">
            <v>PREVENTOL A 4-D</v>
          </cell>
          <cell r="H2255" t="str">
            <v>RB00000802</v>
          </cell>
          <cell r="I2255" t="str">
            <v>2280</v>
          </cell>
          <cell r="J2255">
            <v>500</v>
          </cell>
          <cell r="K2255" t="str">
            <v>KG</v>
          </cell>
          <cell r="L2255">
            <v>3895.55</v>
          </cell>
          <cell r="M2255" t="str">
            <v>EUR</v>
          </cell>
          <cell r="N2255">
            <v>5283.6</v>
          </cell>
          <cell r="P2255">
            <v>3888.55</v>
          </cell>
          <cell r="Q2255">
            <v>3888.55</v>
          </cell>
          <cell r="R2255">
            <v>7</v>
          </cell>
          <cell r="S2255">
            <v>7</v>
          </cell>
          <cell r="T2255">
            <v>0</v>
          </cell>
        </row>
        <row r="2256">
          <cell r="B2256">
            <v>1120000</v>
          </cell>
          <cell r="C2256" t="str">
            <v>Fertige Erz</v>
          </cell>
          <cell r="D2256" t="str">
            <v>RHKF</v>
          </cell>
          <cell r="E2256" t="str">
            <v>01011417</v>
          </cell>
          <cell r="G2256" t="str">
            <v>PREVENTOL A 4-D</v>
          </cell>
          <cell r="H2256" t="str">
            <v>RB00000802</v>
          </cell>
          <cell r="I2256" t="str">
            <v>2280</v>
          </cell>
          <cell r="J2256">
            <v>50</v>
          </cell>
          <cell r="K2256" t="str">
            <v>KG</v>
          </cell>
          <cell r="L2256">
            <v>385.03</v>
          </cell>
          <cell r="M2256" t="str">
            <v>EUR</v>
          </cell>
          <cell r="N2256">
            <v>528.36</v>
          </cell>
          <cell r="P2256">
            <v>388.86</v>
          </cell>
          <cell r="Q2256">
            <v>388.86</v>
          </cell>
          <cell r="R2256">
            <v>-3.83</v>
          </cell>
          <cell r="S2256">
            <v>-3.83</v>
          </cell>
          <cell r="T2256">
            <v>0</v>
          </cell>
        </row>
        <row r="2257">
          <cell r="B2257">
            <v>1120000</v>
          </cell>
          <cell r="C2257" t="str">
            <v>Fertige Erz</v>
          </cell>
          <cell r="D2257" t="str">
            <v>RHRD</v>
          </cell>
          <cell r="E2257" t="str">
            <v>01011417</v>
          </cell>
          <cell r="G2257" t="str">
            <v>PREVENTOL A 4-D</v>
          </cell>
          <cell r="H2257" t="str">
            <v>RB00000802</v>
          </cell>
          <cell r="I2257" t="str">
            <v>2280</v>
          </cell>
          <cell r="J2257">
            <v>2450</v>
          </cell>
          <cell r="K2257" t="str">
            <v>KG</v>
          </cell>
          <cell r="L2257">
            <v>18865.98</v>
          </cell>
          <cell r="M2257" t="str">
            <v>EUR</v>
          </cell>
          <cell r="N2257">
            <v>25889.64</v>
          </cell>
          <cell r="P2257">
            <v>19053.900000000001</v>
          </cell>
          <cell r="Q2257">
            <v>19053.900000000001</v>
          </cell>
          <cell r="R2257">
            <v>-187.92</v>
          </cell>
          <cell r="S2257">
            <v>-187.92</v>
          </cell>
          <cell r="T2257">
            <v>0</v>
          </cell>
        </row>
        <row r="2258">
          <cell r="B2258">
            <v>1120000</v>
          </cell>
          <cell r="C2258" t="str">
            <v>Fertige Erz</v>
          </cell>
          <cell r="D2258" t="str">
            <v>RHRD</v>
          </cell>
          <cell r="E2258" t="str">
            <v>56588330</v>
          </cell>
          <cell r="G2258" t="str">
            <v>PREVENTOL BM 10   10</v>
          </cell>
          <cell r="H2258" t="str">
            <v>RB00000803</v>
          </cell>
          <cell r="I2258" t="str">
            <v>2280</v>
          </cell>
          <cell r="J2258">
            <v>7000</v>
          </cell>
          <cell r="K2258" t="str">
            <v>KG</v>
          </cell>
          <cell r="L2258">
            <v>14812</v>
          </cell>
          <cell r="M2258" t="str">
            <v>EUR</v>
          </cell>
          <cell r="N2258">
            <v>14812</v>
          </cell>
          <cell r="O2258" t="str">
            <v>x</v>
          </cell>
          <cell r="P2258">
            <v>14812</v>
          </cell>
          <cell r="Q2258">
            <v>14812</v>
          </cell>
          <cell r="R2258">
            <v>0</v>
          </cell>
          <cell r="S2258">
            <v>0</v>
          </cell>
          <cell r="T2258">
            <v>0</v>
          </cell>
        </row>
        <row r="2259">
          <cell r="B2259">
            <v>1120000</v>
          </cell>
          <cell r="C2259" t="str">
            <v>Fertige Erz</v>
          </cell>
          <cell r="D2259" t="str">
            <v>RHRD</v>
          </cell>
          <cell r="E2259" t="str">
            <v>56588306</v>
          </cell>
          <cell r="G2259" t="str">
            <v>PREVENTOL BM 10   20</v>
          </cell>
          <cell r="H2259" t="str">
            <v>RB00000803</v>
          </cell>
          <cell r="I2259" t="str">
            <v>2280</v>
          </cell>
          <cell r="J2259">
            <v>2400</v>
          </cell>
          <cell r="K2259" t="str">
            <v>KG</v>
          </cell>
          <cell r="L2259">
            <v>5171.28</v>
          </cell>
          <cell r="M2259" t="str">
            <v>EUR</v>
          </cell>
          <cell r="N2259">
            <v>5171.28</v>
          </cell>
          <cell r="O2259" t="str">
            <v>x</v>
          </cell>
          <cell r="P2259">
            <v>5171.28</v>
          </cell>
          <cell r="Q2259">
            <v>5171.28</v>
          </cell>
          <cell r="R2259">
            <v>0</v>
          </cell>
          <cell r="S2259">
            <v>0</v>
          </cell>
          <cell r="T2259">
            <v>0</v>
          </cell>
        </row>
        <row r="2260">
          <cell r="B2260">
            <v>1120000</v>
          </cell>
          <cell r="C2260" t="str">
            <v>Fertige Erz</v>
          </cell>
          <cell r="D2260" t="str">
            <v>RHRD</v>
          </cell>
          <cell r="E2260" t="str">
            <v>56588292</v>
          </cell>
          <cell r="G2260" t="str">
            <v>PREVENTOL BM 10   25</v>
          </cell>
          <cell r="H2260" t="str">
            <v>RB00000803</v>
          </cell>
          <cell r="I2260" t="str">
            <v>2280</v>
          </cell>
          <cell r="J2260">
            <v>1975</v>
          </cell>
          <cell r="K2260" t="str">
            <v>KG</v>
          </cell>
          <cell r="L2260">
            <v>4392.99</v>
          </cell>
          <cell r="M2260" t="str">
            <v>EUR</v>
          </cell>
          <cell r="N2260">
            <v>4392.99</v>
          </cell>
          <cell r="O2260" t="str">
            <v>x</v>
          </cell>
          <cell r="P2260">
            <v>4392.99</v>
          </cell>
          <cell r="Q2260">
            <v>4392.99</v>
          </cell>
          <cell r="R2260">
            <v>0</v>
          </cell>
          <cell r="S2260">
            <v>0</v>
          </cell>
          <cell r="T2260">
            <v>0</v>
          </cell>
        </row>
        <row r="2261">
          <cell r="B2261">
            <v>1120000</v>
          </cell>
          <cell r="C2261" t="str">
            <v>Fertige Erz</v>
          </cell>
          <cell r="D2261" t="str">
            <v>RHRD</v>
          </cell>
          <cell r="E2261" t="str">
            <v>56584165</v>
          </cell>
          <cell r="G2261" t="str">
            <v>PREVENTOL BM 10</v>
          </cell>
          <cell r="H2261" t="str">
            <v>RB00000803</v>
          </cell>
          <cell r="I2261" t="str">
            <v>2280</v>
          </cell>
          <cell r="J2261">
            <v>675</v>
          </cell>
          <cell r="K2261" t="str">
            <v>KG</v>
          </cell>
          <cell r="L2261">
            <v>1348.31</v>
          </cell>
          <cell r="M2261" t="str">
            <v>EUR</v>
          </cell>
          <cell r="N2261">
            <v>1348.31</v>
          </cell>
          <cell r="O2261" t="str">
            <v>x</v>
          </cell>
          <cell r="P2261">
            <v>1348.31</v>
          </cell>
          <cell r="Q2261">
            <v>1348.31</v>
          </cell>
          <cell r="R2261">
            <v>0</v>
          </cell>
          <cell r="S2261">
            <v>0</v>
          </cell>
          <cell r="T2261">
            <v>0</v>
          </cell>
        </row>
        <row r="2262">
          <cell r="B2262">
            <v>1120000</v>
          </cell>
          <cell r="C2262" t="str">
            <v>Fertige Erz</v>
          </cell>
          <cell r="D2262" t="str">
            <v>RHRD</v>
          </cell>
          <cell r="E2262" t="str">
            <v>56560886</v>
          </cell>
          <cell r="G2262" t="str">
            <v>PREVENTOL BM 5   200</v>
          </cell>
          <cell r="H2262" t="str">
            <v>RB00000803</v>
          </cell>
          <cell r="I2262" t="str">
            <v>2280</v>
          </cell>
          <cell r="J2262">
            <v>800</v>
          </cell>
          <cell r="K2262" t="str">
            <v>KG</v>
          </cell>
          <cell r="L2262">
            <v>986.88</v>
          </cell>
          <cell r="M2262" t="str">
            <v>EUR</v>
          </cell>
          <cell r="N2262">
            <v>1850.48</v>
          </cell>
          <cell r="P2262">
            <v>1017.2</v>
          </cell>
          <cell r="Q2262">
            <v>1017.2</v>
          </cell>
          <cell r="R2262">
            <v>-30.32</v>
          </cell>
          <cell r="S2262">
            <v>-30.32</v>
          </cell>
          <cell r="T2262">
            <v>0</v>
          </cell>
        </row>
        <row r="2263">
          <cell r="B2263">
            <v>1120000</v>
          </cell>
          <cell r="C2263" t="str">
            <v>Fertige Erz</v>
          </cell>
          <cell r="D2263" t="str">
            <v>RHEM</v>
          </cell>
          <cell r="E2263" t="str">
            <v>56560525</v>
          </cell>
          <cell r="G2263" t="str">
            <v>PREVENTOL BM 5   100</v>
          </cell>
          <cell r="H2263" t="str">
            <v>RB00000803</v>
          </cell>
          <cell r="I2263" t="str">
            <v>2280</v>
          </cell>
          <cell r="J2263">
            <v>2000</v>
          </cell>
          <cell r="K2263" t="str">
            <v>KG</v>
          </cell>
          <cell r="L2263">
            <v>2395</v>
          </cell>
          <cell r="M2263" t="str">
            <v>EUR</v>
          </cell>
          <cell r="N2263">
            <v>3916.2</v>
          </cell>
          <cell r="P2263">
            <v>2473.4</v>
          </cell>
          <cell r="Q2263">
            <v>2473.4</v>
          </cell>
          <cell r="R2263">
            <v>-78.400000000000006</v>
          </cell>
          <cell r="S2263">
            <v>-78.400000000000006</v>
          </cell>
          <cell r="T2263">
            <v>0</v>
          </cell>
        </row>
        <row r="2264">
          <cell r="B2264">
            <v>1120000</v>
          </cell>
          <cell r="C2264" t="str">
            <v>Fertige Erz</v>
          </cell>
          <cell r="D2264" t="str">
            <v>RHRD</v>
          </cell>
          <cell r="E2264" t="str">
            <v>56560525</v>
          </cell>
          <cell r="G2264" t="str">
            <v>PREVENTOL BM 5   100</v>
          </cell>
          <cell r="H2264" t="str">
            <v>RB00000803</v>
          </cell>
          <cell r="I2264" t="str">
            <v>2280</v>
          </cell>
          <cell r="J2264">
            <v>9000</v>
          </cell>
          <cell r="K2264" t="str">
            <v>KG</v>
          </cell>
          <cell r="L2264">
            <v>10776.6</v>
          </cell>
          <cell r="M2264" t="str">
            <v>EUR</v>
          </cell>
          <cell r="N2264">
            <v>17622.900000000001</v>
          </cell>
          <cell r="P2264">
            <v>11128.5</v>
          </cell>
          <cell r="Q2264">
            <v>11128.5</v>
          </cell>
          <cell r="R2264">
            <v>-351.9</v>
          </cell>
          <cell r="S2264">
            <v>-351.9</v>
          </cell>
          <cell r="T2264">
            <v>0</v>
          </cell>
        </row>
        <row r="2265">
          <cell r="B2265">
            <v>1120000</v>
          </cell>
          <cell r="C2265" t="str">
            <v>Fertige Erz</v>
          </cell>
          <cell r="D2265" t="str">
            <v>RHEM</v>
          </cell>
          <cell r="E2265" t="str">
            <v>56560517</v>
          </cell>
          <cell r="G2265" t="str">
            <v>PREVENTOL BM 5   50K</v>
          </cell>
          <cell r="H2265" t="str">
            <v>RB00000803</v>
          </cell>
          <cell r="I2265" t="str">
            <v>2280</v>
          </cell>
          <cell r="J2265">
            <v>450</v>
          </cell>
          <cell r="K2265" t="str">
            <v>KG</v>
          </cell>
          <cell r="L2265">
            <v>592.52</v>
          </cell>
          <cell r="M2265" t="str">
            <v>EUR</v>
          </cell>
          <cell r="N2265">
            <v>609.16</v>
          </cell>
          <cell r="P2265">
            <v>609.16</v>
          </cell>
          <cell r="Q2265">
            <v>609.16</v>
          </cell>
          <cell r="R2265">
            <v>-16.64</v>
          </cell>
          <cell r="S2265">
            <v>-16.64</v>
          </cell>
          <cell r="T2265">
            <v>0</v>
          </cell>
        </row>
        <row r="2266">
          <cell r="B2266">
            <v>1120000</v>
          </cell>
          <cell r="C2266" t="str">
            <v>Fertige Erz</v>
          </cell>
          <cell r="D2266" t="str">
            <v>RHKF</v>
          </cell>
          <cell r="E2266" t="str">
            <v>56560517</v>
          </cell>
          <cell r="G2266" t="str">
            <v>PREVENTOL BM 5   50K</v>
          </cell>
          <cell r="H2266" t="str">
            <v>RB00000803</v>
          </cell>
          <cell r="I2266" t="str">
            <v>2280</v>
          </cell>
          <cell r="J2266">
            <v>45</v>
          </cell>
          <cell r="K2266" t="str">
            <v>KG</v>
          </cell>
          <cell r="L2266">
            <v>59.26</v>
          </cell>
          <cell r="M2266" t="str">
            <v>EUR</v>
          </cell>
          <cell r="N2266">
            <v>60.92</v>
          </cell>
          <cell r="P2266">
            <v>60.92</v>
          </cell>
          <cell r="Q2266">
            <v>60.92</v>
          </cell>
          <cell r="R2266">
            <v>-1.66</v>
          </cell>
          <cell r="S2266">
            <v>-1.66</v>
          </cell>
          <cell r="T2266">
            <v>0</v>
          </cell>
        </row>
        <row r="2267">
          <cell r="B2267">
            <v>1120000</v>
          </cell>
          <cell r="C2267" t="str">
            <v>Fertige Erz</v>
          </cell>
          <cell r="D2267" t="str">
            <v>RHRD</v>
          </cell>
          <cell r="E2267" t="str">
            <v>56560517</v>
          </cell>
          <cell r="G2267" t="str">
            <v>PREVENTOL BM 5   50K</v>
          </cell>
          <cell r="H2267" t="str">
            <v>RB00000803</v>
          </cell>
          <cell r="I2267" t="str">
            <v>2280</v>
          </cell>
          <cell r="J2267">
            <v>350</v>
          </cell>
          <cell r="K2267" t="str">
            <v>KG</v>
          </cell>
          <cell r="L2267">
            <v>460.84</v>
          </cell>
          <cell r="M2267" t="str">
            <v>EUR</v>
          </cell>
          <cell r="N2267">
            <v>473.73</v>
          </cell>
          <cell r="P2267">
            <v>473.73</v>
          </cell>
          <cell r="Q2267">
            <v>473.73</v>
          </cell>
          <cell r="R2267">
            <v>-12.89</v>
          </cell>
          <cell r="S2267">
            <v>-12.89</v>
          </cell>
          <cell r="T2267">
            <v>0</v>
          </cell>
        </row>
        <row r="2268">
          <cell r="B2268">
            <v>1120000</v>
          </cell>
          <cell r="C2268" t="str">
            <v>Fertige Erz</v>
          </cell>
          <cell r="D2268" t="str">
            <v>RHJK</v>
          </cell>
          <cell r="E2268" t="str">
            <v>56555157</v>
          </cell>
          <cell r="G2268" t="str">
            <v>PREVENTOL A 6  VORVE</v>
          </cell>
          <cell r="H2268" t="str">
            <v>RB00000803</v>
          </cell>
          <cell r="I2268" t="str">
            <v>2280</v>
          </cell>
          <cell r="J2268">
            <v>5000</v>
          </cell>
          <cell r="K2268" t="str">
            <v>KG</v>
          </cell>
          <cell r="L2268">
            <v>17805</v>
          </cell>
          <cell r="M2268" t="str">
            <v>EUR</v>
          </cell>
          <cell r="N2268">
            <v>12963.57</v>
          </cell>
          <cell r="P2268">
            <v>9221</v>
          </cell>
          <cell r="Q2268">
            <v>9221</v>
          </cell>
          <cell r="R2268">
            <v>8584</v>
          </cell>
          <cell r="S2268">
            <v>8584</v>
          </cell>
          <cell r="T2268">
            <v>0</v>
          </cell>
        </row>
        <row r="2269">
          <cell r="B2269">
            <v>1120000</v>
          </cell>
          <cell r="C2269" t="str">
            <v>Fertige Erz</v>
          </cell>
          <cell r="D2269" t="str">
            <v>RHRD</v>
          </cell>
          <cell r="E2269" t="str">
            <v>56536748</v>
          </cell>
          <cell r="G2269" t="str">
            <v>PREVENTOL P-91 SF</v>
          </cell>
          <cell r="H2269" t="str">
            <v>RB00000803</v>
          </cell>
          <cell r="I2269" t="str">
            <v>2280</v>
          </cell>
          <cell r="J2269">
            <v>7000</v>
          </cell>
          <cell r="K2269" t="str">
            <v>KG</v>
          </cell>
          <cell r="L2269">
            <v>13757.1</v>
          </cell>
          <cell r="M2269" t="str">
            <v>EUR</v>
          </cell>
          <cell r="N2269">
            <v>10126.200000000001</v>
          </cell>
          <cell r="P2269">
            <v>8892.1</v>
          </cell>
          <cell r="Q2269">
            <v>8892.1</v>
          </cell>
          <cell r="R2269">
            <v>4865</v>
          </cell>
          <cell r="S2269">
            <v>4865</v>
          </cell>
          <cell r="T2269">
            <v>0</v>
          </cell>
        </row>
        <row r="2270">
          <cell r="B2270">
            <v>1120000</v>
          </cell>
          <cell r="C2270" t="str">
            <v>Fertige Erz</v>
          </cell>
          <cell r="D2270" t="str">
            <v>RHRD</v>
          </cell>
          <cell r="E2270" t="str">
            <v>56531207</v>
          </cell>
          <cell r="G2270" t="str">
            <v>PREVENTOL CMK PG PAS</v>
          </cell>
          <cell r="H2270" t="str">
            <v>RB00000803</v>
          </cell>
          <cell r="I2270" t="str">
            <v>2280</v>
          </cell>
          <cell r="J2270">
            <v>25</v>
          </cell>
          <cell r="K2270" t="str">
            <v>KG</v>
          </cell>
          <cell r="L2270">
            <v>90.04</v>
          </cell>
          <cell r="M2270" t="str">
            <v>EUR</v>
          </cell>
          <cell r="N2270">
            <v>99.05</v>
          </cell>
          <cell r="P2270">
            <v>99.05</v>
          </cell>
          <cell r="Q2270">
            <v>99.05</v>
          </cell>
          <cell r="R2270">
            <v>-9.01</v>
          </cell>
          <cell r="S2270">
            <v>-9.01</v>
          </cell>
          <cell r="T2270">
            <v>0</v>
          </cell>
        </row>
        <row r="2271">
          <cell r="B2271">
            <v>1120000</v>
          </cell>
          <cell r="C2271" t="str">
            <v>Fertige Erz</v>
          </cell>
          <cell r="D2271" t="str">
            <v>RHKF</v>
          </cell>
          <cell r="E2271" t="str">
            <v>56483598</v>
          </cell>
          <cell r="G2271" t="str">
            <v>PREVENTOL GM</v>
          </cell>
          <cell r="H2271" t="str">
            <v>RB00000803</v>
          </cell>
          <cell r="I2271" t="str">
            <v>2280</v>
          </cell>
          <cell r="J2271">
            <v>4</v>
          </cell>
          <cell r="K2271" t="str">
            <v>KG</v>
          </cell>
          <cell r="L2271">
            <v>8.34</v>
          </cell>
          <cell r="M2271" t="str">
            <v>EUR</v>
          </cell>
          <cell r="N2271">
            <v>9.67</v>
          </cell>
          <cell r="P2271">
            <v>9.67</v>
          </cell>
          <cell r="Q2271">
            <v>9.67</v>
          </cell>
          <cell r="R2271">
            <v>-1.33</v>
          </cell>
          <cell r="S2271">
            <v>-1.33</v>
          </cell>
          <cell r="T2271">
            <v>0</v>
          </cell>
        </row>
        <row r="2272">
          <cell r="B2272">
            <v>1120000</v>
          </cell>
          <cell r="C2272" t="str">
            <v>Fertige Erz</v>
          </cell>
          <cell r="D2272" t="str">
            <v>RHRD</v>
          </cell>
          <cell r="E2272" t="str">
            <v>56467738</v>
          </cell>
          <cell r="G2272" t="str">
            <v>PREVENTOL B 5</v>
          </cell>
          <cell r="H2272" t="str">
            <v>RB00000803</v>
          </cell>
          <cell r="I2272" t="str">
            <v>2280</v>
          </cell>
          <cell r="J2272">
            <v>15167</v>
          </cell>
          <cell r="K2272" t="str">
            <v>KG</v>
          </cell>
          <cell r="L2272">
            <v>121202.53</v>
          </cell>
          <cell r="M2272" t="str">
            <v>EUR</v>
          </cell>
          <cell r="N2272">
            <v>186030.84</v>
          </cell>
          <cell r="P2272">
            <v>118733.34</v>
          </cell>
          <cell r="Q2272">
            <v>118733.34</v>
          </cell>
          <cell r="R2272">
            <v>2469.19</v>
          </cell>
          <cell r="S2272">
            <v>2469.19</v>
          </cell>
          <cell r="T2272">
            <v>0</v>
          </cell>
        </row>
        <row r="2273">
          <cell r="B2273">
            <v>1120000</v>
          </cell>
          <cell r="C2273" t="str">
            <v>Fertige Erz</v>
          </cell>
          <cell r="D2273" t="str">
            <v>RHRD</v>
          </cell>
          <cell r="E2273" t="str">
            <v>56466790</v>
          </cell>
          <cell r="G2273" t="str">
            <v>PREVENTOL BIT 10</v>
          </cell>
          <cell r="H2273" t="str">
            <v>RB00000803</v>
          </cell>
          <cell r="I2273" t="str">
            <v>2280</v>
          </cell>
          <cell r="J2273">
            <v>5000</v>
          </cell>
          <cell r="K2273" t="str">
            <v>KG</v>
          </cell>
          <cell r="L2273">
            <v>8211</v>
          </cell>
          <cell r="M2273" t="str">
            <v>EUR</v>
          </cell>
          <cell r="N2273">
            <v>8059</v>
          </cell>
          <cell r="P2273">
            <v>8059</v>
          </cell>
          <cell r="Q2273">
            <v>8059</v>
          </cell>
          <cell r="R2273">
            <v>152</v>
          </cell>
          <cell r="S2273">
            <v>152</v>
          </cell>
          <cell r="T2273">
            <v>0</v>
          </cell>
        </row>
        <row r="2274">
          <cell r="B2274">
            <v>1120000</v>
          </cell>
          <cell r="C2274" t="str">
            <v>Fertige Erz</v>
          </cell>
          <cell r="D2274" t="str">
            <v>RHEM</v>
          </cell>
          <cell r="E2274" t="str">
            <v>56466758</v>
          </cell>
          <cell r="G2274" t="str">
            <v>PREVENTOL BIT 10</v>
          </cell>
          <cell r="H2274" t="str">
            <v>RB00000803</v>
          </cell>
          <cell r="I2274" t="str">
            <v>2280</v>
          </cell>
          <cell r="J2274">
            <v>800</v>
          </cell>
          <cell r="K2274" t="str">
            <v>KG</v>
          </cell>
          <cell r="L2274">
            <v>1395.44</v>
          </cell>
          <cell r="M2274" t="str">
            <v>EUR</v>
          </cell>
          <cell r="N2274">
            <v>1358.24</v>
          </cell>
          <cell r="P2274">
            <v>1358.24</v>
          </cell>
          <cell r="Q2274">
            <v>1358.24</v>
          </cell>
          <cell r="R2274">
            <v>37.200000000000003</v>
          </cell>
          <cell r="S2274">
            <v>37.200000000000003</v>
          </cell>
          <cell r="T2274">
            <v>0</v>
          </cell>
        </row>
        <row r="2275">
          <cell r="B2275">
            <v>1120000</v>
          </cell>
          <cell r="C2275" t="str">
            <v>Fertige Erz</v>
          </cell>
          <cell r="D2275" t="str">
            <v>RHKF</v>
          </cell>
          <cell r="E2275" t="str">
            <v>56466758</v>
          </cell>
          <cell r="G2275" t="str">
            <v>PREVENTOL BIT 10</v>
          </cell>
          <cell r="H2275" t="str">
            <v>RB00000803</v>
          </cell>
          <cell r="I2275" t="str">
            <v>2280</v>
          </cell>
          <cell r="J2275">
            <v>20</v>
          </cell>
          <cell r="K2275" t="str">
            <v>KG</v>
          </cell>
          <cell r="L2275">
            <v>34.89</v>
          </cell>
          <cell r="M2275" t="str">
            <v>EUR</v>
          </cell>
          <cell r="N2275">
            <v>33.96</v>
          </cell>
          <cell r="P2275">
            <v>33.96</v>
          </cell>
          <cell r="Q2275">
            <v>33.96</v>
          </cell>
          <cell r="R2275">
            <v>0.93</v>
          </cell>
          <cell r="S2275">
            <v>0.93</v>
          </cell>
          <cell r="T2275">
            <v>0</v>
          </cell>
        </row>
        <row r="2276">
          <cell r="B2276">
            <v>1120000</v>
          </cell>
          <cell r="C2276" t="str">
            <v>Fertige Erz</v>
          </cell>
          <cell r="D2276" t="str">
            <v>RHRD</v>
          </cell>
          <cell r="E2276" t="str">
            <v>56466758</v>
          </cell>
          <cell r="G2276" t="str">
            <v>PREVENTOL BIT 10</v>
          </cell>
          <cell r="H2276" t="str">
            <v>RB00000803</v>
          </cell>
          <cell r="I2276" t="str">
            <v>2280</v>
          </cell>
          <cell r="J2276">
            <v>1975</v>
          </cell>
          <cell r="K2276" t="str">
            <v>KG</v>
          </cell>
          <cell r="L2276">
            <v>3444.79</v>
          </cell>
          <cell r="M2276" t="str">
            <v>EUR</v>
          </cell>
          <cell r="N2276">
            <v>3352.76</v>
          </cell>
          <cell r="P2276">
            <v>3352.76</v>
          </cell>
          <cell r="Q2276">
            <v>3352.76</v>
          </cell>
          <cell r="R2276">
            <v>92.03</v>
          </cell>
          <cell r="S2276">
            <v>92.03</v>
          </cell>
          <cell r="T2276">
            <v>0</v>
          </cell>
        </row>
        <row r="2277">
          <cell r="B2277">
            <v>1120000</v>
          </cell>
          <cell r="C2277" t="str">
            <v>Fertige Erz</v>
          </cell>
          <cell r="D2277" t="str">
            <v>RHEM</v>
          </cell>
          <cell r="E2277" t="str">
            <v>56464291</v>
          </cell>
          <cell r="G2277" t="str">
            <v>PREVENTOL D 6 forte</v>
          </cell>
          <cell r="H2277" t="str">
            <v>RB00000803</v>
          </cell>
          <cell r="I2277" t="str">
            <v>2280</v>
          </cell>
          <cell r="J2277">
            <v>1100</v>
          </cell>
          <cell r="K2277" t="str">
            <v>KG</v>
          </cell>
          <cell r="L2277">
            <v>1826.55</v>
          </cell>
          <cell r="M2277" t="str">
            <v>EUR</v>
          </cell>
          <cell r="N2277">
            <v>2452.4499999999998</v>
          </cell>
          <cell r="P2277">
            <v>1384.79</v>
          </cell>
          <cell r="Q2277">
            <v>1384.79</v>
          </cell>
          <cell r="R2277">
            <v>441.76</v>
          </cell>
          <cell r="S2277">
            <v>441.76</v>
          </cell>
          <cell r="T2277">
            <v>0</v>
          </cell>
        </row>
        <row r="2278">
          <cell r="B2278">
            <v>1120000</v>
          </cell>
          <cell r="C2278" t="str">
            <v>Fertige Erz</v>
          </cell>
          <cell r="D2278" t="str">
            <v>RHEM</v>
          </cell>
          <cell r="E2278" t="str">
            <v>56464224</v>
          </cell>
          <cell r="G2278" t="str">
            <v>PREVENTOL BIT-TD</v>
          </cell>
          <cell r="H2278" t="str">
            <v>RB00000803</v>
          </cell>
          <cell r="I2278" t="str">
            <v>2280</v>
          </cell>
          <cell r="J2278">
            <v>2160</v>
          </cell>
          <cell r="K2278" t="str">
            <v>KG</v>
          </cell>
          <cell r="L2278">
            <v>3295.94</v>
          </cell>
          <cell r="M2278" t="str">
            <v>EUR</v>
          </cell>
          <cell r="N2278">
            <v>4290.62</v>
          </cell>
          <cell r="P2278">
            <v>3335.04</v>
          </cell>
          <cell r="Q2278">
            <v>3335.04</v>
          </cell>
          <cell r="R2278">
            <v>-39.1</v>
          </cell>
          <cell r="S2278">
            <v>-39.1</v>
          </cell>
          <cell r="T2278">
            <v>0</v>
          </cell>
        </row>
        <row r="2279">
          <cell r="B2279">
            <v>1120000</v>
          </cell>
          <cell r="C2279" t="str">
            <v>Fertige Erz</v>
          </cell>
          <cell r="D2279" t="str">
            <v>RHRD</v>
          </cell>
          <cell r="E2279" t="str">
            <v>56464224</v>
          </cell>
          <cell r="G2279" t="str">
            <v>PREVENTOL BIT-TD</v>
          </cell>
          <cell r="H2279" t="str">
            <v>RB00000803</v>
          </cell>
          <cell r="I2279" t="str">
            <v>2280</v>
          </cell>
          <cell r="J2279">
            <v>1620</v>
          </cell>
          <cell r="K2279" t="str">
            <v>KG</v>
          </cell>
          <cell r="L2279">
            <v>2471.96</v>
          </cell>
          <cell r="M2279" t="str">
            <v>EUR</v>
          </cell>
          <cell r="N2279">
            <v>3217.97</v>
          </cell>
          <cell r="P2279">
            <v>2501.2800000000002</v>
          </cell>
          <cell r="Q2279">
            <v>2501.2800000000002</v>
          </cell>
          <cell r="R2279">
            <v>-29.32</v>
          </cell>
          <cell r="S2279">
            <v>-29.32</v>
          </cell>
          <cell r="T2279">
            <v>0</v>
          </cell>
        </row>
        <row r="2280">
          <cell r="B2280">
            <v>1120000</v>
          </cell>
          <cell r="C2280" t="str">
            <v>Fertige Erz</v>
          </cell>
          <cell r="D2280" t="str">
            <v>RHEM</v>
          </cell>
          <cell r="E2280" t="str">
            <v>56452390</v>
          </cell>
          <cell r="G2280" t="str">
            <v>PREVENTOL A 14-D</v>
          </cell>
          <cell r="H2280" t="str">
            <v>RB00000803</v>
          </cell>
          <cell r="I2280" t="str">
            <v>2280</v>
          </cell>
          <cell r="J2280">
            <v>120</v>
          </cell>
          <cell r="K2280" t="str">
            <v>KG</v>
          </cell>
          <cell r="L2280">
            <v>367.51</v>
          </cell>
          <cell r="M2280" t="str">
            <v>EUR</v>
          </cell>
          <cell r="N2280">
            <v>444.84</v>
          </cell>
          <cell r="O2280" t="str">
            <v>x</v>
          </cell>
          <cell r="P2280">
            <v>367.51</v>
          </cell>
          <cell r="Q2280">
            <v>367.51</v>
          </cell>
          <cell r="R2280">
            <v>0</v>
          </cell>
          <cell r="S2280">
            <v>0</v>
          </cell>
          <cell r="T2280">
            <v>0</v>
          </cell>
        </row>
        <row r="2281">
          <cell r="B2281">
            <v>1120000</v>
          </cell>
          <cell r="C2281" t="str">
            <v>Fertige Erz</v>
          </cell>
          <cell r="D2281" t="str">
            <v>RHJK</v>
          </cell>
          <cell r="E2281" t="str">
            <v>56452390</v>
          </cell>
          <cell r="G2281" t="str">
            <v>PREVENTOL A 14-D</v>
          </cell>
          <cell r="H2281" t="str">
            <v>RB00000803</v>
          </cell>
          <cell r="I2281" t="str">
            <v>2280</v>
          </cell>
          <cell r="J2281">
            <v>4920</v>
          </cell>
          <cell r="K2281" t="str">
            <v>KG</v>
          </cell>
          <cell r="L2281">
            <v>15067.99</v>
          </cell>
          <cell r="M2281" t="str">
            <v>EUR</v>
          </cell>
          <cell r="N2281">
            <v>18238.439999999999</v>
          </cell>
          <cell r="P2281">
            <v>15054.22</v>
          </cell>
          <cell r="Q2281">
            <v>15054.22</v>
          </cell>
          <cell r="R2281">
            <v>13.77</v>
          </cell>
          <cell r="S2281">
            <v>13.77</v>
          </cell>
          <cell r="T2281">
            <v>0</v>
          </cell>
        </row>
        <row r="2282">
          <cell r="B2282">
            <v>1120000</v>
          </cell>
          <cell r="C2282" t="str">
            <v>Fertige Erz</v>
          </cell>
          <cell r="D2282" t="str">
            <v>RHKF</v>
          </cell>
          <cell r="E2282" t="str">
            <v>56452390</v>
          </cell>
          <cell r="G2282" t="str">
            <v>PREVENTOL A 14-D</v>
          </cell>
          <cell r="H2282" t="str">
            <v>RB00000803</v>
          </cell>
          <cell r="I2282" t="str">
            <v>2280</v>
          </cell>
          <cell r="J2282">
            <v>54</v>
          </cell>
          <cell r="K2282" t="str">
            <v>KG</v>
          </cell>
          <cell r="L2282">
            <v>164.54</v>
          </cell>
          <cell r="M2282" t="str">
            <v>EUR</v>
          </cell>
          <cell r="N2282">
            <v>200.18</v>
          </cell>
          <cell r="P2282">
            <v>183.07</v>
          </cell>
          <cell r="Q2282">
            <v>183.07</v>
          </cell>
          <cell r="R2282">
            <v>-18.53</v>
          </cell>
          <cell r="S2282">
            <v>-18.53</v>
          </cell>
          <cell r="T2282">
            <v>0</v>
          </cell>
        </row>
        <row r="2283">
          <cell r="B2283">
            <v>1120000</v>
          </cell>
          <cell r="C2283" t="str">
            <v>Fertige Erz</v>
          </cell>
          <cell r="D2283" t="str">
            <v>RHKF</v>
          </cell>
          <cell r="E2283" t="str">
            <v>56446684</v>
          </cell>
          <cell r="G2283" t="str">
            <v>PREVENTOL BMX</v>
          </cell>
          <cell r="H2283" t="str">
            <v>RB00000803</v>
          </cell>
          <cell r="I2283" t="str">
            <v>2280</v>
          </cell>
          <cell r="J2283">
            <v>43</v>
          </cell>
          <cell r="K2283" t="str">
            <v>KG</v>
          </cell>
          <cell r="L2283">
            <v>125.84</v>
          </cell>
          <cell r="M2283" t="str">
            <v>EUR</v>
          </cell>
          <cell r="N2283">
            <v>35.29</v>
          </cell>
          <cell r="P2283">
            <v>124.41</v>
          </cell>
          <cell r="Q2283">
            <v>35.29</v>
          </cell>
          <cell r="R2283">
            <v>90.55</v>
          </cell>
          <cell r="S2283">
            <v>1.43</v>
          </cell>
          <cell r="T2283">
            <v>89.12</v>
          </cell>
        </row>
        <row r="2284">
          <cell r="B2284">
            <v>1120000</v>
          </cell>
          <cell r="C2284" t="str">
            <v>Fertige Erz</v>
          </cell>
          <cell r="D2284" t="str">
            <v>RHRD</v>
          </cell>
          <cell r="E2284" t="str">
            <v>56436468</v>
          </cell>
          <cell r="G2284" t="str">
            <v>PREVENTOL B 5</v>
          </cell>
          <cell r="H2284" t="str">
            <v>RB00000803</v>
          </cell>
          <cell r="I2284" t="str">
            <v>2280</v>
          </cell>
          <cell r="J2284">
            <v>588</v>
          </cell>
          <cell r="K2284" t="str">
            <v>KG</v>
          </cell>
          <cell r="L2284">
            <v>4630.8500000000004</v>
          </cell>
          <cell r="M2284" t="str">
            <v>EUR</v>
          </cell>
          <cell r="N2284">
            <v>4535.83</v>
          </cell>
          <cell r="P2284">
            <v>4535.83</v>
          </cell>
          <cell r="Q2284">
            <v>4535.83</v>
          </cell>
          <cell r="R2284">
            <v>95.02</v>
          </cell>
          <cell r="S2284">
            <v>95.02</v>
          </cell>
          <cell r="T2284">
            <v>0</v>
          </cell>
        </row>
        <row r="2285">
          <cell r="B2285">
            <v>1120000</v>
          </cell>
          <cell r="C2285" t="str">
            <v>Fertige Erz</v>
          </cell>
          <cell r="D2285" t="str">
            <v>RHRD</v>
          </cell>
          <cell r="E2285" t="str">
            <v>56434589</v>
          </cell>
          <cell r="G2285" t="str">
            <v>PREVENTOL BMX</v>
          </cell>
          <cell r="H2285" t="str">
            <v>RB00000803</v>
          </cell>
          <cell r="I2285" t="str">
            <v>2280</v>
          </cell>
          <cell r="J2285">
            <v>6112</v>
          </cell>
          <cell r="K2285" t="str">
            <v>KG</v>
          </cell>
          <cell r="L2285">
            <v>16411.330000000002</v>
          </cell>
          <cell r="M2285" t="str">
            <v>EUR</v>
          </cell>
          <cell r="N2285">
            <v>16253.03</v>
          </cell>
          <cell r="P2285">
            <v>16253.03</v>
          </cell>
          <cell r="Q2285">
            <v>16253.03</v>
          </cell>
          <cell r="R2285">
            <v>158.30000000000001</v>
          </cell>
          <cell r="S2285">
            <v>158.30000000000001</v>
          </cell>
          <cell r="T2285">
            <v>0</v>
          </cell>
        </row>
        <row r="2286">
          <cell r="B2286">
            <v>1120000</v>
          </cell>
          <cell r="C2286" t="str">
            <v>Fertige Erz</v>
          </cell>
          <cell r="D2286" t="str">
            <v>RHRD</v>
          </cell>
          <cell r="E2286" t="str">
            <v>56426098</v>
          </cell>
          <cell r="G2286" t="str">
            <v>PREVENTOL BIT 10</v>
          </cell>
          <cell r="H2286" t="str">
            <v>RB00000803</v>
          </cell>
          <cell r="I2286" t="str">
            <v>2280</v>
          </cell>
          <cell r="J2286">
            <v>92</v>
          </cell>
          <cell r="K2286" t="str">
            <v>KG</v>
          </cell>
          <cell r="L2286">
            <v>140.16999999999999</v>
          </cell>
          <cell r="M2286" t="str">
            <v>EUR</v>
          </cell>
          <cell r="N2286">
            <v>137.51</v>
          </cell>
          <cell r="P2286">
            <v>137.51</v>
          </cell>
          <cell r="Q2286">
            <v>137.51</v>
          </cell>
          <cell r="R2286">
            <v>2.66</v>
          </cell>
          <cell r="S2286">
            <v>2.66</v>
          </cell>
          <cell r="T2286">
            <v>0</v>
          </cell>
        </row>
        <row r="2287">
          <cell r="B2287">
            <v>1120000</v>
          </cell>
          <cell r="C2287" t="str">
            <v>Fertige Erz</v>
          </cell>
          <cell r="D2287" t="str">
            <v>RHRD</v>
          </cell>
          <cell r="E2287" t="str">
            <v>56424621</v>
          </cell>
          <cell r="G2287" t="str">
            <v>PREVENTOL P 72 N</v>
          </cell>
          <cell r="H2287" t="str">
            <v>RB00000803</v>
          </cell>
          <cell r="I2287" t="str">
            <v>2280</v>
          </cell>
          <cell r="J2287">
            <v>11000</v>
          </cell>
          <cell r="K2287" t="str">
            <v>KG</v>
          </cell>
          <cell r="L2287">
            <v>11793.1</v>
          </cell>
          <cell r="M2287" t="str">
            <v>EUR</v>
          </cell>
          <cell r="N2287">
            <v>11744.7</v>
          </cell>
          <cell r="P2287">
            <v>13361.7</v>
          </cell>
          <cell r="Q2287">
            <v>11744.7</v>
          </cell>
          <cell r="R2287">
            <v>48.4</v>
          </cell>
          <cell r="S2287">
            <v>-1568.6</v>
          </cell>
          <cell r="T2287">
            <v>1617</v>
          </cell>
        </row>
        <row r="2288">
          <cell r="B2288">
            <v>1120000</v>
          </cell>
          <cell r="C2288" t="str">
            <v>Fertige Erz</v>
          </cell>
          <cell r="D2288" t="str">
            <v>RHRD</v>
          </cell>
          <cell r="E2288" t="str">
            <v>56357339</v>
          </cell>
          <cell r="G2288" t="str">
            <v>PREVENTOL BIT IT 06</v>
          </cell>
          <cell r="H2288" t="str">
            <v>RB00000803</v>
          </cell>
          <cell r="I2288" t="str">
            <v>2280</v>
          </cell>
          <cell r="J2288">
            <v>2000</v>
          </cell>
          <cell r="K2288" t="str">
            <v>KG</v>
          </cell>
          <cell r="L2288">
            <v>6096.4</v>
          </cell>
          <cell r="M2288" t="str">
            <v>EUR</v>
          </cell>
          <cell r="N2288">
            <v>7389.4</v>
          </cell>
          <cell r="P2288">
            <v>6128.8</v>
          </cell>
          <cell r="Q2288">
            <v>6128.8</v>
          </cell>
          <cell r="R2288">
            <v>-32.4</v>
          </cell>
          <cell r="S2288">
            <v>-32.4</v>
          </cell>
          <cell r="T2288">
            <v>0</v>
          </cell>
        </row>
        <row r="2289">
          <cell r="B2289">
            <v>1120000</v>
          </cell>
          <cell r="C2289" t="str">
            <v>Fertige Erz</v>
          </cell>
          <cell r="D2289" t="str">
            <v>RHKF</v>
          </cell>
          <cell r="E2289" t="str">
            <v>56357290</v>
          </cell>
          <cell r="G2289" t="str">
            <v>PREVENTOL BIT IT 06</v>
          </cell>
          <cell r="H2289" t="str">
            <v>RB00000803</v>
          </cell>
          <cell r="I2289" t="str">
            <v>2280</v>
          </cell>
          <cell r="J2289">
            <v>115</v>
          </cell>
          <cell r="K2289" t="str">
            <v>KG</v>
          </cell>
          <cell r="L2289">
            <v>363.97</v>
          </cell>
          <cell r="M2289" t="str">
            <v>EUR</v>
          </cell>
          <cell r="N2289">
            <v>446.33</v>
          </cell>
          <cell r="P2289">
            <v>365.86</v>
          </cell>
          <cell r="Q2289">
            <v>365.86</v>
          </cell>
          <cell r="R2289">
            <v>-1.89</v>
          </cell>
          <cell r="S2289">
            <v>-1.89</v>
          </cell>
          <cell r="T2289">
            <v>0</v>
          </cell>
        </row>
        <row r="2290">
          <cell r="B2290">
            <v>1120000</v>
          </cell>
          <cell r="C2290" t="str">
            <v>Fertige Erz</v>
          </cell>
          <cell r="D2290" t="str">
            <v>RHRD</v>
          </cell>
          <cell r="E2290" t="str">
            <v>56357290</v>
          </cell>
          <cell r="G2290" t="str">
            <v>PREVENTOL BIT IT 06</v>
          </cell>
          <cell r="H2290" t="str">
            <v>RB00000803</v>
          </cell>
          <cell r="I2290" t="str">
            <v>2280</v>
          </cell>
          <cell r="J2290">
            <v>1950</v>
          </cell>
          <cell r="K2290" t="str">
            <v>KG</v>
          </cell>
          <cell r="L2290">
            <v>6171.56</v>
          </cell>
          <cell r="M2290" t="str">
            <v>EUR</v>
          </cell>
          <cell r="N2290">
            <v>7568.15</v>
          </cell>
          <cell r="P2290">
            <v>6203.73</v>
          </cell>
          <cell r="Q2290">
            <v>6203.73</v>
          </cell>
          <cell r="R2290">
            <v>-32.17</v>
          </cell>
          <cell r="S2290">
            <v>-32.17</v>
          </cell>
          <cell r="T2290">
            <v>0</v>
          </cell>
        </row>
        <row r="2291">
          <cell r="B2291">
            <v>1120000</v>
          </cell>
          <cell r="C2291" t="str">
            <v>Fertige Erz</v>
          </cell>
          <cell r="D2291" t="str">
            <v>RHRD</v>
          </cell>
          <cell r="E2291" t="str">
            <v>56319127</v>
          </cell>
          <cell r="G2291" t="str">
            <v>PREVENTOL BIT IT 06</v>
          </cell>
          <cell r="H2291" t="str">
            <v>RB00000803</v>
          </cell>
          <cell r="I2291" t="str">
            <v>2280</v>
          </cell>
          <cell r="J2291">
            <v>11456.5</v>
          </cell>
          <cell r="K2291" t="str">
            <v>KG</v>
          </cell>
          <cell r="L2291">
            <v>33564.11</v>
          </cell>
          <cell r="M2291" t="str">
            <v>EUR</v>
          </cell>
          <cell r="N2291">
            <v>33765.74</v>
          </cell>
          <cell r="P2291">
            <v>33765.74</v>
          </cell>
          <cell r="Q2291">
            <v>33765.74</v>
          </cell>
          <cell r="R2291">
            <v>-201.63</v>
          </cell>
          <cell r="S2291">
            <v>-201.63</v>
          </cell>
          <cell r="T2291">
            <v>0</v>
          </cell>
        </row>
        <row r="2292">
          <cell r="B2292">
            <v>1120000</v>
          </cell>
          <cell r="C2292" t="str">
            <v>Fertige Erz</v>
          </cell>
          <cell r="D2292" t="str">
            <v>RHRD</v>
          </cell>
          <cell r="E2292" t="str">
            <v>56317086</v>
          </cell>
          <cell r="G2292" t="str">
            <v>PREVENTOL P 30</v>
          </cell>
          <cell r="H2292" t="str">
            <v>RB00000803</v>
          </cell>
          <cell r="I2292" t="str">
            <v>2280</v>
          </cell>
          <cell r="J2292">
            <v>5000</v>
          </cell>
          <cell r="K2292" t="str">
            <v>KG</v>
          </cell>
          <cell r="L2292">
            <v>8492</v>
          </cell>
          <cell r="M2292" t="str">
            <v>EUR</v>
          </cell>
          <cell r="N2292">
            <v>9494</v>
          </cell>
          <cell r="P2292">
            <v>9494</v>
          </cell>
          <cell r="Q2292">
            <v>9494</v>
          </cell>
          <cell r="R2292">
            <v>-1002</v>
          </cell>
          <cell r="S2292">
            <v>-1002</v>
          </cell>
          <cell r="T2292">
            <v>0</v>
          </cell>
        </row>
        <row r="2293">
          <cell r="B2293">
            <v>1120000</v>
          </cell>
          <cell r="C2293" t="str">
            <v>Fertige Erz</v>
          </cell>
          <cell r="D2293" t="str">
            <v>RHRD</v>
          </cell>
          <cell r="E2293" t="str">
            <v>56300108</v>
          </cell>
          <cell r="G2293" t="str">
            <v>EMULGATOR RMH 8435</v>
          </cell>
          <cell r="H2293" t="str">
            <v>RB00000803</v>
          </cell>
          <cell r="I2293" t="str">
            <v>2280</v>
          </cell>
          <cell r="J2293">
            <v>1018</v>
          </cell>
          <cell r="K2293" t="str">
            <v>KG</v>
          </cell>
          <cell r="L2293">
            <v>1337.85</v>
          </cell>
          <cell r="M2293" t="str">
            <v>EUR</v>
          </cell>
          <cell r="N2293">
            <v>1432.73</v>
          </cell>
          <cell r="P2293">
            <v>1432.73</v>
          </cell>
          <cell r="Q2293">
            <v>1432.73</v>
          </cell>
          <cell r="R2293">
            <v>-94.88</v>
          </cell>
          <cell r="S2293">
            <v>-94.88</v>
          </cell>
          <cell r="T2293">
            <v>0</v>
          </cell>
        </row>
        <row r="2294">
          <cell r="B2294">
            <v>1120000</v>
          </cell>
          <cell r="C2294" t="str">
            <v>Fertige Erz</v>
          </cell>
          <cell r="D2294" t="str">
            <v>RHJK</v>
          </cell>
          <cell r="E2294" t="str">
            <v>56282770</v>
          </cell>
          <cell r="G2294" t="str">
            <v>PREVENTOL A 19 D</v>
          </cell>
          <cell r="H2294" t="str">
            <v>RB00000803</v>
          </cell>
          <cell r="I2294" t="str">
            <v>2280</v>
          </cell>
          <cell r="J2294">
            <v>68.5</v>
          </cell>
          <cell r="K2294" t="str">
            <v>KG</v>
          </cell>
          <cell r="L2294">
            <v>369.69</v>
          </cell>
          <cell r="M2294" t="str">
            <v>EUR</v>
          </cell>
          <cell r="N2294">
            <v>299.64999999999998</v>
          </cell>
          <cell r="P2294">
            <v>313.8</v>
          </cell>
          <cell r="Q2294">
            <v>299.64999999999998</v>
          </cell>
          <cell r="R2294">
            <v>70.040000000000006</v>
          </cell>
          <cell r="S2294">
            <v>55.89</v>
          </cell>
          <cell r="T2294">
            <v>14.15</v>
          </cell>
        </row>
        <row r="2295">
          <cell r="B2295">
            <v>1120000</v>
          </cell>
          <cell r="C2295" t="str">
            <v>Fertige Erz</v>
          </cell>
          <cell r="D2295" t="str">
            <v>RHKF</v>
          </cell>
          <cell r="E2295" t="str">
            <v>56282770</v>
          </cell>
          <cell r="G2295" t="str">
            <v>PREVENTOL A 19 D</v>
          </cell>
          <cell r="H2295" t="str">
            <v>RB00000803</v>
          </cell>
          <cell r="I2295" t="str">
            <v>2280</v>
          </cell>
          <cell r="J2295">
            <v>15</v>
          </cell>
          <cell r="K2295" t="str">
            <v>KG</v>
          </cell>
          <cell r="L2295">
            <v>122.05</v>
          </cell>
          <cell r="M2295" t="str">
            <v>EUR</v>
          </cell>
          <cell r="N2295">
            <v>65.62</v>
          </cell>
          <cell r="P2295">
            <v>68.709999999999994</v>
          </cell>
          <cell r="Q2295">
            <v>65.62</v>
          </cell>
          <cell r="R2295">
            <v>56.43</v>
          </cell>
          <cell r="S2295">
            <v>53.34</v>
          </cell>
          <cell r="T2295">
            <v>3.09</v>
          </cell>
        </row>
        <row r="2296">
          <cell r="B2296">
            <v>1120000</v>
          </cell>
          <cell r="C2296" t="str">
            <v>Fertige Erz</v>
          </cell>
          <cell r="D2296" t="str">
            <v>RHJK</v>
          </cell>
          <cell r="E2296" t="str">
            <v>56275367</v>
          </cell>
          <cell r="G2296" t="str">
            <v>PREVENTOL A 6-D</v>
          </cell>
          <cell r="H2296" t="str">
            <v>RB00000803</v>
          </cell>
          <cell r="I2296" t="str">
            <v>2280</v>
          </cell>
          <cell r="J2296">
            <v>1232</v>
          </cell>
          <cell r="K2296" t="str">
            <v>KG</v>
          </cell>
          <cell r="L2296">
            <v>3143.82</v>
          </cell>
          <cell r="M2296" t="str">
            <v>EUR</v>
          </cell>
          <cell r="N2296">
            <v>4440.3500000000004</v>
          </cell>
          <cell r="P2296">
            <v>3136.99</v>
          </cell>
          <cell r="Q2296">
            <v>3136.99</v>
          </cell>
          <cell r="R2296">
            <v>6.83</v>
          </cell>
          <cell r="S2296">
            <v>6.83</v>
          </cell>
          <cell r="T2296">
            <v>0</v>
          </cell>
        </row>
        <row r="2297">
          <cell r="B2297">
            <v>1120000</v>
          </cell>
          <cell r="C2297" t="str">
            <v>Fertige Erz</v>
          </cell>
          <cell r="D2297" t="str">
            <v>RHJK</v>
          </cell>
          <cell r="E2297" t="str">
            <v>56275332</v>
          </cell>
          <cell r="G2297" t="str">
            <v>PREVENTOL A 6-D</v>
          </cell>
          <cell r="H2297" t="str">
            <v>RB00000803</v>
          </cell>
          <cell r="I2297" t="str">
            <v>2280</v>
          </cell>
          <cell r="J2297">
            <v>2580</v>
          </cell>
          <cell r="K2297" t="str">
            <v>KG</v>
          </cell>
          <cell r="L2297">
            <v>6919.04</v>
          </cell>
          <cell r="M2297" t="str">
            <v>EUR</v>
          </cell>
          <cell r="N2297">
            <v>6797.78</v>
          </cell>
          <cell r="P2297">
            <v>6904.85</v>
          </cell>
          <cell r="Q2297">
            <v>6797.78</v>
          </cell>
          <cell r="R2297">
            <v>121.26</v>
          </cell>
          <cell r="S2297">
            <v>14.19</v>
          </cell>
          <cell r="T2297">
            <v>107.07</v>
          </cell>
        </row>
        <row r="2298">
          <cell r="B2298">
            <v>1120000</v>
          </cell>
          <cell r="C2298" t="str">
            <v>Fertige Erz</v>
          </cell>
          <cell r="D2298" t="str">
            <v>RHKF</v>
          </cell>
          <cell r="E2298" t="str">
            <v>56275332</v>
          </cell>
          <cell r="G2298" t="str">
            <v>PREVENTOL A 6-D</v>
          </cell>
          <cell r="H2298" t="str">
            <v>RB00000803</v>
          </cell>
          <cell r="I2298" t="str">
            <v>2280</v>
          </cell>
          <cell r="J2298">
            <v>9.9</v>
          </cell>
          <cell r="K2298" t="str">
            <v>KG</v>
          </cell>
          <cell r="L2298">
            <v>26.55</v>
          </cell>
          <cell r="M2298" t="str">
            <v>EUR</v>
          </cell>
          <cell r="N2298">
            <v>26.08</v>
          </cell>
          <cell r="P2298">
            <v>26.5</v>
          </cell>
          <cell r="Q2298">
            <v>26.08</v>
          </cell>
          <cell r="R2298">
            <v>0.47</v>
          </cell>
          <cell r="S2298">
            <v>0.05</v>
          </cell>
          <cell r="T2298">
            <v>0.42</v>
          </cell>
        </row>
        <row r="2299">
          <cell r="B2299">
            <v>1120000</v>
          </cell>
          <cell r="C2299" t="str">
            <v>Fertige Erz</v>
          </cell>
          <cell r="D2299" t="str">
            <v>RHJK</v>
          </cell>
          <cell r="E2299" t="str">
            <v>56266341</v>
          </cell>
          <cell r="G2299" t="str">
            <v>PREVENTOL A 6  VORVE</v>
          </cell>
          <cell r="H2299" t="str">
            <v>RB00000803</v>
          </cell>
          <cell r="I2299" t="str">
            <v>2280</v>
          </cell>
          <cell r="J2299">
            <v>11388.268</v>
          </cell>
          <cell r="K2299" t="str">
            <v>KG</v>
          </cell>
          <cell r="L2299">
            <v>29962.53</v>
          </cell>
          <cell r="M2299" t="str">
            <v>EUR</v>
          </cell>
          <cell r="N2299">
            <v>29838.400000000001</v>
          </cell>
          <cell r="P2299">
            <v>29838.400000000001</v>
          </cell>
          <cell r="Q2299">
            <v>29838.400000000001</v>
          </cell>
          <cell r="R2299">
            <v>124.13</v>
          </cell>
          <cell r="S2299">
            <v>124.13</v>
          </cell>
          <cell r="T2299">
            <v>0</v>
          </cell>
        </row>
        <row r="2300">
          <cell r="B2300">
            <v>1120000</v>
          </cell>
          <cell r="C2300" t="str">
            <v>Fertige Erz</v>
          </cell>
          <cell r="D2300" t="str">
            <v>RHJK</v>
          </cell>
          <cell r="E2300" t="str">
            <v>56192275</v>
          </cell>
          <cell r="G2300" t="str">
            <v>PREVENTOL A17-D</v>
          </cell>
          <cell r="H2300" t="str">
            <v>RB00000803</v>
          </cell>
          <cell r="I2300" t="str">
            <v>2280</v>
          </cell>
          <cell r="J2300">
            <v>1395</v>
          </cell>
          <cell r="K2300" t="str">
            <v>KG</v>
          </cell>
          <cell r="L2300">
            <v>15279.15</v>
          </cell>
          <cell r="M2300" t="str">
            <v>EUR</v>
          </cell>
          <cell r="N2300">
            <v>19670.060000000001</v>
          </cell>
          <cell r="P2300">
            <v>14110.15</v>
          </cell>
          <cell r="Q2300">
            <v>14110.15</v>
          </cell>
          <cell r="R2300">
            <v>1169</v>
          </cell>
          <cell r="S2300">
            <v>1169</v>
          </cell>
          <cell r="T2300">
            <v>0</v>
          </cell>
        </row>
        <row r="2301">
          <cell r="B2301">
            <v>1120000</v>
          </cell>
          <cell r="C2301" t="str">
            <v>Fertige Erz</v>
          </cell>
          <cell r="D2301" t="str">
            <v>RHJK</v>
          </cell>
          <cell r="E2301" t="str">
            <v>56163801</v>
          </cell>
          <cell r="G2301" t="str">
            <v>PREVENTOL A 6   500K</v>
          </cell>
          <cell r="H2301" t="str">
            <v>RB00000803</v>
          </cell>
          <cell r="I2301" t="str">
            <v>2280</v>
          </cell>
          <cell r="J2301">
            <v>19000</v>
          </cell>
          <cell r="K2301" t="str">
            <v>KG</v>
          </cell>
          <cell r="L2301">
            <v>56591.5</v>
          </cell>
          <cell r="M2301" t="str">
            <v>EUR</v>
          </cell>
          <cell r="N2301">
            <v>61533.4</v>
          </cell>
          <cell r="P2301">
            <v>87139.7</v>
          </cell>
          <cell r="Q2301">
            <v>61533.4</v>
          </cell>
          <cell r="R2301">
            <v>-4941.8999999999996</v>
          </cell>
          <cell r="S2301">
            <v>-30548.2</v>
          </cell>
          <cell r="T2301">
            <v>25606.3</v>
          </cell>
        </row>
        <row r="2302">
          <cell r="B2302">
            <v>1120000</v>
          </cell>
          <cell r="C2302" t="str">
            <v>Fertige Erz</v>
          </cell>
          <cell r="D2302" t="str">
            <v>RHRD</v>
          </cell>
          <cell r="E2302" t="str">
            <v>56095768</v>
          </cell>
          <cell r="G2302" t="str">
            <v>PREVENTOL BIT 20-D</v>
          </cell>
          <cell r="H2302" t="str">
            <v>RB00000803</v>
          </cell>
          <cell r="I2302" t="str">
            <v>2280</v>
          </cell>
          <cell r="J2302">
            <v>2000</v>
          </cell>
          <cell r="K2302" t="str">
            <v>KG</v>
          </cell>
          <cell r="L2302">
            <v>5623.2</v>
          </cell>
          <cell r="M2302" t="str">
            <v>EUR</v>
          </cell>
          <cell r="N2302">
            <v>6235.2</v>
          </cell>
          <cell r="P2302">
            <v>5526.6</v>
          </cell>
          <cell r="Q2302">
            <v>5526.6</v>
          </cell>
          <cell r="R2302">
            <v>96.6</v>
          </cell>
          <cell r="S2302">
            <v>96.6</v>
          </cell>
          <cell r="T2302">
            <v>0</v>
          </cell>
        </row>
        <row r="2303">
          <cell r="B2303">
            <v>1120000</v>
          </cell>
          <cell r="C2303" t="str">
            <v>Fertige Erz</v>
          </cell>
          <cell r="D2303" t="str">
            <v>RHJK</v>
          </cell>
          <cell r="E2303" t="str">
            <v>56095709</v>
          </cell>
          <cell r="G2303" t="str">
            <v>PREVENTOL BIT 20-D</v>
          </cell>
          <cell r="H2303" t="str">
            <v>RB00000803</v>
          </cell>
          <cell r="I2303" t="str">
            <v>2280</v>
          </cell>
          <cell r="J2303">
            <v>40</v>
          </cell>
          <cell r="K2303" t="str">
            <v>KG</v>
          </cell>
          <cell r="L2303">
            <v>116.88</v>
          </cell>
          <cell r="M2303" t="str">
            <v>EUR</v>
          </cell>
          <cell r="N2303">
            <v>113.74</v>
          </cell>
          <cell r="P2303">
            <v>114.22</v>
          </cell>
          <cell r="Q2303">
            <v>113.74</v>
          </cell>
          <cell r="R2303">
            <v>3.14</v>
          </cell>
          <cell r="S2303">
            <v>2.66</v>
          </cell>
          <cell r="T2303">
            <v>0.48</v>
          </cell>
        </row>
        <row r="2304">
          <cell r="B2304">
            <v>1120000</v>
          </cell>
          <cell r="C2304" t="str">
            <v>Fertige Erz</v>
          </cell>
          <cell r="D2304" t="str">
            <v>RHRD</v>
          </cell>
          <cell r="E2304" t="str">
            <v>56074272</v>
          </cell>
          <cell r="G2304" t="str">
            <v>PREVENTOL OF 45 GF</v>
          </cell>
          <cell r="H2304" t="str">
            <v>RB00000803</v>
          </cell>
          <cell r="I2304" t="str">
            <v>2280</v>
          </cell>
          <cell r="J2304">
            <v>773</v>
          </cell>
          <cell r="K2304" t="str">
            <v>KG</v>
          </cell>
          <cell r="L2304">
            <v>1088.77</v>
          </cell>
          <cell r="M2304" t="str">
            <v>EUR</v>
          </cell>
          <cell r="N2304">
            <v>1179.44</v>
          </cell>
          <cell r="P2304">
            <v>1179.44</v>
          </cell>
          <cell r="Q2304">
            <v>1179.44</v>
          </cell>
          <cell r="R2304">
            <v>-90.67</v>
          </cell>
          <cell r="S2304">
            <v>-90.67</v>
          </cell>
          <cell r="T2304">
            <v>0</v>
          </cell>
        </row>
        <row r="2305">
          <cell r="B2305">
            <v>1120000</v>
          </cell>
          <cell r="C2305" t="str">
            <v>Fertige Erz</v>
          </cell>
          <cell r="D2305" t="str">
            <v>RHRD</v>
          </cell>
          <cell r="E2305" t="str">
            <v>56046953</v>
          </cell>
          <cell r="G2305" t="str">
            <v>PREVENTOL BIT 20 D</v>
          </cell>
          <cell r="H2305" t="str">
            <v>RB00000803</v>
          </cell>
          <cell r="I2305" t="str">
            <v>2280</v>
          </cell>
          <cell r="J2305">
            <v>8659</v>
          </cell>
          <cell r="K2305" t="str">
            <v>KG</v>
          </cell>
          <cell r="L2305">
            <v>23319.55</v>
          </cell>
          <cell r="M2305" t="str">
            <v>EUR</v>
          </cell>
          <cell r="N2305">
            <v>22913.45</v>
          </cell>
          <cell r="P2305">
            <v>22913.45</v>
          </cell>
          <cell r="Q2305">
            <v>22913.45</v>
          </cell>
          <cell r="R2305">
            <v>406.1</v>
          </cell>
          <cell r="S2305">
            <v>406.1</v>
          </cell>
          <cell r="T2305">
            <v>0</v>
          </cell>
        </row>
        <row r="2306">
          <cell r="B2306">
            <v>1120000</v>
          </cell>
          <cell r="C2306" t="str">
            <v>Fertige Erz</v>
          </cell>
          <cell r="D2306" t="str">
            <v>RHRD</v>
          </cell>
          <cell r="E2306" t="str">
            <v>56039140</v>
          </cell>
          <cell r="G2306" t="str">
            <v>PREVENTOL D 8</v>
          </cell>
          <cell r="H2306" t="str">
            <v>RB00000803</v>
          </cell>
          <cell r="I2306" t="str">
            <v>2280</v>
          </cell>
          <cell r="J2306">
            <v>24000</v>
          </cell>
          <cell r="K2306" t="str">
            <v>KG</v>
          </cell>
          <cell r="L2306">
            <v>23313.599999999999</v>
          </cell>
          <cell r="M2306" t="str">
            <v>EUR</v>
          </cell>
          <cell r="N2306">
            <v>23198.400000000001</v>
          </cell>
          <cell r="P2306">
            <v>24316.799999999999</v>
          </cell>
          <cell r="Q2306">
            <v>23198.400000000001</v>
          </cell>
          <cell r="R2306">
            <v>115.2</v>
          </cell>
          <cell r="S2306">
            <v>-1003.2</v>
          </cell>
          <cell r="T2306">
            <v>1118.4000000000001</v>
          </cell>
        </row>
        <row r="2307">
          <cell r="B2307">
            <v>1120000</v>
          </cell>
          <cell r="C2307" t="str">
            <v>Fertige Erz</v>
          </cell>
          <cell r="D2307" t="str">
            <v>RHRD</v>
          </cell>
          <cell r="E2307" t="str">
            <v>56039132</v>
          </cell>
          <cell r="G2307" t="str">
            <v>PREVENTOL D 8</v>
          </cell>
          <cell r="H2307" t="str">
            <v>RB00000803</v>
          </cell>
          <cell r="I2307" t="str">
            <v>2280</v>
          </cell>
          <cell r="J2307">
            <v>3660</v>
          </cell>
          <cell r="K2307" t="str">
            <v>KG</v>
          </cell>
          <cell r="L2307">
            <v>3834.22</v>
          </cell>
          <cell r="M2307" t="str">
            <v>EUR</v>
          </cell>
          <cell r="N2307">
            <v>3648.65</v>
          </cell>
          <cell r="P2307">
            <v>3989.03</v>
          </cell>
          <cell r="Q2307">
            <v>3648.65</v>
          </cell>
          <cell r="R2307">
            <v>185.57</v>
          </cell>
          <cell r="S2307">
            <v>-154.81</v>
          </cell>
          <cell r="T2307">
            <v>340.38</v>
          </cell>
        </row>
        <row r="2308">
          <cell r="B2308">
            <v>1120000</v>
          </cell>
          <cell r="C2308" t="str">
            <v>Fertige Erz</v>
          </cell>
          <cell r="D2308" t="str">
            <v>RHRD</v>
          </cell>
          <cell r="E2308" t="str">
            <v>56012587</v>
          </cell>
          <cell r="G2308" t="str">
            <v>PREVENTOL D 8</v>
          </cell>
          <cell r="H2308" t="str">
            <v>RB00000803</v>
          </cell>
          <cell r="I2308" t="str">
            <v>2280</v>
          </cell>
          <cell r="J2308">
            <v>660</v>
          </cell>
          <cell r="K2308" t="str">
            <v>KG</v>
          </cell>
          <cell r="L2308">
            <v>562.91</v>
          </cell>
          <cell r="M2308" t="str">
            <v>EUR</v>
          </cell>
          <cell r="N2308">
            <v>591.42999999999995</v>
          </cell>
          <cell r="P2308">
            <v>591.42999999999995</v>
          </cell>
          <cell r="Q2308">
            <v>591.42999999999995</v>
          </cell>
          <cell r="R2308">
            <v>-28.52</v>
          </cell>
          <cell r="S2308">
            <v>-28.52</v>
          </cell>
          <cell r="T2308">
            <v>0</v>
          </cell>
        </row>
        <row r="2309">
          <cell r="B2309">
            <v>1120000</v>
          </cell>
          <cell r="C2309" t="str">
            <v>Fertige Erz</v>
          </cell>
          <cell r="D2309" t="str">
            <v>RHRD</v>
          </cell>
          <cell r="E2309" t="str">
            <v>06416268</v>
          </cell>
          <cell r="G2309" t="str">
            <v>PREVENTOL BIT-TD</v>
          </cell>
          <cell r="H2309" t="str">
            <v>RB00000803</v>
          </cell>
          <cell r="I2309" t="str">
            <v>2280</v>
          </cell>
          <cell r="J2309">
            <v>42</v>
          </cell>
          <cell r="K2309" t="str">
            <v>KG</v>
          </cell>
          <cell r="L2309">
            <v>55.35</v>
          </cell>
          <cell r="M2309" t="str">
            <v>EUR</v>
          </cell>
          <cell r="N2309">
            <v>56.39</v>
          </cell>
          <cell r="P2309">
            <v>56.39</v>
          </cell>
          <cell r="Q2309">
            <v>56.39</v>
          </cell>
          <cell r="R2309">
            <v>-1.04</v>
          </cell>
          <cell r="S2309">
            <v>-1.04</v>
          </cell>
          <cell r="T2309">
            <v>0</v>
          </cell>
        </row>
        <row r="2310">
          <cell r="B2310">
            <v>1120000</v>
          </cell>
          <cell r="C2310" t="str">
            <v>Fertige Erz</v>
          </cell>
          <cell r="D2310" t="str">
            <v>RHRD</v>
          </cell>
          <cell r="E2310" t="str">
            <v>06411614</v>
          </cell>
          <cell r="G2310" t="str">
            <v>PREVENTOL BIT 20 N</v>
          </cell>
          <cell r="H2310" t="str">
            <v>RB00000803</v>
          </cell>
          <cell r="I2310" t="str">
            <v>2280</v>
          </cell>
          <cell r="J2310">
            <v>120</v>
          </cell>
          <cell r="K2310" t="str">
            <v>KG</v>
          </cell>
          <cell r="L2310">
            <v>388.78</v>
          </cell>
          <cell r="M2310" t="str">
            <v>EUR</v>
          </cell>
          <cell r="N2310">
            <v>360.5</v>
          </cell>
          <cell r="P2310">
            <v>360.5</v>
          </cell>
          <cell r="Q2310">
            <v>360.5</v>
          </cell>
          <cell r="R2310">
            <v>28.28</v>
          </cell>
          <cell r="S2310">
            <v>28.28</v>
          </cell>
          <cell r="T2310">
            <v>0</v>
          </cell>
        </row>
        <row r="2311">
          <cell r="B2311">
            <v>1120000</v>
          </cell>
          <cell r="C2311" t="str">
            <v>Fertige Erz</v>
          </cell>
          <cell r="D2311" t="str">
            <v>RHAX</v>
          </cell>
          <cell r="E2311" t="str">
            <v>06321828</v>
          </cell>
          <cell r="G2311" t="str">
            <v>Katalysator K 4500 A</v>
          </cell>
          <cell r="H2311" t="str">
            <v>RB00000803</v>
          </cell>
          <cell r="I2311" t="str">
            <v>2280</v>
          </cell>
          <cell r="J2311">
            <v>2142.85</v>
          </cell>
          <cell r="K2311" t="str">
            <v>KG</v>
          </cell>
          <cell r="L2311">
            <v>396898.68</v>
          </cell>
          <cell r="M2311" t="str">
            <v>EUR</v>
          </cell>
          <cell r="N2311">
            <v>396898.68</v>
          </cell>
          <cell r="P2311">
            <v>396898.68</v>
          </cell>
          <cell r="Q2311">
            <v>396898.68</v>
          </cell>
          <cell r="R2311">
            <v>0</v>
          </cell>
          <cell r="S2311">
            <v>0</v>
          </cell>
          <cell r="T2311">
            <v>0</v>
          </cell>
        </row>
        <row r="2312">
          <cell r="B2312">
            <v>1120000</v>
          </cell>
          <cell r="C2312" t="str">
            <v>Fertige Erz</v>
          </cell>
          <cell r="D2312" t="str">
            <v>RHRD</v>
          </cell>
          <cell r="E2312" t="str">
            <v>06224660</v>
          </cell>
          <cell r="G2312" t="str">
            <v>PREVENTOL RC</v>
          </cell>
          <cell r="H2312" t="str">
            <v>RB00000803</v>
          </cell>
          <cell r="I2312" t="str">
            <v>2280</v>
          </cell>
          <cell r="J2312">
            <v>895</v>
          </cell>
          <cell r="K2312" t="str">
            <v>KG</v>
          </cell>
          <cell r="L2312">
            <v>8206.52</v>
          </cell>
          <cell r="M2312" t="str">
            <v>EUR</v>
          </cell>
          <cell r="N2312">
            <v>6698.36</v>
          </cell>
          <cell r="P2312">
            <v>6698.36</v>
          </cell>
          <cell r="Q2312">
            <v>6698.36</v>
          </cell>
          <cell r="R2312">
            <v>1508.16</v>
          </cell>
          <cell r="S2312">
            <v>1508.16</v>
          </cell>
          <cell r="T2312">
            <v>0</v>
          </cell>
        </row>
        <row r="2313">
          <cell r="B2313">
            <v>1120000</v>
          </cell>
          <cell r="C2313" t="str">
            <v>Fertige Erz</v>
          </cell>
          <cell r="D2313" t="str">
            <v>RHRD</v>
          </cell>
          <cell r="E2313" t="str">
            <v>06015255</v>
          </cell>
          <cell r="G2313" t="str">
            <v>PREVENTOL BIT-BN 2</v>
          </cell>
          <cell r="H2313" t="str">
            <v>RB00000803</v>
          </cell>
          <cell r="I2313" t="str">
            <v>2280</v>
          </cell>
          <cell r="J2313">
            <v>5887</v>
          </cell>
          <cell r="K2313" t="str">
            <v>KG</v>
          </cell>
          <cell r="L2313">
            <v>13601.92</v>
          </cell>
          <cell r="M2313" t="str">
            <v>EUR</v>
          </cell>
          <cell r="N2313">
            <v>12071.88</v>
          </cell>
          <cell r="P2313">
            <v>12071.88</v>
          </cell>
          <cell r="Q2313">
            <v>12071.88</v>
          </cell>
          <cell r="R2313">
            <v>1530.04</v>
          </cell>
          <cell r="S2313">
            <v>1530.04</v>
          </cell>
          <cell r="T2313">
            <v>0</v>
          </cell>
        </row>
        <row r="2314">
          <cell r="B2314">
            <v>1120000</v>
          </cell>
          <cell r="C2314" t="str">
            <v>Fertige Erz</v>
          </cell>
          <cell r="D2314" t="str">
            <v>RHRD</v>
          </cell>
          <cell r="E2314" t="str">
            <v>05997178</v>
          </cell>
          <cell r="G2314" t="str">
            <v>PREVENTOL P 301 S</v>
          </cell>
          <cell r="H2314" t="str">
            <v>RB00000803</v>
          </cell>
          <cell r="I2314" t="str">
            <v>2280</v>
          </cell>
          <cell r="J2314">
            <v>846</v>
          </cell>
          <cell r="K2314" t="str">
            <v>KG</v>
          </cell>
          <cell r="L2314">
            <v>906.66</v>
          </cell>
          <cell r="M2314" t="str">
            <v>EUR</v>
          </cell>
          <cell r="N2314">
            <v>1030.68</v>
          </cell>
          <cell r="P2314">
            <v>1030.68</v>
          </cell>
          <cell r="Q2314">
            <v>1030.68</v>
          </cell>
          <cell r="R2314">
            <v>-124.02</v>
          </cell>
          <cell r="S2314">
            <v>-124.02</v>
          </cell>
          <cell r="T2314">
            <v>0</v>
          </cell>
        </row>
        <row r="2315">
          <cell r="B2315">
            <v>1120000</v>
          </cell>
          <cell r="C2315" t="str">
            <v>Fertige Erz</v>
          </cell>
          <cell r="D2315" t="str">
            <v>RHRD</v>
          </cell>
          <cell r="E2315" t="str">
            <v>05802741</v>
          </cell>
          <cell r="G2315" t="str">
            <v>PREVENTOL P 840 N</v>
          </cell>
          <cell r="H2315" t="str">
            <v>RB00000803</v>
          </cell>
          <cell r="I2315" t="str">
            <v>2280</v>
          </cell>
          <cell r="J2315">
            <v>405</v>
          </cell>
          <cell r="K2315" t="str">
            <v>KG</v>
          </cell>
          <cell r="L2315">
            <v>314.56</v>
          </cell>
          <cell r="M2315" t="str">
            <v>EUR</v>
          </cell>
          <cell r="N2315">
            <v>351.66</v>
          </cell>
          <cell r="P2315">
            <v>351.66</v>
          </cell>
          <cell r="Q2315">
            <v>351.66</v>
          </cell>
          <cell r="R2315">
            <v>-37.1</v>
          </cell>
          <cell r="S2315">
            <v>-37.1</v>
          </cell>
          <cell r="T2315">
            <v>0</v>
          </cell>
        </row>
        <row r="2316">
          <cell r="B2316">
            <v>1120000</v>
          </cell>
          <cell r="C2316" t="str">
            <v>Fertige Erz</v>
          </cell>
          <cell r="D2316" t="str">
            <v>RHRD</v>
          </cell>
          <cell r="E2316" t="str">
            <v>05802733</v>
          </cell>
          <cell r="G2316" t="str">
            <v>PREVENTOL P 109 N</v>
          </cell>
          <cell r="H2316" t="str">
            <v>RB00000803</v>
          </cell>
          <cell r="I2316" t="str">
            <v>2280</v>
          </cell>
          <cell r="J2316">
            <v>88</v>
          </cell>
          <cell r="K2316" t="str">
            <v>KG</v>
          </cell>
          <cell r="L2316">
            <v>105.29</v>
          </cell>
          <cell r="M2316" t="str">
            <v>EUR</v>
          </cell>
          <cell r="N2316">
            <v>116.99</v>
          </cell>
          <cell r="P2316">
            <v>116.99</v>
          </cell>
          <cell r="Q2316">
            <v>116.99</v>
          </cell>
          <cell r="R2316">
            <v>-11.7</v>
          </cell>
          <cell r="S2316">
            <v>-11.7</v>
          </cell>
          <cell r="T2316">
            <v>0</v>
          </cell>
        </row>
        <row r="2317">
          <cell r="B2317">
            <v>1120000</v>
          </cell>
          <cell r="C2317" t="str">
            <v>Fertige Erz</v>
          </cell>
          <cell r="D2317" t="str">
            <v>RHRD</v>
          </cell>
          <cell r="E2317" t="str">
            <v>05802725</v>
          </cell>
          <cell r="G2317" t="str">
            <v>PREVENTOL P 72 N</v>
          </cell>
          <cell r="H2317" t="str">
            <v>RB00000803</v>
          </cell>
          <cell r="I2317" t="str">
            <v>2280</v>
          </cell>
          <cell r="J2317">
            <v>1262</v>
          </cell>
          <cell r="K2317" t="str">
            <v>KG</v>
          </cell>
          <cell r="L2317">
            <v>1198.77</v>
          </cell>
          <cell r="M2317" t="str">
            <v>EUR</v>
          </cell>
          <cell r="N2317">
            <v>1380.25</v>
          </cell>
          <cell r="P2317">
            <v>1380.25</v>
          </cell>
          <cell r="Q2317">
            <v>1380.25</v>
          </cell>
          <cell r="R2317">
            <v>-181.48</v>
          </cell>
          <cell r="S2317">
            <v>-181.48</v>
          </cell>
          <cell r="T2317">
            <v>0</v>
          </cell>
        </row>
        <row r="2318">
          <cell r="B2318">
            <v>1120000</v>
          </cell>
          <cell r="C2318" t="str">
            <v>Fertige Erz</v>
          </cell>
          <cell r="D2318" t="str">
            <v>RHRD</v>
          </cell>
          <cell r="E2318" t="str">
            <v>05625173</v>
          </cell>
          <cell r="G2318" t="str">
            <v>PREVENTOL OF 45</v>
          </cell>
          <cell r="H2318" t="str">
            <v>RB00000803</v>
          </cell>
          <cell r="I2318" t="str">
            <v>2280</v>
          </cell>
          <cell r="J2318">
            <v>21599</v>
          </cell>
          <cell r="K2318" t="str">
            <v>KG</v>
          </cell>
          <cell r="L2318">
            <v>31463.26</v>
          </cell>
          <cell r="M2318" t="str">
            <v>EUR</v>
          </cell>
          <cell r="N2318">
            <v>34005.47</v>
          </cell>
          <cell r="P2318">
            <v>34005.47</v>
          </cell>
          <cell r="Q2318">
            <v>34005.47</v>
          </cell>
          <cell r="R2318">
            <v>-2542.21</v>
          </cell>
          <cell r="S2318">
            <v>-2542.21</v>
          </cell>
          <cell r="T2318">
            <v>0</v>
          </cell>
        </row>
        <row r="2319">
          <cell r="B2319">
            <v>1120000</v>
          </cell>
          <cell r="C2319" t="str">
            <v>Fertige Erz</v>
          </cell>
          <cell r="D2319" t="str">
            <v>RHRD</v>
          </cell>
          <cell r="E2319" t="str">
            <v>05617340</v>
          </cell>
          <cell r="G2319" t="str">
            <v>PREVENTOL D 7 LT</v>
          </cell>
          <cell r="H2319" t="str">
            <v>RB00000803</v>
          </cell>
          <cell r="I2319" t="str">
            <v>2280</v>
          </cell>
          <cell r="J2319">
            <v>983</v>
          </cell>
          <cell r="K2319" t="str">
            <v>KG</v>
          </cell>
          <cell r="L2319">
            <v>641.41</v>
          </cell>
          <cell r="M2319" t="str">
            <v>EUR</v>
          </cell>
          <cell r="N2319">
            <v>633.25</v>
          </cell>
          <cell r="P2319">
            <v>633.25</v>
          </cell>
          <cell r="Q2319">
            <v>633.25</v>
          </cell>
          <cell r="R2319">
            <v>8.16</v>
          </cell>
          <cell r="S2319">
            <v>8.16</v>
          </cell>
          <cell r="T2319">
            <v>0</v>
          </cell>
        </row>
        <row r="2320">
          <cell r="B2320">
            <v>1120000</v>
          </cell>
          <cell r="C2320" t="str">
            <v>Fertige Erz</v>
          </cell>
          <cell r="D2320" t="str">
            <v>RHRD</v>
          </cell>
          <cell r="E2320" t="str">
            <v>05596416</v>
          </cell>
          <cell r="G2320" t="str">
            <v>PREVENTOL A 14-D</v>
          </cell>
          <cell r="H2320" t="str">
            <v>RB00000803</v>
          </cell>
          <cell r="I2320" t="str">
            <v>2280</v>
          </cell>
          <cell r="J2320">
            <v>880</v>
          </cell>
          <cell r="K2320" t="str">
            <v>KG</v>
          </cell>
          <cell r="L2320">
            <v>2518.91</v>
          </cell>
          <cell r="M2320" t="str">
            <v>EUR</v>
          </cell>
          <cell r="N2320">
            <v>2806.06</v>
          </cell>
          <cell r="P2320">
            <v>2806.06</v>
          </cell>
          <cell r="Q2320">
            <v>2806.06</v>
          </cell>
          <cell r="R2320">
            <v>-287.14999999999998</v>
          </cell>
          <cell r="S2320">
            <v>-287.14999999999998</v>
          </cell>
          <cell r="T2320">
            <v>0</v>
          </cell>
        </row>
        <row r="2321">
          <cell r="B2321">
            <v>1120000</v>
          </cell>
          <cell r="C2321" t="str">
            <v>Fertige Erz</v>
          </cell>
          <cell r="D2321" t="str">
            <v>RHRD</v>
          </cell>
          <cell r="E2321" t="str">
            <v>05564379</v>
          </cell>
          <cell r="G2321" t="str">
            <v>PREVENTOL BP 75</v>
          </cell>
          <cell r="H2321" t="str">
            <v>RB00000803</v>
          </cell>
          <cell r="I2321" t="str">
            <v>2280</v>
          </cell>
          <cell r="J2321">
            <v>273</v>
          </cell>
          <cell r="K2321" t="str">
            <v>KG</v>
          </cell>
          <cell r="L2321">
            <v>895.33</v>
          </cell>
          <cell r="M2321" t="str">
            <v>EUR</v>
          </cell>
          <cell r="N2321">
            <v>973</v>
          </cell>
          <cell r="P2321">
            <v>973</v>
          </cell>
          <cell r="Q2321">
            <v>973</v>
          </cell>
          <cell r="R2321">
            <v>-77.67</v>
          </cell>
          <cell r="S2321">
            <v>-77.67</v>
          </cell>
          <cell r="T2321">
            <v>0</v>
          </cell>
        </row>
        <row r="2322">
          <cell r="B2322">
            <v>1120000</v>
          </cell>
          <cell r="C2322" t="str">
            <v>Fertige Erz</v>
          </cell>
          <cell r="D2322" t="str">
            <v>RHRD</v>
          </cell>
          <cell r="E2322" t="str">
            <v>05496357</v>
          </cell>
          <cell r="G2322" t="str">
            <v>PREVENTOL P-91 SF</v>
          </cell>
          <cell r="H2322" t="str">
            <v>RB00000803</v>
          </cell>
          <cell r="I2322" t="str">
            <v>2280</v>
          </cell>
          <cell r="J2322">
            <v>147</v>
          </cell>
          <cell r="K2322" t="str">
            <v>KG</v>
          </cell>
          <cell r="L2322">
            <v>151.87</v>
          </cell>
          <cell r="M2322" t="str">
            <v>EUR</v>
          </cell>
          <cell r="N2322">
            <v>168.96</v>
          </cell>
          <cell r="P2322">
            <v>168.96</v>
          </cell>
          <cell r="Q2322">
            <v>168.96</v>
          </cell>
          <cell r="R2322">
            <v>-17.09</v>
          </cell>
          <cell r="S2322">
            <v>-17.09</v>
          </cell>
          <cell r="T2322">
            <v>0</v>
          </cell>
        </row>
        <row r="2323">
          <cell r="B2323">
            <v>1120000</v>
          </cell>
          <cell r="C2323" t="str">
            <v>Fertige Erz</v>
          </cell>
          <cell r="D2323" t="str">
            <v>RHRD</v>
          </cell>
          <cell r="E2323" t="str">
            <v>05460255</v>
          </cell>
          <cell r="G2323" t="str">
            <v>PREVENTOL P-91</v>
          </cell>
          <cell r="H2323" t="str">
            <v>RB00000803</v>
          </cell>
          <cell r="I2323" t="str">
            <v>2280</v>
          </cell>
          <cell r="J2323">
            <v>238</v>
          </cell>
          <cell r="K2323" t="str">
            <v>KG</v>
          </cell>
          <cell r="L2323">
            <v>164.65</v>
          </cell>
          <cell r="M2323" t="str">
            <v>EUR</v>
          </cell>
          <cell r="N2323">
            <v>184.19</v>
          </cell>
          <cell r="P2323">
            <v>184.19</v>
          </cell>
          <cell r="Q2323">
            <v>184.19</v>
          </cell>
          <cell r="R2323">
            <v>-19.54</v>
          </cell>
          <cell r="S2323">
            <v>-19.54</v>
          </cell>
          <cell r="T2323">
            <v>0</v>
          </cell>
        </row>
        <row r="2324">
          <cell r="B2324">
            <v>1120000</v>
          </cell>
          <cell r="C2324" t="str">
            <v>Fertige Erz</v>
          </cell>
          <cell r="D2324" t="str">
            <v>RHRD</v>
          </cell>
          <cell r="E2324" t="str">
            <v>05409632</v>
          </cell>
          <cell r="G2324" t="str">
            <v>PREVENTOL ON 20</v>
          </cell>
          <cell r="H2324" t="str">
            <v>RB00000803</v>
          </cell>
          <cell r="I2324" t="str">
            <v>2280</v>
          </cell>
          <cell r="J2324">
            <v>323</v>
          </cell>
          <cell r="K2324" t="str">
            <v>KG</v>
          </cell>
          <cell r="L2324">
            <v>221.1</v>
          </cell>
          <cell r="M2324" t="str">
            <v>EUR</v>
          </cell>
          <cell r="N2324">
            <v>242.8</v>
          </cell>
          <cell r="P2324">
            <v>242.8</v>
          </cell>
          <cell r="Q2324">
            <v>242.8</v>
          </cell>
          <cell r="R2324">
            <v>-21.7</v>
          </cell>
          <cell r="S2324">
            <v>-21.7</v>
          </cell>
          <cell r="T2324">
            <v>0</v>
          </cell>
        </row>
        <row r="2325">
          <cell r="B2325">
            <v>1120000</v>
          </cell>
          <cell r="C2325" t="str">
            <v>Fertige Erz</v>
          </cell>
          <cell r="D2325" t="str">
            <v>RHRD</v>
          </cell>
          <cell r="E2325" t="str">
            <v>05296013</v>
          </cell>
          <cell r="G2325" t="str">
            <v>PREVENTOL IT 14</v>
          </cell>
          <cell r="H2325" t="str">
            <v>RB00000803</v>
          </cell>
          <cell r="I2325" t="str">
            <v>2280</v>
          </cell>
          <cell r="J2325">
            <v>13880</v>
          </cell>
          <cell r="K2325" t="str">
            <v>KG</v>
          </cell>
          <cell r="L2325">
            <v>39963.29</v>
          </cell>
          <cell r="M2325" t="str">
            <v>EUR</v>
          </cell>
          <cell r="N2325">
            <v>39452.51</v>
          </cell>
          <cell r="P2325">
            <v>39452.51</v>
          </cell>
          <cell r="Q2325">
            <v>39452.51</v>
          </cell>
          <cell r="R2325">
            <v>510.78</v>
          </cell>
          <cell r="S2325">
            <v>510.78</v>
          </cell>
          <cell r="T2325">
            <v>0</v>
          </cell>
        </row>
        <row r="2326">
          <cell r="B2326">
            <v>1120000</v>
          </cell>
          <cell r="C2326" t="str">
            <v>Fertige Erz</v>
          </cell>
          <cell r="D2326" t="str">
            <v>RHRD</v>
          </cell>
          <cell r="E2326" t="str">
            <v>05234352</v>
          </cell>
          <cell r="G2326" t="str">
            <v>PREVENTOL WB PLUS</v>
          </cell>
          <cell r="H2326" t="str">
            <v>RB00000803</v>
          </cell>
          <cell r="I2326" t="str">
            <v>2280</v>
          </cell>
          <cell r="J2326">
            <v>13271</v>
          </cell>
          <cell r="K2326" t="str">
            <v>KG</v>
          </cell>
          <cell r="L2326">
            <v>25420.6</v>
          </cell>
          <cell r="M2326" t="str">
            <v>EUR</v>
          </cell>
          <cell r="N2326">
            <v>27512.11</v>
          </cell>
          <cell r="P2326">
            <v>27512.11</v>
          </cell>
          <cell r="Q2326">
            <v>27512.11</v>
          </cell>
          <cell r="R2326">
            <v>-2091.5100000000002</v>
          </cell>
          <cell r="S2326">
            <v>-2091.5100000000002</v>
          </cell>
          <cell r="T2326">
            <v>0</v>
          </cell>
        </row>
        <row r="2327">
          <cell r="B2327">
            <v>1120000</v>
          </cell>
          <cell r="C2327" t="str">
            <v>Fertige Erz</v>
          </cell>
          <cell r="D2327" t="str">
            <v>RHRD</v>
          </cell>
          <cell r="E2327" t="str">
            <v>05230993</v>
          </cell>
          <cell r="G2327" t="str">
            <v>PREVENTOL CMK FLÜSSI</v>
          </cell>
          <cell r="H2327" t="str">
            <v>RB00000803</v>
          </cell>
          <cell r="I2327" t="str">
            <v>2280</v>
          </cell>
          <cell r="J2327">
            <v>6797</v>
          </cell>
          <cell r="K2327" t="str">
            <v>KG</v>
          </cell>
          <cell r="L2327">
            <v>23717.45</v>
          </cell>
          <cell r="M2327" t="str">
            <v>EUR</v>
          </cell>
          <cell r="N2327">
            <v>26052.9</v>
          </cell>
          <cell r="P2327">
            <v>26052.9</v>
          </cell>
          <cell r="Q2327">
            <v>26052.9</v>
          </cell>
          <cell r="R2327">
            <v>-2335.4499999999998</v>
          </cell>
          <cell r="S2327">
            <v>-2335.4499999999998</v>
          </cell>
          <cell r="T2327">
            <v>0</v>
          </cell>
        </row>
        <row r="2328">
          <cell r="B2328">
            <v>1120000</v>
          </cell>
          <cell r="C2328" t="str">
            <v>Fertige Erz</v>
          </cell>
          <cell r="D2328" t="str">
            <v>RHRD</v>
          </cell>
          <cell r="E2328" t="str">
            <v>05111161</v>
          </cell>
          <cell r="G2328" t="str">
            <v>PREVENTOL D 6 forte</v>
          </cell>
          <cell r="H2328" t="str">
            <v>RB00000803</v>
          </cell>
          <cell r="I2328" t="str">
            <v>2280</v>
          </cell>
          <cell r="J2328">
            <v>41115</v>
          </cell>
          <cell r="K2328" t="str">
            <v>KG</v>
          </cell>
          <cell r="L2328">
            <v>44173.95</v>
          </cell>
          <cell r="M2328" t="str">
            <v>EUR</v>
          </cell>
          <cell r="N2328">
            <v>47052.01</v>
          </cell>
          <cell r="P2328">
            <v>47052.01</v>
          </cell>
          <cell r="Q2328">
            <v>47052.01</v>
          </cell>
          <cell r="R2328">
            <v>-2878.06</v>
          </cell>
          <cell r="S2328">
            <v>-2878.06</v>
          </cell>
          <cell r="T2328">
            <v>0</v>
          </cell>
        </row>
        <row r="2329">
          <cell r="B2329">
            <v>1120000</v>
          </cell>
          <cell r="C2329" t="str">
            <v>Fertige Erz</v>
          </cell>
          <cell r="D2329" t="str">
            <v>RHRD</v>
          </cell>
          <cell r="E2329" t="str">
            <v>04942647</v>
          </cell>
          <cell r="G2329" t="str">
            <v>PREVENTOL CD 601</v>
          </cell>
          <cell r="H2329" t="str">
            <v>RB00000803</v>
          </cell>
          <cell r="I2329" t="str">
            <v>2280</v>
          </cell>
          <cell r="J2329">
            <v>441</v>
          </cell>
          <cell r="K2329" t="str">
            <v>KG</v>
          </cell>
          <cell r="L2329">
            <v>585.12</v>
          </cell>
          <cell r="M2329" t="str">
            <v>EUR</v>
          </cell>
          <cell r="N2329">
            <v>658.02</v>
          </cell>
          <cell r="P2329">
            <v>658.02</v>
          </cell>
          <cell r="Q2329">
            <v>658.02</v>
          </cell>
          <cell r="R2329">
            <v>-72.900000000000006</v>
          </cell>
          <cell r="S2329">
            <v>-72.900000000000006</v>
          </cell>
          <cell r="T2329">
            <v>0</v>
          </cell>
        </row>
        <row r="2330">
          <cell r="B2330">
            <v>1120000</v>
          </cell>
          <cell r="C2330" t="str">
            <v>Fertige Erz</v>
          </cell>
          <cell r="D2330" t="str">
            <v>RHRD</v>
          </cell>
          <cell r="E2330" t="str">
            <v>04942388</v>
          </cell>
          <cell r="G2330" t="str">
            <v>PREVENTOL CD 590</v>
          </cell>
          <cell r="H2330" t="str">
            <v>RB00000803</v>
          </cell>
          <cell r="I2330" t="str">
            <v>2280</v>
          </cell>
          <cell r="J2330">
            <v>726</v>
          </cell>
          <cell r="K2330" t="str">
            <v>KG</v>
          </cell>
          <cell r="L2330">
            <v>871.85</v>
          </cell>
          <cell r="M2330" t="str">
            <v>EUR</v>
          </cell>
          <cell r="N2330">
            <v>1013.35</v>
          </cell>
          <cell r="P2330">
            <v>1013.35</v>
          </cell>
          <cell r="Q2330">
            <v>1013.35</v>
          </cell>
          <cell r="R2330">
            <v>-141.5</v>
          </cell>
          <cell r="S2330">
            <v>-141.5</v>
          </cell>
          <cell r="T2330">
            <v>0</v>
          </cell>
        </row>
        <row r="2331">
          <cell r="B2331">
            <v>1120000</v>
          </cell>
          <cell r="C2331" t="str">
            <v>Fertige Erz</v>
          </cell>
          <cell r="D2331" t="str">
            <v>RHKF</v>
          </cell>
          <cell r="E2331" t="str">
            <v>04313112</v>
          </cell>
          <cell r="G2331" t="str">
            <v>PREVENTOL BIT 85</v>
          </cell>
          <cell r="H2331" t="str">
            <v>RB00000803</v>
          </cell>
          <cell r="I2331" t="str">
            <v>2280</v>
          </cell>
          <cell r="J2331">
            <v>64.5</v>
          </cell>
          <cell r="K2331" t="str">
            <v>KG</v>
          </cell>
          <cell r="L2331">
            <v>541.82000000000005</v>
          </cell>
          <cell r="M2331" t="str">
            <v>EUR</v>
          </cell>
          <cell r="N2331">
            <v>515.29999999999995</v>
          </cell>
          <cell r="P2331">
            <v>541.82000000000005</v>
          </cell>
          <cell r="Q2331">
            <v>515.29999999999995</v>
          </cell>
          <cell r="R2331">
            <v>26.52</v>
          </cell>
          <cell r="S2331">
            <v>0</v>
          </cell>
          <cell r="T2331">
            <v>26.52</v>
          </cell>
        </row>
        <row r="2332">
          <cell r="B2332">
            <v>1120000</v>
          </cell>
          <cell r="C2332" t="str">
            <v>Fertige Erz</v>
          </cell>
          <cell r="D2332" t="str">
            <v>RHRD</v>
          </cell>
          <cell r="E2332" t="str">
            <v>04313112</v>
          </cell>
          <cell r="G2332" t="str">
            <v>PREVENTOL BIT 85</v>
          </cell>
          <cell r="H2332" t="str">
            <v>RB00000803</v>
          </cell>
          <cell r="I2332" t="str">
            <v>2280</v>
          </cell>
          <cell r="J2332">
            <v>615</v>
          </cell>
          <cell r="K2332" t="str">
            <v>KG</v>
          </cell>
          <cell r="L2332">
            <v>5166.1899999999996</v>
          </cell>
          <cell r="M2332" t="str">
            <v>EUR</v>
          </cell>
          <cell r="N2332">
            <v>4913.3599999999997</v>
          </cell>
          <cell r="P2332">
            <v>5166.1899999999996</v>
          </cell>
          <cell r="Q2332">
            <v>4913.3599999999997</v>
          </cell>
          <cell r="R2332">
            <v>252.83</v>
          </cell>
          <cell r="S2332">
            <v>0</v>
          </cell>
          <cell r="T2332">
            <v>252.83</v>
          </cell>
        </row>
        <row r="2333">
          <cell r="B2333">
            <v>1120000</v>
          </cell>
          <cell r="C2333" t="str">
            <v>Fertige Erz</v>
          </cell>
          <cell r="D2333" t="str">
            <v>RHST</v>
          </cell>
          <cell r="E2333" t="str">
            <v>04313112</v>
          </cell>
          <cell r="G2333" t="str">
            <v>PREVENTOL BIT 85</v>
          </cell>
          <cell r="H2333" t="str">
            <v>RB00000803</v>
          </cell>
          <cell r="I2333" t="str">
            <v>2280</v>
          </cell>
          <cell r="J2333">
            <v>7100</v>
          </cell>
          <cell r="K2333" t="str">
            <v>KG</v>
          </cell>
          <cell r="L2333">
            <v>59642.13</v>
          </cell>
          <cell r="M2333" t="str">
            <v>EUR</v>
          </cell>
          <cell r="N2333">
            <v>56723.32</v>
          </cell>
          <cell r="P2333">
            <v>59642.13</v>
          </cell>
          <cell r="Q2333">
            <v>56723.32</v>
          </cell>
          <cell r="R2333">
            <v>2918.81</v>
          </cell>
          <cell r="S2333">
            <v>0</v>
          </cell>
          <cell r="T2333">
            <v>2918.81</v>
          </cell>
        </row>
        <row r="2334">
          <cell r="B2334">
            <v>1120000</v>
          </cell>
          <cell r="C2334" t="str">
            <v>Fertige Erz</v>
          </cell>
          <cell r="D2334" t="str">
            <v>RHRD</v>
          </cell>
          <cell r="E2334" t="str">
            <v>04311306</v>
          </cell>
          <cell r="G2334" t="str">
            <v>PREVENTOL O EXTRA PR</v>
          </cell>
          <cell r="H2334" t="str">
            <v>RB00000803</v>
          </cell>
          <cell r="I2334" t="str">
            <v>2280</v>
          </cell>
          <cell r="J2334">
            <v>15000</v>
          </cell>
          <cell r="K2334" t="str">
            <v>KG</v>
          </cell>
          <cell r="L2334">
            <v>37893</v>
          </cell>
          <cell r="M2334" t="str">
            <v>EUR</v>
          </cell>
          <cell r="N2334">
            <v>51793.5</v>
          </cell>
          <cell r="P2334">
            <v>39607.5</v>
          </cell>
          <cell r="Q2334">
            <v>39607.5</v>
          </cell>
          <cell r="R2334">
            <v>-1714.5</v>
          </cell>
          <cell r="S2334">
            <v>-1714.5</v>
          </cell>
          <cell r="T2334">
            <v>0</v>
          </cell>
        </row>
        <row r="2335">
          <cell r="B2335">
            <v>1120000</v>
          </cell>
          <cell r="C2335" t="str">
            <v>Fertige Erz</v>
          </cell>
          <cell r="D2335" t="str">
            <v>RHRD</v>
          </cell>
          <cell r="E2335" t="str">
            <v>04293274</v>
          </cell>
          <cell r="G2335" t="str">
            <v>PREVENTOL CMK 40</v>
          </cell>
          <cell r="H2335" t="str">
            <v>RB00000803</v>
          </cell>
          <cell r="I2335" t="str">
            <v>2280</v>
          </cell>
          <cell r="J2335">
            <v>625</v>
          </cell>
          <cell r="K2335" t="str">
            <v>KG</v>
          </cell>
          <cell r="L2335">
            <v>1171.56</v>
          </cell>
          <cell r="M2335" t="str">
            <v>EUR</v>
          </cell>
          <cell r="N2335">
            <v>1306.56</v>
          </cell>
          <cell r="P2335">
            <v>1306.56</v>
          </cell>
          <cell r="Q2335">
            <v>1306.56</v>
          </cell>
          <cell r="R2335">
            <v>-135</v>
          </cell>
          <cell r="S2335">
            <v>-135</v>
          </cell>
          <cell r="T2335">
            <v>0</v>
          </cell>
        </row>
        <row r="2336">
          <cell r="B2336">
            <v>1120000</v>
          </cell>
          <cell r="C2336" t="str">
            <v>Fertige Erz</v>
          </cell>
          <cell r="D2336" t="str">
            <v>RHRD</v>
          </cell>
          <cell r="E2336" t="str">
            <v>04262611</v>
          </cell>
          <cell r="G2336" t="str">
            <v>PREVENTOL D 2 PLUS</v>
          </cell>
          <cell r="H2336" t="str">
            <v>RB00000803</v>
          </cell>
          <cell r="I2336" t="str">
            <v>2280</v>
          </cell>
          <cell r="J2336">
            <v>872</v>
          </cell>
          <cell r="K2336" t="str">
            <v>KG</v>
          </cell>
          <cell r="L2336">
            <v>1635.09</v>
          </cell>
          <cell r="M2336" t="str">
            <v>EUR</v>
          </cell>
          <cell r="N2336">
            <v>1887.36</v>
          </cell>
          <cell r="P2336">
            <v>1887.36</v>
          </cell>
          <cell r="Q2336">
            <v>1887.36</v>
          </cell>
          <cell r="R2336">
            <v>-252.27</v>
          </cell>
          <cell r="S2336">
            <v>-252.27</v>
          </cell>
          <cell r="T2336">
            <v>0</v>
          </cell>
        </row>
        <row r="2337">
          <cell r="B2337">
            <v>1120000</v>
          </cell>
          <cell r="C2337" t="str">
            <v>Fertige Erz</v>
          </cell>
          <cell r="D2337" t="str">
            <v>RHRD</v>
          </cell>
          <cell r="E2337" t="str">
            <v>04097041</v>
          </cell>
          <cell r="G2337" t="str">
            <v>PREVENTOL D 7</v>
          </cell>
          <cell r="H2337" t="str">
            <v>RB00000803</v>
          </cell>
          <cell r="I2337" t="str">
            <v>2280</v>
          </cell>
          <cell r="J2337">
            <v>387</v>
          </cell>
          <cell r="K2337" t="str">
            <v>KG</v>
          </cell>
          <cell r="L2337">
            <v>175.39</v>
          </cell>
          <cell r="M2337" t="str">
            <v>EUR</v>
          </cell>
          <cell r="N2337">
            <v>187</v>
          </cell>
          <cell r="P2337">
            <v>187</v>
          </cell>
          <cell r="Q2337">
            <v>187</v>
          </cell>
          <cell r="R2337">
            <v>-11.61</v>
          </cell>
          <cell r="S2337">
            <v>-11.61</v>
          </cell>
          <cell r="T2337">
            <v>0</v>
          </cell>
        </row>
        <row r="2338">
          <cell r="B2338">
            <v>1120000</v>
          </cell>
          <cell r="C2338" t="str">
            <v>Fertige Erz</v>
          </cell>
          <cell r="D2338" t="str">
            <v>RHJK</v>
          </cell>
          <cell r="E2338" t="str">
            <v>03955579</v>
          </cell>
          <cell r="G2338" t="str">
            <v>PREVENTOL A 6</v>
          </cell>
          <cell r="H2338" t="str">
            <v>RB00000803</v>
          </cell>
          <cell r="I2338" t="str">
            <v>2280</v>
          </cell>
          <cell r="J2338">
            <v>12500</v>
          </cell>
          <cell r="K2338" t="str">
            <v>KG</v>
          </cell>
          <cell r="L2338">
            <v>36512.5</v>
          </cell>
          <cell r="M2338" t="str">
            <v>EUR</v>
          </cell>
          <cell r="N2338">
            <v>40942.5</v>
          </cell>
          <cell r="P2338">
            <v>21472.5</v>
          </cell>
          <cell r="Q2338">
            <v>21472.5</v>
          </cell>
          <cell r="R2338">
            <v>15040</v>
          </cell>
          <cell r="S2338">
            <v>15040</v>
          </cell>
          <cell r="T2338">
            <v>0</v>
          </cell>
        </row>
        <row r="2339">
          <cell r="B2339">
            <v>1120000</v>
          </cell>
          <cell r="C2339" t="str">
            <v>Fertige Erz</v>
          </cell>
          <cell r="D2339" t="str">
            <v>RHEM</v>
          </cell>
          <cell r="E2339" t="str">
            <v>03946049</v>
          </cell>
          <cell r="G2339" t="str">
            <v>PREVENTOL A 6  PALET</v>
          </cell>
          <cell r="H2339" t="str">
            <v>RB00000803</v>
          </cell>
          <cell r="I2339" t="str">
            <v>2280</v>
          </cell>
          <cell r="J2339">
            <v>2225</v>
          </cell>
          <cell r="K2339" t="str">
            <v>KG</v>
          </cell>
          <cell r="L2339">
            <v>6458.29</v>
          </cell>
          <cell r="M2339" t="str">
            <v>EUR</v>
          </cell>
          <cell r="N2339">
            <v>7423.27</v>
          </cell>
          <cell r="P2339">
            <v>6470.52</v>
          </cell>
          <cell r="Q2339">
            <v>6470.52</v>
          </cell>
          <cell r="R2339">
            <v>-12.23</v>
          </cell>
          <cell r="S2339">
            <v>-12.23</v>
          </cell>
          <cell r="T2339">
            <v>0</v>
          </cell>
        </row>
        <row r="2340">
          <cell r="B2340">
            <v>1120000</v>
          </cell>
          <cell r="C2340" t="str">
            <v>Fertige Erz</v>
          </cell>
          <cell r="D2340" t="str">
            <v>RHJK</v>
          </cell>
          <cell r="E2340" t="str">
            <v>03946049</v>
          </cell>
          <cell r="G2340" t="str">
            <v>PREVENTOL A 6  PALET</v>
          </cell>
          <cell r="H2340" t="str">
            <v>RB00000803</v>
          </cell>
          <cell r="I2340" t="str">
            <v>2280</v>
          </cell>
          <cell r="J2340">
            <v>83672.800000000003</v>
          </cell>
          <cell r="K2340" t="str">
            <v>KG</v>
          </cell>
          <cell r="L2340">
            <v>244408.25</v>
          </cell>
          <cell r="M2340" t="str">
            <v>EUR</v>
          </cell>
          <cell r="N2340">
            <v>279157.56</v>
          </cell>
          <cell r="P2340">
            <v>243328.87</v>
          </cell>
          <cell r="Q2340">
            <v>243328.87</v>
          </cell>
          <cell r="R2340">
            <v>1079.3800000000001</v>
          </cell>
          <cell r="S2340">
            <v>1079.3800000000001</v>
          </cell>
          <cell r="T2340">
            <v>0</v>
          </cell>
        </row>
        <row r="2341">
          <cell r="B2341">
            <v>1120000</v>
          </cell>
          <cell r="C2341" t="str">
            <v>Fertige Erz</v>
          </cell>
          <cell r="D2341" t="str">
            <v>RHKF</v>
          </cell>
          <cell r="E2341" t="str">
            <v>03946049</v>
          </cell>
          <cell r="G2341" t="str">
            <v>PREVENTOL A 6  PALET</v>
          </cell>
          <cell r="H2341" t="str">
            <v>RB00000803</v>
          </cell>
          <cell r="I2341" t="str">
            <v>2280</v>
          </cell>
          <cell r="J2341">
            <v>28</v>
          </cell>
          <cell r="K2341" t="str">
            <v>KG</v>
          </cell>
          <cell r="L2341">
            <v>81.790000000000006</v>
          </cell>
          <cell r="M2341" t="str">
            <v>EUR</v>
          </cell>
          <cell r="N2341">
            <v>93.42</v>
          </cell>
          <cell r="P2341">
            <v>81.430000000000007</v>
          </cell>
          <cell r="Q2341">
            <v>81.430000000000007</v>
          </cell>
          <cell r="R2341">
            <v>0.36</v>
          </cell>
          <cell r="S2341">
            <v>0.36</v>
          </cell>
          <cell r="T2341">
            <v>0</v>
          </cell>
        </row>
        <row r="2342">
          <cell r="B2342">
            <v>1120000</v>
          </cell>
          <cell r="C2342" t="str">
            <v>Fertige Erz</v>
          </cell>
          <cell r="D2342" t="str">
            <v>RHRD</v>
          </cell>
          <cell r="E2342" t="str">
            <v>03946049</v>
          </cell>
          <cell r="G2342" t="str">
            <v>PREVENTOL A 6  PALET</v>
          </cell>
          <cell r="H2342" t="str">
            <v>RB00000803</v>
          </cell>
          <cell r="I2342" t="str">
            <v>2280</v>
          </cell>
          <cell r="J2342">
            <v>900</v>
          </cell>
          <cell r="K2342" t="str">
            <v>KG</v>
          </cell>
          <cell r="L2342">
            <v>2628.9</v>
          </cell>
          <cell r="M2342" t="str">
            <v>EUR</v>
          </cell>
          <cell r="N2342">
            <v>3002.67</v>
          </cell>
          <cell r="P2342">
            <v>2617.29</v>
          </cell>
          <cell r="Q2342">
            <v>2617.29</v>
          </cell>
          <cell r="R2342">
            <v>11.61</v>
          </cell>
          <cell r="S2342">
            <v>11.61</v>
          </cell>
          <cell r="T2342">
            <v>0</v>
          </cell>
        </row>
        <row r="2343">
          <cell r="B2343">
            <v>1120000</v>
          </cell>
          <cell r="C2343" t="str">
            <v>Fertige Erz</v>
          </cell>
          <cell r="D2343" t="str">
            <v>RHJK</v>
          </cell>
          <cell r="E2343" t="str">
            <v>03946030</v>
          </cell>
          <cell r="G2343" t="str">
            <v>PREVENTOL A 6</v>
          </cell>
          <cell r="H2343" t="str">
            <v>RB00000803</v>
          </cell>
          <cell r="I2343" t="str">
            <v>2280</v>
          </cell>
          <cell r="J2343">
            <v>4425</v>
          </cell>
          <cell r="K2343" t="str">
            <v>KG</v>
          </cell>
          <cell r="L2343">
            <v>12925.42</v>
          </cell>
          <cell r="M2343" t="str">
            <v>EUR</v>
          </cell>
          <cell r="N2343">
            <v>14508.69</v>
          </cell>
          <cell r="P2343">
            <v>6918.05</v>
          </cell>
          <cell r="Q2343">
            <v>6918.05</v>
          </cell>
          <cell r="R2343">
            <v>6007.37</v>
          </cell>
          <cell r="S2343">
            <v>6007.37</v>
          </cell>
          <cell r="T2343">
            <v>0</v>
          </cell>
        </row>
        <row r="2344">
          <cell r="B2344">
            <v>1120000</v>
          </cell>
          <cell r="C2344" t="str">
            <v>Fertige Erz</v>
          </cell>
          <cell r="D2344" t="str">
            <v>RHJK</v>
          </cell>
          <cell r="E2344" t="str">
            <v>03946022</v>
          </cell>
          <cell r="G2344" t="str">
            <v>PREVENTOL A 6  SCHUP</v>
          </cell>
          <cell r="H2344" t="str">
            <v>RB00000803</v>
          </cell>
          <cell r="I2344" t="str">
            <v>2280</v>
          </cell>
          <cell r="J2344">
            <v>60664.667000000001</v>
          </cell>
          <cell r="K2344" t="str">
            <v>KG</v>
          </cell>
          <cell r="L2344">
            <v>149295.75</v>
          </cell>
          <cell r="M2344" t="str">
            <v>EUR</v>
          </cell>
          <cell r="N2344">
            <v>143235.35</v>
          </cell>
          <cell r="P2344">
            <v>148634.5</v>
          </cell>
          <cell r="Q2344">
            <v>143235.35</v>
          </cell>
          <cell r="R2344">
            <v>6060.4</v>
          </cell>
          <cell r="S2344">
            <v>661.25</v>
          </cell>
          <cell r="T2344">
            <v>5399.15</v>
          </cell>
        </row>
        <row r="2345">
          <cell r="B2345">
            <v>1120000</v>
          </cell>
          <cell r="C2345" t="str">
            <v>Fertige Erz</v>
          </cell>
          <cell r="D2345" t="str">
            <v>RHEM</v>
          </cell>
          <cell r="E2345" t="str">
            <v>03861906</v>
          </cell>
          <cell r="G2345" t="str">
            <v>PREVENTOL BIT-TD</v>
          </cell>
          <cell r="H2345" t="str">
            <v>RB00000803</v>
          </cell>
          <cell r="I2345" t="str">
            <v>2280</v>
          </cell>
          <cell r="J2345">
            <v>2000</v>
          </cell>
          <cell r="K2345" t="str">
            <v>KG</v>
          </cell>
          <cell r="L2345">
            <v>3061.6</v>
          </cell>
          <cell r="M2345" t="str">
            <v>EUR</v>
          </cell>
          <cell r="N2345">
            <v>3490.6</v>
          </cell>
          <cell r="P2345">
            <v>2919.6</v>
          </cell>
          <cell r="Q2345">
            <v>2919.6</v>
          </cell>
          <cell r="R2345">
            <v>142</v>
          </cell>
          <cell r="S2345">
            <v>142</v>
          </cell>
          <cell r="T2345">
            <v>0</v>
          </cell>
        </row>
        <row r="2346">
          <cell r="B2346">
            <v>1120000</v>
          </cell>
          <cell r="C2346" t="str">
            <v>Fertige Erz</v>
          </cell>
          <cell r="D2346" t="str">
            <v>RHRD</v>
          </cell>
          <cell r="E2346" t="str">
            <v>03861906</v>
          </cell>
          <cell r="G2346" t="str">
            <v>PREVENTOL BIT-TD</v>
          </cell>
          <cell r="H2346" t="str">
            <v>RB00000803</v>
          </cell>
          <cell r="I2346" t="str">
            <v>2280</v>
          </cell>
          <cell r="J2346">
            <v>7000</v>
          </cell>
          <cell r="K2346" t="str">
            <v>KG</v>
          </cell>
          <cell r="L2346">
            <v>10054.1</v>
          </cell>
          <cell r="M2346" t="str">
            <v>EUR</v>
          </cell>
          <cell r="N2346">
            <v>12217.1</v>
          </cell>
          <cell r="P2346">
            <v>10218.6</v>
          </cell>
          <cell r="Q2346">
            <v>10218.6</v>
          </cell>
          <cell r="R2346">
            <v>-164.5</v>
          </cell>
          <cell r="S2346">
            <v>-164.5</v>
          </cell>
          <cell r="T2346">
            <v>0</v>
          </cell>
        </row>
        <row r="2347">
          <cell r="B2347">
            <v>1120000</v>
          </cell>
          <cell r="C2347" t="str">
            <v>Fertige Erz</v>
          </cell>
          <cell r="D2347" t="str">
            <v>RHEM</v>
          </cell>
          <cell r="E2347" t="str">
            <v>03861876</v>
          </cell>
          <cell r="G2347" t="str">
            <v>PREVENTOL BIT 20 N</v>
          </cell>
          <cell r="H2347" t="str">
            <v>RB00000803</v>
          </cell>
          <cell r="I2347" t="str">
            <v>2280</v>
          </cell>
          <cell r="J2347">
            <v>2000</v>
          </cell>
          <cell r="K2347" t="str">
            <v>KG</v>
          </cell>
          <cell r="L2347">
            <v>7666.2</v>
          </cell>
          <cell r="M2347" t="str">
            <v>EUR</v>
          </cell>
          <cell r="N2347">
            <v>5612.6</v>
          </cell>
          <cell r="P2347">
            <v>6242.8</v>
          </cell>
          <cell r="Q2347">
            <v>5612.6</v>
          </cell>
          <cell r="R2347">
            <v>2053.6</v>
          </cell>
          <cell r="S2347">
            <v>1423.4</v>
          </cell>
          <cell r="T2347">
            <v>630.20000000000005</v>
          </cell>
        </row>
        <row r="2348">
          <cell r="B2348">
            <v>1120000</v>
          </cell>
          <cell r="C2348" t="str">
            <v>Fertige Erz</v>
          </cell>
          <cell r="D2348" t="str">
            <v>RHRD</v>
          </cell>
          <cell r="E2348" t="str">
            <v>03861876</v>
          </cell>
          <cell r="G2348" t="str">
            <v>PREVENTOL BIT 20 N</v>
          </cell>
          <cell r="H2348" t="str">
            <v>RB00000803</v>
          </cell>
          <cell r="I2348" t="str">
            <v>2280</v>
          </cell>
          <cell r="J2348">
            <v>21000</v>
          </cell>
          <cell r="K2348" t="str">
            <v>KG</v>
          </cell>
          <cell r="L2348">
            <v>70526.399999999994</v>
          </cell>
          <cell r="M2348" t="str">
            <v>EUR</v>
          </cell>
          <cell r="N2348">
            <v>58932.3</v>
          </cell>
          <cell r="P2348">
            <v>65547.3</v>
          </cell>
          <cell r="Q2348">
            <v>58932.3</v>
          </cell>
          <cell r="R2348">
            <v>11594.1</v>
          </cell>
          <cell r="S2348">
            <v>4979.1000000000004</v>
          </cell>
          <cell r="T2348">
            <v>6615</v>
          </cell>
        </row>
        <row r="2349">
          <cell r="B2349">
            <v>1120000</v>
          </cell>
          <cell r="C2349" t="str">
            <v>Fertige Erz</v>
          </cell>
          <cell r="D2349" t="str">
            <v>RHEM</v>
          </cell>
          <cell r="E2349" t="str">
            <v>03861868</v>
          </cell>
          <cell r="G2349" t="str">
            <v>PREVENTOL BIT 20 N</v>
          </cell>
          <cell r="H2349" t="str">
            <v>RB00000803</v>
          </cell>
          <cell r="I2349" t="str">
            <v>2280</v>
          </cell>
          <cell r="J2349">
            <v>3050</v>
          </cell>
          <cell r="K2349" t="str">
            <v>KG</v>
          </cell>
          <cell r="L2349">
            <v>11961.8</v>
          </cell>
          <cell r="M2349" t="str">
            <v>EUR</v>
          </cell>
          <cell r="N2349">
            <v>8991.4</v>
          </cell>
          <cell r="P2349">
            <v>9801.48</v>
          </cell>
          <cell r="Q2349">
            <v>8991.4</v>
          </cell>
          <cell r="R2349">
            <v>2970.4</v>
          </cell>
          <cell r="S2349">
            <v>2160.3200000000002</v>
          </cell>
          <cell r="T2349">
            <v>810.08</v>
          </cell>
        </row>
        <row r="2350">
          <cell r="B2350">
            <v>1120000</v>
          </cell>
          <cell r="C2350" t="str">
            <v>Fertige Erz</v>
          </cell>
          <cell r="D2350" t="str">
            <v>RHKF</v>
          </cell>
          <cell r="E2350" t="str">
            <v>03861868</v>
          </cell>
          <cell r="G2350" t="str">
            <v>PREVENTOL BIT 20 N</v>
          </cell>
          <cell r="H2350" t="str">
            <v>RB00000803</v>
          </cell>
          <cell r="I2350" t="str">
            <v>2280</v>
          </cell>
          <cell r="J2350">
            <v>35</v>
          </cell>
          <cell r="K2350" t="str">
            <v>KG</v>
          </cell>
          <cell r="L2350">
            <v>121.4</v>
          </cell>
          <cell r="M2350" t="str">
            <v>EUR</v>
          </cell>
          <cell r="N2350">
            <v>103.18</v>
          </cell>
          <cell r="P2350">
            <v>112.47</v>
          </cell>
          <cell r="Q2350">
            <v>103.18</v>
          </cell>
          <cell r="R2350">
            <v>18.22</v>
          </cell>
          <cell r="S2350">
            <v>8.93</v>
          </cell>
          <cell r="T2350">
            <v>9.2899999999999991</v>
          </cell>
        </row>
        <row r="2351">
          <cell r="B2351">
            <v>1120000</v>
          </cell>
          <cell r="C2351" t="str">
            <v>Fertige Erz</v>
          </cell>
          <cell r="D2351" t="str">
            <v>RHRD</v>
          </cell>
          <cell r="E2351" t="str">
            <v>03861868</v>
          </cell>
          <cell r="G2351" t="str">
            <v>PREVENTOL BIT 20 N</v>
          </cell>
          <cell r="H2351" t="str">
            <v>RB00000803</v>
          </cell>
          <cell r="I2351" t="str">
            <v>2280</v>
          </cell>
          <cell r="J2351">
            <v>14725</v>
          </cell>
          <cell r="K2351" t="str">
            <v>KG</v>
          </cell>
          <cell r="L2351">
            <v>51073.66</v>
          </cell>
          <cell r="M2351" t="str">
            <v>EUR</v>
          </cell>
          <cell r="N2351">
            <v>43409.3</v>
          </cell>
          <cell r="P2351">
            <v>47318.79</v>
          </cell>
          <cell r="Q2351">
            <v>43409.3</v>
          </cell>
          <cell r="R2351">
            <v>7664.36</v>
          </cell>
          <cell r="S2351">
            <v>3754.87</v>
          </cell>
          <cell r="T2351">
            <v>3909.49</v>
          </cell>
        </row>
        <row r="2352">
          <cell r="B2352">
            <v>1120000</v>
          </cell>
          <cell r="C2352" t="str">
            <v>Fertige Erz</v>
          </cell>
          <cell r="D2352" t="str">
            <v>RHAX</v>
          </cell>
          <cell r="E2352" t="str">
            <v>03752201</v>
          </cell>
          <cell r="G2352" t="str">
            <v>Katalysator K-4578 F</v>
          </cell>
          <cell r="H2352" t="str">
            <v>RB00000803</v>
          </cell>
          <cell r="I2352" t="str">
            <v>2280</v>
          </cell>
          <cell r="J2352">
            <v>33</v>
          </cell>
          <cell r="K2352" t="str">
            <v>KG</v>
          </cell>
          <cell r="L2352">
            <v>9017.2999999999993</v>
          </cell>
          <cell r="M2352" t="str">
            <v>EUR</v>
          </cell>
          <cell r="N2352">
            <v>9017.2999999999993</v>
          </cell>
          <cell r="P2352">
            <v>9017.2999999999993</v>
          </cell>
          <cell r="Q2352">
            <v>9017.2999999999993</v>
          </cell>
          <cell r="R2352">
            <v>0</v>
          </cell>
          <cell r="S2352">
            <v>0</v>
          </cell>
          <cell r="T2352">
            <v>0</v>
          </cell>
        </row>
        <row r="2353">
          <cell r="B2353">
            <v>1120000</v>
          </cell>
          <cell r="C2353" t="str">
            <v>Fertige Erz</v>
          </cell>
          <cell r="D2353" t="str">
            <v>RHAX</v>
          </cell>
          <cell r="E2353" t="str">
            <v>03751531</v>
          </cell>
          <cell r="G2353" t="str">
            <v>Katalysator K 4500</v>
          </cell>
          <cell r="H2353" t="str">
            <v>RB00000803</v>
          </cell>
          <cell r="I2353" t="str">
            <v>2280</v>
          </cell>
          <cell r="J2353">
            <v>196.4</v>
          </cell>
          <cell r="K2353" t="str">
            <v>KG</v>
          </cell>
          <cell r="L2353">
            <v>214828.17</v>
          </cell>
          <cell r="M2353" t="str">
            <v>EUR</v>
          </cell>
          <cell r="N2353">
            <v>79431.78</v>
          </cell>
          <cell r="P2353">
            <v>334273.8</v>
          </cell>
          <cell r="Q2353">
            <v>79431.78</v>
          </cell>
          <cell r="R2353">
            <v>135396.39000000001</v>
          </cell>
          <cell r="S2353">
            <v>-119445.63</v>
          </cell>
          <cell r="T2353">
            <v>254842.02</v>
          </cell>
        </row>
        <row r="2354">
          <cell r="B2354">
            <v>1120000</v>
          </cell>
          <cell r="C2354" t="str">
            <v>Fertige Erz</v>
          </cell>
          <cell r="D2354" t="str">
            <v>RHRD</v>
          </cell>
          <cell r="E2354" t="str">
            <v>03641957</v>
          </cell>
          <cell r="G2354" t="str">
            <v>PREVENTOL RC</v>
          </cell>
          <cell r="H2354" t="str">
            <v>RB00000803</v>
          </cell>
          <cell r="I2354" t="str">
            <v>2280</v>
          </cell>
          <cell r="J2354">
            <v>2200</v>
          </cell>
          <cell r="K2354" t="str">
            <v>KG</v>
          </cell>
          <cell r="L2354">
            <v>20426.78</v>
          </cell>
          <cell r="M2354" t="str">
            <v>EUR</v>
          </cell>
          <cell r="N2354">
            <v>37113.339999999997</v>
          </cell>
          <cell r="P2354">
            <v>16716.919999999998</v>
          </cell>
          <cell r="Q2354">
            <v>16716.919999999998</v>
          </cell>
          <cell r="R2354">
            <v>3709.86</v>
          </cell>
          <cell r="S2354">
            <v>3709.86</v>
          </cell>
          <cell r="T2354">
            <v>0</v>
          </cell>
        </row>
        <row r="2355">
          <cell r="B2355">
            <v>1120000</v>
          </cell>
          <cell r="C2355" t="str">
            <v>Fertige Erz</v>
          </cell>
          <cell r="D2355" t="str">
            <v>RHKF</v>
          </cell>
          <cell r="E2355" t="str">
            <v>03641930</v>
          </cell>
          <cell r="G2355" t="str">
            <v>PREVENTOL RC</v>
          </cell>
          <cell r="H2355" t="str">
            <v>RB00000803</v>
          </cell>
          <cell r="I2355" t="str">
            <v>2280</v>
          </cell>
          <cell r="J2355">
            <v>5</v>
          </cell>
          <cell r="K2355" t="str">
            <v>KG</v>
          </cell>
          <cell r="L2355">
            <v>47.16</v>
          </cell>
          <cell r="M2355" t="str">
            <v>EUR</v>
          </cell>
          <cell r="N2355">
            <v>62.93</v>
          </cell>
          <cell r="P2355">
            <v>38.770000000000003</v>
          </cell>
          <cell r="Q2355">
            <v>38.770000000000003</v>
          </cell>
          <cell r="R2355">
            <v>8.39</v>
          </cell>
          <cell r="S2355">
            <v>8.39</v>
          </cell>
          <cell r="T2355">
            <v>0</v>
          </cell>
        </row>
        <row r="2356">
          <cell r="B2356">
            <v>1120000</v>
          </cell>
          <cell r="C2356" t="str">
            <v>Fertige Erz</v>
          </cell>
          <cell r="D2356" t="str">
            <v>RHRD</v>
          </cell>
          <cell r="E2356" t="str">
            <v>03641930</v>
          </cell>
          <cell r="G2356" t="str">
            <v>PREVENTOL RC</v>
          </cell>
          <cell r="H2356" t="str">
            <v>RB00000803</v>
          </cell>
          <cell r="I2356" t="str">
            <v>2280</v>
          </cell>
          <cell r="J2356">
            <v>120</v>
          </cell>
          <cell r="K2356" t="str">
            <v>KG</v>
          </cell>
          <cell r="L2356">
            <v>1131.9100000000001</v>
          </cell>
          <cell r="M2356" t="str">
            <v>EUR</v>
          </cell>
          <cell r="N2356">
            <v>1510.32</v>
          </cell>
          <cell r="P2356">
            <v>930.53</v>
          </cell>
          <cell r="Q2356">
            <v>930.53</v>
          </cell>
          <cell r="R2356">
            <v>201.38</v>
          </cell>
          <cell r="S2356">
            <v>201.38</v>
          </cell>
          <cell r="T2356">
            <v>0</v>
          </cell>
        </row>
        <row r="2357">
          <cell r="B2357">
            <v>1120000</v>
          </cell>
          <cell r="C2357" t="str">
            <v>Fertige Erz</v>
          </cell>
          <cell r="D2357" t="str">
            <v>RHEM</v>
          </cell>
          <cell r="E2357" t="str">
            <v>03124634</v>
          </cell>
          <cell r="G2357" t="str">
            <v>PREVENTOL BIT-BN 2</v>
          </cell>
          <cell r="H2357" t="str">
            <v>RB00000803</v>
          </cell>
          <cell r="I2357" t="str">
            <v>2280</v>
          </cell>
          <cell r="J2357">
            <v>320</v>
          </cell>
          <cell r="K2357" t="str">
            <v>KG</v>
          </cell>
          <cell r="L2357">
            <v>829.69</v>
          </cell>
          <cell r="M2357" t="str">
            <v>EUR</v>
          </cell>
          <cell r="N2357">
            <v>953.66</v>
          </cell>
          <cell r="P2357">
            <v>740.58</v>
          </cell>
          <cell r="Q2357">
            <v>740.58</v>
          </cell>
          <cell r="R2357">
            <v>89.11</v>
          </cell>
          <cell r="S2357">
            <v>89.11</v>
          </cell>
          <cell r="T2357">
            <v>0</v>
          </cell>
        </row>
        <row r="2358">
          <cell r="B2358">
            <v>1120000</v>
          </cell>
          <cell r="C2358" t="str">
            <v>Fertige Erz</v>
          </cell>
          <cell r="D2358" t="str">
            <v>RHRD</v>
          </cell>
          <cell r="E2358" t="str">
            <v>03124634</v>
          </cell>
          <cell r="G2358" t="str">
            <v>PREVENTOL BIT-BN 2</v>
          </cell>
          <cell r="H2358" t="str">
            <v>RB00000803</v>
          </cell>
          <cell r="I2358" t="str">
            <v>2280</v>
          </cell>
          <cell r="J2358">
            <v>480</v>
          </cell>
          <cell r="K2358" t="str">
            <v>KG</v>
          </cell>
          <cell r="L2358">
            <v>1244.49</v>
          </cell>
          <cell r="M2358" t="str">
            <v>EUR</v>
          </cell>
          <cell r="N2358">
            <v>1430.5</v>
          </cell>
          <cell r="P2358">
            <v>1110.82</v>
          </cell>
          <cell r="Q2358">
            <v>1110.82</v>
          </cell>
          <cell r="R2358">
            <v>133.66999999999999</v>
          </cell>
          <cell r="S2358">
            <v>133.66999999999999</v>
          </cell>
          <cell r="T2358">
            <v>0</v>
          </cell>
        </row>
        <row r="2359">
          <cell r="B2359">
            <v>1120000</v>
          </cell>
          <cell r="C2359" t="str">
            <v>Fertige Erz</v>
          </cell>
          <cell r="D2359" t="str">
            <v>RHRD</v>
          </cell>
          <cell r="E2359" t="str">
            <v>03102193</v>
          </cell>
          <cell r="G2359" t="str">
            <v>PREVENTOL P 301 S</v>
          </cell>
          <cell r="H2359" t="str">
            <v>RB00000803</v>
          </cell>
          <cell r="I2359" t="str">
            <v>2280</v>
          </cell>
          <cell r="J2359">
            <v>5500</v>
          </cell>
          <cell r="K2359" t="str">
            <v>KG</v>
          </cell>
          <cell r="L2359">
            <v>6546.65</v>
          </cell>
          <cell r="M2359" t="str">
            <v>EUR</v>
          </cell>
          <cell r="N2359">
            <v>6960.25</v>
          </cell>
          <cell r="P2359">
            <v>7344.7</v>
          </cell>
          <cell r="Q2359">
            <v>6960.25</v>
          </cell>
          <cell r="R2359">
            <v>-413.6</v>
          </cell>
          <cell r="S2359">
            <v>-798.05</v>
          </cell>
          <cell r="T2359">
            <v>384.45</v>
          </cell>
        </row>
        <row r="2360">
          <cell r="B2360">
            <v>1120000</v>
          </cell>
          <cell r="C2360" t="str">
            <v>Fertige Erz</v>
          </cell>
          <cell r="D2360" t="str">
            <v>RHRD</v>
          </cell>
          <cell r="E2360" t="str">
            <v>03102150</v>
          </cell>
          <cell r="G2360" t="str">
            <v>PREVENTOL P 301 S</v>
          </cell>
          <cell r="H2360" t="str">
            <v>RB00000803</v>
          </cell>
          <cell r="I2360" t="str">
            <v>2280</v>
          </cell>
          <cell r="J2360">
            <v>1920</v>
          </cell>
          <cell r="K2360" t="str">
            <v>KG</v>
          </cell>
          <cell r="L2360">
            <v>2431.4899999999998</v>
          </cell>
          <cell r="M2360" t="str">
            <v>EUR</v>
          </cell>
          <cell r="N2360">
            <v>2923.39</v>
          </cell>
          <cell r="P2360">
            <v>2711.42</v>
          </cell>
          <cell r="Q2360">
            <v>2711.42</v>
          </cell>
          <cell r="R2360">
            <v>-279.93</v>
          </cell>
          <cell r="S2360">
            <v>-279.93</v>
          </cell>
          <cell r="T2360">
            <v>0</v>
          </cell>
        </row>
        <row r="2361">
          <cell r="B2361">
            <v>1120000</v>
          </cell>
          <cell r="C2361" t="str">
            <v>Fertige Erz</v>
          </cell>
          <cell r="D2361" t="str">
            <v>RHRD</v>
          </cell>
          <cell r="E2361" t="str">
            <v>02850048</v>
          </cell>
          <cell r="G2361" t="str">
            <v>PREVENTOL P 72 N</v>
          </cell>
          <cell r="H2361" t="str">
            <v>RB00000803</v>
          </cell>
          <cell r="I2361" t="str">
            <v>2280</v>
          </cell>
          <cell r="J2361">
            <v>13000</v>
          </cell>
          <cell r="K2361" t="str">
            <v>KG</v>
          </cell>
          <cell r="L2361">
            <v>13890.5</v>
          </cell>
          <cell r="M2361" t="str">
            <v>EUR</v>
          </cell>
          <cell r="N2361">
            <v>28548</v>
          </cell>
          <cell r="P2361">
            <v>15741.7</v>
          </cell>
          <cell r="Q2361">
            <v>15741.7</v>
          </cell>
          <cell r="R2361">
            <v>-1851.2</v>
          </cell>
          <cell r="S2361">
            <v>-1851.2</v>
          </cell>
          <cell r="T2361">
            <v>0</v>
          </cell>
        </row>
        <row r="2362">
          <cell r="B2362">
            <v>1120000</v>
          </cell>
          <cell r="C2362" t="str">
            <v>Fertige Erz</v>
          </cell>
          <cell r="D2362" t="str">
            <v>RHRD</v>
          </cell>
          <cell r="E2362" t="str">
            <v>02849953</v>
          </cell>
          <cell r="G2362" t="str">
            <v>PREVENTOL P 109 N</v>
          </cell>
          <cell r="H2362" t="str">
            <v>RB00000803</v>
          </cell>
          <cell r="I2362" t="str">
            <v>2280</v>
          </cell>
          <cell r="J2362">
            <v>15000</v>
          </cell>
          <cell r="K2362" t="str">
            <v>KG</v>
          </cell>
          <cell r="L2362">
            <v>19725</v>
          </cell>
          <cell r="M2362" t="str">
            <v>EUR</v>
          </cell>
          <cell r="N2362">
            <v>42987</v>
          </cell>
          <cell r="P2362">
            <v>21697.5</v>
          </cell>
          <cell r="Q2362">
            <v>21697.5</v>
          </cell>
          <cell r="R2362">
            <v>-1972.5</v>
          </cell>
          <cell r="S2362">
            <v>-1972.5</v>
          </cell>
          <cell r="T2362">
            <v>0</v>
          </cell>
        </row>
        <row r="2363">
          <cell r="B2363">
            <v>1120000</v>
          </cell>
          <cell r="C2363" t="str">
            <v>Fertige Erz</v>
          </cell>
          <cell r="D2363" t="str">
            <v>RHRD</v>
          </cell>
          <cell r="E2363" t="str">
            <v>02849937</v>
          </cell>
          <cell r="G2363" t="str">
            <v>PREVENTOL P 109 N</v>
          </cell>
          <cell r="H2363" t="str">
            <v>RB00000803</v>
          </cell>
          <cell r="I2363" t="str">
            <v>2280</v>
          </cell>
          <cell r="J2363">
            <v>1600</v>
          </cell>
          <cell r="K2363" t="str">
            <v>KG</v>
          </cell>
          <cell r="L2363">
            <v>2159.04</v>
          </cell>
          <cell r="M2363" t="str">
            <v>EUR</v>
          </cell>
          <cell r="N2363">
            <v>2128</v>
          </cell>
          <cell r="P2363">
            <v>2370.4</v>
          </cell>
          <cell r="Q2363">
            <v>2128</v>
          </cell>
          <cell r="R2363">
            <v>31.04</v>
          </cell>
          <cell r="S2363">
            <v>-211.36</v>
          </cell>
          <cell r="T2363">
            <v>242.4</v>
          </cell>
        </row>
        <row r="2364">
          <cell r="B2364">
            <v>1120000</v>
          </cell>
          <cell r="C2364" t="str">
            <v>Fertige Erz</v>
          </cell>
          <cell r="D2364" t="str">
            <v>RHRD</v>
          </cell>
          <cell r="E2364" t="str">
            <v>02849929</v>
          </cell>
          <cell r="G2364" t="str">
            <v>PREVENTOL P 109 N</v>
          </cell>
          <cell r="H2364" t="str">
            <v>RB00000803</v>
          </cell>
          <cell r="I2364" t="str">
            <v>2280</v>
          </cell>
          <cell r="J2364">
            <v>600</v>
          </cell>
          <cell r="K2364" t="str">
            <v>KG</v>
          </cell>
          <cell r="L2364">
            <v>859.02</v>
          </cell>
          <cell r="M2364" t="str">
            <v>EUR</v>
          </cell>
          <cell r="N2364">
            <v>4197.6000000000004</v>
          </cell>
          <cell r="P2364">
            <v>938.1</v>
          </cell>
          <cell r="Q2364">
            <v>938.1</v>
          </cell>
          <cell r="R2364">
            <v>-79.08</v>
          </cell>
          <cell r="S2364">
            <v>-79.08</v>
          </cell>
          <cell r="T2364">
            <v>0</v>
          </cell>
        </row>
        <row r="2365">
          <cell r="B2365">
            <v>1120000</v>
          </cell>
          <cell r="C2365" t="str">
            <v>Fertige Erz</v>
          </cell>
          <cell r="D2365" t="str">
            <v>RHEM</v>
          </cell>
          <cell r="E2365" t="str">
            <v>02849902</v>
          </cell>
          <cell r="G2365" t="str">
            <v>PREVENTOL P 840 N</v>
          </cell>
          <cell r="H2365" t="str">
            <v>RB00000803</v>
          </cell>
          <cell r="I2365" t="str">
            <v>2280</v>
          </cell>
          <cell r="J2365">
            <v>6000</v>
          </cell>
          <cell r="K2365" t="str">
            <v>KG</v>
          </cell>
          <cell r="L2365">
            <v>6405</v>
          </cell>
          <cell r="M2365" t="str">
            <v>EUR</v>
          </cell>
          <cell r="N2365">
            <v>9160.2000000000007</v>
          </cell>
          <cell r="P2365">
            <v>5913</v>
          </cell>
          <cell r="Q2365">
            <v>5913</v>
          </cell>
          <cell r="R2365">
            <v>492</v>
          </cell>
          <cell r="S2365">
            <v>492</v>
          </cell>
          <cell r="T2365">
            <v>0</v>
          </cell>
        </row>
        <row r="2366">
          <cell r="B2366">
            <v>1120000</v>
          </cell>
          <cell r="C2366" t="str">
            <v>Fertige Erz</v>
          </cell>
          <cell r="D2366" t="str">
            <v>RHRD</v>
          </cell>
          <cell r="E2366" t="str">
            <v>02849902</v>
          </cell>
          <cell r="G2366" t="str">
            <v>PREVENTOL P 840 N</v>
          </cell>
          <cell r="H2366" t="str">
            <v>RB00000803</v>
          </cell>
          <cell r="I2366" t="str">
            <v>2280</v>
          </cell>
          <cell r="J2366">
            <v>4000</v>
          </cell>
          <cell r="K2366" t="str">
            <v>KG</v>
          </cell>
          <cell r="L2366">
            <v>3581.2</v>
          </cell>
          <cell r="M2366" t="str">
            <v>EUR</v>
          </cell>
          <cell r="N2366">
            <v>6106.8</v>
          </cell>
          <cell r="P2366">
            <v>3942</v>
          </cell>
          <cell r="Q2366">
            <v>3942</v>
          </cell>
          <cell r="R2366">
            <v>-360.8</v>
          </cell>
          <cell r="S2366">
            <v>-360.8</v>
          </cell>
          <cell r="T2366">
            <v>0</v>
          </cell>
        </row>
        <row r="2367">
          <cell r="B2367">
            <v>1120000</v>
          </cell>
          <cell r="C2367" t="str">
            <v>Fertige Erz</v>
          </cell>
          <cell r="D2367" t="str">
            <v>RHRD</v>
          </cell>
          <cell r="E2367" t="str">
            <v>02849880</v>
          </cell>
          <cell r="G2367" t="str">
            <v>PREVENTOL P 840 N</v>
          </cell>
          <cell r="H2367" t="str">
            <v>RB00000803</v>
          </cell>
          <cell r="I2367" t="str">
            <v>2280</v>
          </cell>
          <cell r="J2367">
            <v>1600</v>
          </cell>
          <cell r="K2367" t="str">
            <v>KG</v>
          </cell>
          <cell r="L2367">
            <v>1487.52</v>
          </cell>
          <cell r="M2367" t="str">
            <v>EUR</v>
          </cell>
          <cell r="N2367">
            <v>4016.8</v>
          </cell>
          <cell r="P2367">
            <v>1632.8</v>
          </cell>
          <cell r="Q2367">
            <v>1632.8</v>
          </cell>
          <cell r="R2367">
            <v>-145.28</v>
          </cell>
          <cell r="S2367">
            <v>-145.28</v>
          </cell>
          <cell r="T2367">
            <v>0</v>
          </cell>
        </row>
        <row r="2368">
          <cell r="B2368">
            <v>1120000</v>
          </cell>
          <cell r="C2368" t="str">
            <v>Fertige Erz</v>
          </cell>
          <cell r="D2368" t="str">
            <v>RHRD</v>
          </cell>
          <cell r="E2368" t="str">
            <v>02849872</v>
          </cell>
          <cell r="G2368" t="str">
            <v>PREVENTOL P 840 N</v>
          </cell>
          <cell r="H2368" t="str">
            <v>RB00000803</v>
          </cell>
          <cell r="I2368" t="str">
            <v>2280</v>
          </cell>
          <cell r="J2368">
            <v>8100</v>
          </cell>
          <cell r="K2368" t="str">
            <v>KG</v>
          </cell>
          <cell r="L2368">
            <v>8197.2000000000007</v>
          </cell>
          <cell r="M2368" t="str">
            <v>EUR</v>
          </cell>
          <cell r="N2368">
            <v>11562.75</v>
          </cell>
          <cell r="P2368">
            <v>8930.25</v>
          </cell>
          <cell r="Q2368">
            <v>8930.25</v>
          </cell>
          <cell r="R2368">
            <v>-733.05</v>
          </cell>
          <cell r="S2368">
            <v>-733.05</v>
          </cell>
          <cell r="T2368">
            <v>0</v>
          </cell>
        </row>
        <row r="2369">
          <cell r="B2369">
            <v>1120000</v>
          </cell>
          <cell r="C2369" t="str">
            <v>Fertige Erz</v>
          </cell>
          <cell r="D2369" t="str">
            <v>RHRD</v>
          </cell>
          <cell r="E2369" t="str">
            <v>02800849</v>
          </cell>
          <cell r="G2369" t="str">
            <v>MERSOLAT W 93     30</v>
          </cell>
          <cell r="H2369" t="str">
            <v>RB00000803</v>
          </cell>
          <cell r="I2369" t="str">
            <v>2280</v>
          </cell>
          <cell r="J2369">
            <v>10</v>
          </cell>
          <cell r="K2369" t="str">
            <v>KG</v>
          </cell>
          <cell r="L2369">
            <v>16.79</v>
          </cell>
          <cell r="M2369" t="str">
            <v>EUR</v>
          </cell>
          <cell r="N2369">
            <v>21.56</v>
          </cell>
          <cell r="P2369">
            <v>21.56</v>
          </cell>
          <cell r="Q2369">
            <v>21.56</v>
          </cell>
          <cell r="R2369">
            <v>-4.7699999999999996</v>
          </cell>
          <cell r="S2369">
            <v>-4.7699999999999996</v>
          </cell>
          <cell r="T2369">
            <v>0</v>
          </cell>
        </row>
        <row r="2370">
          <cell r="B2370">
            <v>1120000</v>
          </cell>
          <cell r="C2370" t="str">
            <v>Fertige Erz</v>
          </cell>
          <cell r="D2370" t="str">
            <v>RHRD</v>
          </cell>
          <cell r="E2370" t="str">
            <v>02603652</v>
          </cell>
          <cell r="G2370" t="str">
            <v>PREVENTOL CD 590</v>
          </cell>
          <cell r="H2370" t="str">
            <v>RB00000803</v>
          </cell>
          <cell r="I2370" t="str">
            <v>2280</v>
          </cell>
          <cell r="J2370">
            <v>50</v>
          </cell>
          <cell r="K2370" t="str">
            <v>KG</v>
          </cell>
          <cell r="L2370">
            <v>71.81</v>
          </cell>
          <cell r="M2370" t="str">
            <v>EUR</v>
          </cell>
          <cell r="N2370">
            <v>180.1</v>
          </cell>
          <cell r="P2370">
            <v>81.5</v>
          </cell>
          <cell r="Q2370">
            <v>81.5</v>
          </cell>
          <cell r="R2370">
            <v>-9.69</v>
          </cell>
          <cell r="S2370">
            <v>-9.69</v>
          </cell>
          <cell r="T2370">
            <v>0</v>
          </cell>
        </row>
        <row r="2371">
          <cell r="B2371">
            <v>1120000</v>
          </cell>
          <cell r="C2371" t="str">
            <v>Fertige Erz</v>
          </cell>
          <cell r="D2371" t="str">
            <v>RHRD</v>
          </cell>
          <cell r="E2371" t="str">
            <v>02603423</v>
          </cell>
          <cell r="G2371" t="str">
            <v>PREVENTOL OF 45</v>
          </cell>
          <cell r="H2371" t="str">
            <v>RB00000803</v>
          </cell>
          <cell r="I2371" t="str">
            <v>2280</v>
          </cell>
          <cell r="J2371">
            <v>19800</v>
          </cell>
          <cell r="K2371" t="str">
            <v>KG</v>
          </cell>
          <cell r="L2371">
            <v>31131.54</v>
          </cell>
          <cell r="M2371" t="str">
            <v>EUR</v>
          </cell>
          <cell r="N2371">
            <v>40279.14</v>
          </cell>
          <cell r="P2371">
            <v>33438.239999999998</v>
          </cell>
          <cell r="Q2371">
            <v>33438.239999999998</v>
          </cell>
          <cell r="R2371">
            <v>-2306.6999999999998</v>
          </cell>
          <cell r="S2371">
            <v>-2306.6999999999998</v>
          </cell>
          <cell r="T2371">
            <v>0</v>
          </cell>
        </row>
        <row r="2372">
          <cell r="B2372">
            <v>1120000</v>
          </cell>
          <cell r="C2372" t="str">
            <v>Fertige Erz</v>
          </cell>
          <cell r="D2372" t="str">
            <v>RHRD</v>
          </cell>
          <cell r="E2372" t="str">
            <v>02595498</v>
          </cell>
          <cell r="G2372" t="str">
            <v>PREVENTOL D 7 LT   1</v>
          </cell>
          <cell r="H2372" t="str">
            <v>RB00000803</v>
          </cell>
          <cell r="I2372" t="str">
            <v>2280</v>
          </cell>
          <cell r="J2372">
            <v>3924</v>
          </cell>
          <cell r="K2372" t="str">
            <v>KG</v>
          </cell>
          <cell r="L2372">
            <v>3025.4</v>
          </cell>
          <cell r="M2372" t="str">
            <v>EUR</v>
          </cell>
          <cell r="N2372">
            <v>3178.05</v>
          </cell>
          <cell r="P2372">
            <v>2987.34</v>
          </cell>
          <cell r="Q2372">
            <v>2987.34</v>
          </cell>
          <cell r="R2372">
            <v>38.06</v>
          </cell>
          <cell r="S2372">
            <v>38.06</v>
          </cell>
          <cell r="T2372">
            <v>0</v>
          </cell>
        </row>
        <row r="2373">
          <cell r="B2373">
            <v>1120000</v>
          </cell>
          <cell r="C2373" t="str">
            <v>Fertige Erz</v>
          </cell>
          <cell r="D2373" t="str">
            <v>RHRD</v>
          </cell>
          <cell r="E2373" t="str">
            <v>02572315</v>
          </cell>
          <cell r="G2373" t="str">
            <v>PREVENTOL BP 75</v>
          </cell>
          <cell r="H2373" t="str">
            <v>RB00000803</v>
          </cell>
          <cell r="I2373" t="str">
            <v>2280</v>
          </cell>
          <cell r="J2373">
            <v>14400</v>
          </cell>
          <cell r="K2373" t="str">
            <v>KG</v>
          </cell>
          <cell r="L2373">
            <v>50329.440000000002</v>
          </cell>
          <cell r="M2373" t="str">
            <v>EUR</v>
          </cell>
          <cell r="N2373">
            <v>41140.800000000003</v>
          </cell>
          <cell r="P2373">
            <v>54623.519999999997</v>
          </cell>
          <cell r="Q2373">
            <v>41140.800000000003</v>
          </cell>
          <cell r="R2373">
            <v>9188.64</v>
          </cell>
          <cell r="S2373">
            <v>-4294.08</v>
          </cell>
          <cell r="T2373">
            <v>13482.72</v>
          </cell>
        </row>
        <row r="2374">
          <cell r="B2374">
            <v>1120000</v>
          </cell>
          <cell r="C2374" t="str">
            <v>Fertige Erz</v>
          </cell>
          <cell r="D2374" t="str">
            <v>RHEM</v>
          </cell>
          <cell r="E2374" t="str">
            <v>02534022</v>
          </cell>
          <cell r="G2374" t="str">
            <v>PREVENTOL A 14-D</v>
          </cell>
          <cell r="H2374" t="str">
            <v>RB00000803</v>
          </cell>
          <cell r="I2374" t="str">
            <v>2280</v>
          </cell>
          <cell r="J2374">
            <v>2000</v>
          </cell>
          <cell r="K2374" t="str">
            <v>KG</v>
          </cell>
          <cell r="L2374">
            <v>6125.2</v>
          </cell>
          <cell r="M2374" t="str">
            <v>EUR</v>
          </cell>
          <cell r="N2374">
            <v>7414.2</v>
          </cell>
          <cell r="P2374">
            <v>6129.6</v>
          </cell>
          <cell r="Q2374">
            <v>6129.6</v>
          </cell>
          <cell r="R2374">
            <v>-4.4000000000000004</v>
          </cell>
          <cell r="S2374">
            <v>-4.4000000000000004</v>
          </cell>
          <cell r="T2374">
            <v>0</v>
          </cell>
        </row>
        <row r="2375">
          <cell r="B2375">
            <v>1120000</v>
          </cell>
          <cell r="C2375" t="str">
            <v>Fertige Erz</v>
          </cell>
          <cell r="D2375" t="str">
            <v>RHJK</v>
          </cell>
          <cell r="E2375" t="str">
            <v>02534022</v>
          </cell>
          <cell r="G2375" t="str">
            <v>PREVENTOL A 14-D</v>
          </cell>
          <cell r="H2375" t="str">
            <v>RB00000803</v>
          </cell>
          <cell r="I2375" t="str">
            <v>2280</v>
          </cell>
          <cell r="J2375">
            <v>21000</v>
          </cell>
          <cell r="K2375" t="str">
            <v>KG</v>
          </cell>
          <cell r="L2375">
            <v>64314.6</v>
          </cell>
          <cell r="M2375" t="str">
            <v>EUR</v>
          </cell>
          <cell r="N2375">
            <v>77849.100000000006</v>
          </cell>
          <cell r="P2375">
            <v>64360.800000000003</v>
          </cell>
          <cell r="Q2375">
            <v>64360.800000000003</v>
          </cell>
          <cell r="R2375">
            <v>-46.2</v>
          </cell>
          <cell r="S2375">
            <v>-46.2</v>
          </cell>
          <cell r="T2375">
            <v>0</v>
          </cell>
        </row>
        <row r="2376">
          <cell r="B2376">
            <v>1120000</v>
          </cell>
          <cell r="C2376" t="str">
            <v>Fertige Erz</v>
          </cell>
          <cell r="D2376" t="str">
            <v>RHRD</v>
          </cell>
          <cell r="E2376" t="str">
            <v>02534022</v>
          </cell>
          <cell r="G2376" t="str">
            <v>PREVENTOL A 14-D</v>
          </cell>
          <cell r="H2376" t="str">
            <v>RB00000803</v>
          </cell>
          <cell r="I2376" t="str">
            <v>2280</v>
          </cell>
          <cell r="J2376">
            <v>12000</v>
          </cell>
          <cell r="K2376" t="str">
            <v>KG</v>
          </cell>
          <cell r="L2376">
            <v>35794.800000000003</v>
          </cell>
          <cell r="M2376" t="str">
            <v>EUR</v>
          </cell>
          <cell r="N2376">
            <v>44485.2</v>
          </cell>
          <cell r="P2376">
            <v>39669.599999999999</v>
          </cell>
          <cell r="Q2376">
            <v>39669.599999999999</v>
          </cell>
          <cell r="R2376">
            <v>-3874.8</v>
          </cell>
          <cell r="S2376">
            <v>-3874.8</v>
          </cell>
          <cell r="T2376">
            <v>0</v>
          </cell>
        </row>
        <row r="2377">
          <cell r="B2377">
            <v>1120000</v>
          </cell>
          <cell r="C2377" t="str">
            <v>Fertige Erz</v>
          </cell>
          <cell r="D2377" t="str">
            <v>RHRD</v>
          </cell>
          <cell r="E2377" t="str">
            <v>02517551</v>
          </cell>
          <cell r="G2377" t="str">
            <v>M-KRESOL REIN CONTAI</v>
          </cell>
          <cell r="H2377" t="str">
            <v>RB00000803</v>
          </cell>
          <cell r="I2377" t="str">
            <v>2280</v>
          </cell>
          <cell r="J2377">
            <v>116500</v>
          </cell>
          <cell r="K2377" t="str">
            <v>KG</v>
          </cell>
          <cell r="L2377">
            <v>252047.75</v>
          </cell>
          <cell r="M2377" t="str">
            <v>EUR</v>
          </cell>
          <cell r="N2377">
            <v>266004.45</v>
          </cell>
          <cell r="P2377">
            <v>266004.45</v>
          </cell>
          <cell r="Q2377">
            <v>266004.45</v>
          </cell>
          <cell r="R2377">
            <v>-13956.7</v>
          </cell>
          <cell r="S2377">
            <v>-13956.7</v>
          </cell>
          <cell r="T2377">
            <v>0</v>
          </cell>
        </row>
        <row r="2378">
          <cell r="B2378">
            <v>1120000</v>
          </cell>
          <cell r="C2378" t="str">
            <v>Fertige Erz</v>
          </cell>
          <cell r="D2378" t="str">
            <v>RHRD</v>
          </cell>
          <cell r="E2378" t="str">
            <v>02379728</v>
          </cell>
          <cell r="G2378" t="str">
            <v>PREVENTOL P-91 SF</v>
          </cell>
          <cell r="H2378" t="str">
            <v>RB00000803</v>
          </cell>
          <cell r="I2378" t="str">
            <v>2280</v>
          </cell>
          <cell r="J2378">
            <v>12000</v>
          </cell>
          <cell r="K2378" t="str">
            <v>KG</v>
          </cell>
          <cell r="L2378">
            <v>13783.2</v>
          </cell>
          <cell r="M2378" t="str">
            <v>EUR</v>
          </cell>
          <cell r="N2378">
            <v>15384</v>
          </cell>
          <cell r="P2378">
            <v>15166.8</v>
          </cell>
          <cell r="Q2378">
            <v>15166.8</v>
          </cell>
          <cell r="R2378">
            <v>-1383.6</v>
          </cell>
          <cell r="S2378">
            <v>-1383.6</v>
          </cell>
          <cell r="T2378">
            <v>0</v>
          </cell>
        </row>
        <row r="2379">
          <cell r="B2379">
            <v>1120000</v>
          </cell>
          <cell r="C2379" t="str">
            <v>Fertige Erz</v>
          </cell>
          <cell r="D2379" t="str">
            <v>RHEM</v>
          </cell>
          <cell r="E2379" t="str">
            <v>02329739</v>
          </cell>
          <cell r="G2379" t="str">
            <v>PREVENTOL P-100</v>
          </cell>
          <cell r="H2379" t="str">
            <v>RB00000803</v>
          </cell>
          <cell r="I2379" t="str">
            <v>2280</v>
          </cell>
          <cell r="J2379">
            <v>2400</v>
          </cell>
          <cell r="K2379" t="str">
            <v>KG</v>
          </cell>
          <cell r="L2379">
            <v>6702.24</v>
          </cell>
          <cell r="M2379" t="str">
            <v>EUR</v>
          </cell>
          <cell r="N2379">
            <v>7367.04</v>
          </cell>
          <cell r="P2379">
            <v>8056.08</v>
          </cell>
          <cell r="Q2379">
            <v>7367.04</v>
          </cell>
          <cell r="R2379">
            <v>-664.8</v>
          </cell>
          <cell r="S2379">
            <v>-1353.84</v>
          </cell>
          <cell r="T2379">
            <v>689.04</v>
          </cell>
        </row>
        <row r="2380">
          <cell r="B2380">
            <v>1120000</v>
          </cell>
          <cell r="C2380" t="str">
            <v>Fertige Erz</v>
          </cell>
          <cell r="D2380" t="str">
            <v>RHKF</v>
          </cell>
          <cell r="E2380" t="str">
            <v>02329739</v>
          </cell>
          <cell r="G2380" t="str">
            <v>PREVENTOL P-100</v>
          </cell>
          <cell r="H2380" t="str">
            <v>RB00000803</v>
          </cell>
          <cell r="I2380" t="str">
            <v>2280</v>
          </cell>
          <cell r="J2380">
            <v>35</v>
          </cell>
          <cell r="K2380" t="str">
            <v>KG</v>
          </cell>
          <cell r="L2380">
            <v>97.75</v>
          </cell>
          <cell r="M2380" t="str">
            <v>EUR</v>
          </cell>
          <cell r="N2380">
            <v>107.44</v>
          </cell>
          <cell r="P2380">
            <v>117.48</v>
          </cell>
          <cell r="Q2380">
            <v>107.44</v>
          </cell>
          <cell r="R2380">
            <v>-9.69</v>
          </cell>
          <cell r="S2380">
            <v>-19.73</v>
          </cell>
          <cell r="T2380">
            <v>10.039999999999999</v>
          </cell>
        </row>
        <row r="2381">
          <cell r="B2381">
            <v>1120000</v>
          </cell>
          <cell r="C2381" t="str">
            <v>Fertige Erz</v>
          </cell>
          <cell r="D2381" t="str">
            <v>RHST</v>
          </cell>
          <cell r="E2381" t="str">
            <v>02329739</v>
          </cell>
          <cell r="G2381" t="str">
            <v>PREVENTOL P-100</v>
          </cell>
          <cell r="H2381" t="str">
            <v>RB00000803</v>
          </cell>
          <cell r="I2381" t="str">
            <v>2280</v>
          </cell>
          <cell r="J2381">
            <v>7200</v>
          </cell>
          <cell r="K2381" t="str">
            <v>KG</v>
          </cell>
          <cell r="L2381">
            <v>20106.759999999998</v>
          </cell>
          <cell r="M2381" t="str">
            <v>EUR</v>
          </cell>
          <cell r="N2381">
            <v>22101.119999999999</v>
          </cell>
          <cell r="P2381">
            <v>24168.240000000002</v>
          </cell>
          <cell r="Q2381">
            <v>22101.119999999999</v>
          </cell>
          <cell r="R2381">
            <v>-1994.36</v>
          </cell>
          <cell r="S2381">
            <v>-4061.48</v>
          </cell>
          <cell r="T2381">
            <v>2067.12</v>
          </cell>
        </row>
        <row r="2382">
          <cell r="B2382">
            <v>1120000</v>
          </cell>
          <cell r="C2382" t="str">
            <v>Fertige Erz</v>
          </cell>
          <cell r="D2382" t="str">
            <v>RHRD</v>
          </cell>
          <cell r="E2382" t="str">
            <v>02321770</v>
          </cell>
          <cell r="G2382" t="str">
            <v>PREVENTOL P-91</v>
          </cell>
          <cell r="H2382" t="str">
            <v>RB00000803</v>
          </cell>
          <cell r="I2382" t="str">
            <v>2280</v>
          </cell>
          <cell r="J2382">
            <v>2400</v>
          </cell>
          <cell r="K2382" t="str">
            <v>KG</v>
          </cell>
          <cell r="L2382">
            <v>2027.28</v>
          </cell>
          <cell r="M2382" t="str">
            <v>EUR</v>
          </cell>
          <cell r="N2382">
            <v>1993.92</v>
          </cell>
          <cell r="P2382">
            <v>2222.4</v>
          </cell>
          <cell r="Q2382">
            <v>1993.92</v>
          </cell>
          <cell r="R2382">
            <v>33.36</v>
          </cell>
          <cell r="S2382">
            <v>-195.12</v>
          </cell>
          <cell r="T2382">
            <v>228.48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/>
      <sheetData sheetId="2"/>
      <sheetData sheetId="3"/>
      <sheetData sheetId="4"/>
      <sheetData sheetId="5">
        <row r="19">
          <cell r="G19">
            <v>1786</v>
          </cell>
        </row>
        <row r="24">
          <cell r="G24">
            <v>2717</v>
          </cell>
        </row>
        <row r="26">
          <cell r="G26">
            <v>2</v>
          </cell>
        </row>
        <row r="28">
          <cell r="G28">
            <v>1E-10</v>
          </cell>
        </row>
        <row r="36">
          <cell r="G36">
            <v>25.000000000100002</v>
          </cell>
        </row>
        <row r="37">
          <cell r="G37">
            <v>14</v>
          </cell>
        </row>
        <row r="38">
          <cell r="G38">
            <v>307</v>
          </cell>
        </row>
        <row r="44">
          <cell r="G44">
            <v>126</v>
          </cell>
        </row>
        <row r="45">
          <cell r="G45">
            <v>4977.0000000003001</v>
          </cell>
        </row>
      </sheetData>
      <sheetData sheetId="6">
        <row r="17">
          <cell r="G17">
            <v>1386</v>
          </cell>
        </row>
        <row r="20">
          <cell r="G20">
            <v>975</v>
          </cell>
        </row>
        <row r="21">
          <cell r="G21">
            <v>8</v>
          </cell>
        </row>
        <row r="29">
          <cell r="G29">
            <v>789.00000000010004</v>
          </cell>
        </row>
        <row r="30">
          <cell r="G30">
            <v>66</v>
          </cell>
        </row>
        <row r="36">
          <cell r="G36">
            <v>202</v>
          </cell>
        </row>
        <row r="37">
          <cell r="G37">
            <v>0</v>
          </cell>
        </row>
        <row r="38">
          <cell r="G38">
            <v>434</v>
          </cell>
        </row>
        <row r="39">
          <cell r="G39">
            <v>0</v>
          </cell>
        </row>
        <row r="40">
          <cell r="G40">
            <v>3860.0000000001</v>
          </cell>
        </row>
        <row r="41">
          <cell r="G41">
            <v>8837</v>
          </cell>
        </row>
      </sheetData>
      <sheetData sheetId="7">
        <row r="13">
          <cell r="G13">
            <v>1110</v>
          </cell>
        </row>
        <row r="23">
          <cell r="G23">
            <v>351</v>
          </cell>
        </row>
        <row r="24">
          <cell r="G24">
            <v>3</v>
          </cell>
        </row>
        <row r="29">
          <cell r="G29">
            <v>2783</v>
          </cell>
        </row>
        <row r="30">
          <cell r="G30">
            <v>129</v>
          </cell>
        </row>
        <row r="36">
          <cell r="G36">
            <v>76.000000000100002</v>
          </cell>
        </row>
        <row r="37">
          <cell r="G37">
            <v>94</v>
          </cell>
        </row>
        <row r="38">
          <cell r="G38">
            <v>4546.0000000001</v>
          </cell>
        </row>
      </sheetData>
      <sheetData sheetId="8">
        <row r="24">
          <cell r="G24">
            <v>479</v>
          </cell>
        </row>
        <row r="25">
          <cell r="G25">
            <v>725</v>
          </cell>
        </row>
        <row r="26">
          <cell r="G26">
            <v>22</v>
          </cell>
        </row>
        <row r="32">
          <cell r="G32">
            <v>78.000000000100002</v>
          </cell>
        </row>
        <row r="33">
          <cell r="G33">
            <v>48</v>
          </cell>
        </row>
        <row r="40">
          <cell r="G40">
            <v>126</v>
          </cell>
        </row>
        <row r="41">
          <cell r="G41">
            <v>0</v>
          </cell>
        </row>
        <row r="42">
          <cell r="G42">
            <v>1478.0000000001</v>
          </cell>
        </row>
        <row r="43">
          <cell r="G43">
            <v>8837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>
        <row r="17">
          <cell r="AZ17">
            <v>2565</v>
          </cell>
        </row>
      </sheetData>
      <sheetData sheetId="2">
        <row r="14">
          <cell r="H14">
            <v>2565</v>
          </cell>
        </row>
      </sheetData>
      <sheetData sheetId="3"/>
      <sheetData sheetId="4"/>
      <sheetData sheetId="5">
        <row r="19">
          <cell r="G19">
            <v>1761</v>
          </cell>
        </row>
        <row r="24">
          <cell r="G24">
            <v>3977</v>
          </cell>
        </row>
        <row r="26">
          <cell r="G26">
            <v>9</v>
          </cell>
        </row>
        <row r="28">
          <cell r="G28">
            <v>12</v>
          </cell>
        </row>
        <row r="37">
          <cell r="G37">
            <v>12</v>
          </cell>
        </row>
        <row r="38">
          <cell r="G38">
            <v>441</v>
          </cell>
        </row>
        <row r="44">
          <cell r="G44">
            <v>106</v>
          </cell>
        </row>
        <row r="45">
          <cell r="G45">
            <v>6357.0000000001</v>
          </cell>
        </row>
      </sheetData>
      <sheetData sheetId="6">
        <row r="17">
          <cell r="G17">
            <v>1843</v>
          </cell>
        </row>
        <row r="20">
          <cell r="G20">
            <v>1292</v>
          </cell>
        </row>
        <row r="21">
          <cell r="G21">
            <v>44</v>
          </cell>
        </row>
        <row r="29">
          <cell r="G29">
            <v>50</v>
          </cell>
        </row>
        <row r="30">
          <cell r="G30">
            <v>41</v>
          </cell>
        </row>
        <row r="36">
          <cell r="G36">
            <v>305</v>
          </cell>
        </row>
        <row r="37">
          <cell r="G37">
            <v>50</v>
          </cell>
        </row>
        <row r="38">
          <cell r="G38">
            <v>438</v>
          </cell>
        </row>
        <row r="39">
          <cell r="G39">
            <v>4063</v>
          </cell>
        </row>
        <row r="40">
          <cell r="G40">
            <v>10420</v>
          </cell>
        </row>
      </sheetData>
      <sheetData sheetId="7">
        <row r="13">
          <cell r="G13">
            <v>1502</v>
          </cell>
        </row>
        <row r="23">
          <cell r="G23">
            <v>437</v>
          </cell>
        </row>
        <row r="24">
          <cell r="G24">
            <v>1</v>
          </cell>
        </row>
        <row r="29">
          <cell r="G29">
            <v>2231</v>
          </cell>
        </row>
        <row r="30">
          <cell r="G30">
            <v>125</v>
          </cell>
        </row>
        <row r="36">
          <cell r="G36">
            <v>101.0000000001</v>
          </cell>
        </row>
        <row r="37">
          <cell r="G37">
            <v>113</v>
          </cell>
        </row>
        <row r="38">
          <cell r="G38">
            <v>4510.0000000001</v>
          </cell>
        </row>
      </sheetData>
      <sheetData sheetId="8">
        <row r="24">
          <cell r="G24">
            <v>587</v>
          </cell>
        </row>
        <row r="25">
          <cell r="G25">
            <v>958</v>
          </cell>
        </row>
        <row r="26">
          <cell r="G26">
            <v>9</v>
          </cell>
        </row>
        <row r="32">
          <cell r="G32">
            <v>683</v>
          </cell>
        </row>
        <row r="33">
          <cell r="G33">
            <v>62</v>
          </cell>
        </row>
        <row r="40">
          <cell r="G40">
            <v>186</v>
          </cell>
        </row>
        <row r="41">
          <cell r="G41">
            <v>2485</v>
          </cell>
        </row>
        <row r="42">
          <cell r="G42">
            <v>10420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9">
          <cell r="C9">
            <v>10</v>
          </cell>
          <cell r="E9">
            <v>14</v>
          </cell>
        </row>
        <row r="10">
          <cell r="C10">
            <v>107</v>
          </cell>
          <cell r="E10">
            <v>121</v>
          </cell>
        </row>
        <row r="11">
          <cell r="C11">
            <v>1</v>
          </cell>
          <cell r="E11">
            <v>0</v>
          </cell>
        </row>
        <row r="13">
          <cell r="C13">
            <v>19</v>
          </cell>
          <cell r="E13">
            <v>23</v>
          </cell>
        </row>
        <row r="14">
          <cell r="C14">
            <v>-18</v>
          </cell>
          <cell r="E14">
            <v>-63</v>
          </cell>
        </row>
        <row r="15">
          <cell r="C15">
            <v>-7</v>
          </cell>
          <cell r="E15">
            <v>8</v>
          </cell>
        </row>
        <row r="16">
          <cell r="C16">
            <v>30</v>
          </cell>
          <cell r="E16">
            <v>46</v>
          </cell>
        </row>
        <row r="17">
          <cell r="C17">
            <v>101</v>
          </cell>
          <cell r="E17">
            <v>63</v>
          </cell>
        </row>
        <row r="18">
          <cell r="C18">
            <v>32</v>
          </cell>
          <cell r="E18">
            <v>-27</v>
          </cell>
        </row>
        <row r="21">
          <cell r="C21">
            <v>275</v>
          </cell>
          <cell r="E21">
            <v>185</v>
          </cell>
        </row>
        <row r="22">
          <cell r="C22">
            <v>58</v>
          </cell>
          <cell r="E22">
            <v>131</v>
          </cell>
        </row>
        <row r="23">
          <cell r="C23">
            <v>333</v>
          </cell>
          <cell r="E23">
            <v>316</v>
          </cell>
        </row>
        <row r="24">
          <cell r="C24">
            <v>-194</v>
          </cell>
          <cell r="E24">
            <v>-240</v>
          </cell>
        </row>
        <row r="26">
          <cell r="C26">
            <v>1</v>
          </cell>
          <cell r="E26">
            <v>0</v>
          </cell>
        </row>
        <row r="27">
          <cell r="C27">
            <v>0</v>
          </cell>
          <cell r="E27">
            <v>-493</v>
          </cell>
        </row>
        <row r="28">
          <cell r="C28">
            <v>-50</v>
          </cell>
          <cell r="E28">
            <v>0</v>
          </cell>
        </row>
        <row r="29">
          <cell r="C29">
            <v>9</v>
          </cell>
          <cell r="E29">
            <v>1304</v>
          </cell>
        </row>
        <row r="30">
          <cell r="C30">
            <v>0</v>
          </cell>
          <cell r="E30">
            <v>2</v>
          </cell>
        </row>
        <row r="31">
          <cell r="C31">
            <v>0</v>
          </cell>
          <cell r="E31">
            <v>-200</v>
          </cell>
        </row>
        <row r="32">
          <cell r="C32">
            <v>-255</v>
          </cell>
          <cell r="E32">
            <v>373</v>
          </cell>
        </row>
        <row r="33">
          <cell r="C33">
            <v>-67</v>
          </cell>
          <cell r="E33">
            <v>-80</v>
          </cell>
        </row>
        <row r="34">
          <cell r="C34">
            <v>-322</v>
          </cell>
          <cell r="E34">
            <v>293</v>
          </cell>
        </row>
        <row r="35">
          <cell r="C35">
            <v>14</v>
          </cell>
          <cell r="E35">
            <v>26</v>
          </cell>
        </row>
        <row r="36">
          <cell r="C36">
            <v>-14</v>
          </cell>
          <cell r="E36">
            <v>-16</v>
          </cell>
        </row>
        <row r="37">
          <cell r="C37">
            <v>-19</v>
          </cell>
          <cell r="E37">
            <v>-21</v>
          </cell>
        </row>
        <row r="41">
          <cell r="C41">
            <v>-19</v>
          </cell>
          <cell r="E41">
            <v>-11</v>
          </cell>
        </row>
        <row r="42">
          <cell r="C42">
            <v>12</v>
          </cell>
          <cell r="E42">
            <v>-8</v>
          </cell>
        </row>
        <row r="43">
          <cell r="C43">
            <v>-7</v>
          </cell>
          <cell r="E43">
            <v>-19</v>
          </cell>
        </row>
        <row r="44">
          <cell r="C44">
            <v>1</v>
          </cell>
          <cell r="E44">
            <v>547</v>
          </cell>
        </row>
        <row r="45">
          <cell r="C45">
            <v>3</v>
          </cell>
          <cell r="E45">
            <v>43</v>
          </cell>
        </row>
        <row r="46">
          <cell r="C46">
            <v>4</v>
          </cell>
          <cell r="E46">
            <v>590</v>
          </cell>
        </row>
        <row r="47">
          <cell r="C47">
            <v>536</v>
          </cell>
          <cell r="E47">
            <v>205</v>
          </cell>
        </row>
        <row r="48">
          <cell r="C48">
            <v>-2</v>
          </cell>
          <cell r="E48">
            <v>2</v>
          </cell>
        </row>
        <row r="49">
          <cell r="C49">
            <v>538</v>
          </cell>
          <cell r="E49">
            <v>797</v>
          </cell>
        </row>
      </sheetData>
      <sheetData sheetId="12"/>
      <sheetData sheetId="13"/>
      <sheetData sheetId="14">
        <row r="9">
          <cell r="C9">
            <v>219</v>
          </cell>
          <cell r="E9">
            <v>390</v>
          </cell>
        </row>
        <row r="10">
          <cell r="C10">
            <v>410</v>
          </cell>
          <cell r="E10">
            <v>431</v>
          </cell>
        </row>
        <row r="11">
          <cell r="C11">
            <v>1</v>
          </cell>
          <cell r="E11">
            <v>-1</v>
          </cell>
        </row>
        <row r="13">
          <cell r="C13">
            <v>35</v>
          </cell>
          <cell r="E13">
            <v>63</v>
          </cell>
        </row>
        <row r="14">
          <cell r="C14">
            <v>-139</v>
          </cell>
          <cell r="E14">
            <v>-156</v>
          </cell>
        </row>
        <row r="15">
          <cell r="C15">
            <v>-6</v>
          </cell>
          <cell r="E15">
            <v>-143</v>
          </cell>
        </row>
        <row r="16">
          <cell r="C16">
            <v>-90</v>
          </cell>
          <cell r="E16">
            <v>-74</v>
          </cell>
        </row>
        <row r="17">
          <cell r="C17">
            <v>30</v>
          </cell>
          <cell r="E17">
            <v>52</v>
          </cell>
        </row>
        <row r="18">
          <cell r="C18">
            <v>108</v>
          </cell>
          <cell r="E18">
            <v>-90</v>
          </cell>
        </row>
        <row r="21">
          <cell r="C21">
            <v>568</v>
          </cell>
          <cell r="E21">
            <v>472</v>
          </cell>
        </row>
        <row r="22">
          <cell r="C22">
            <v>300</v>
          </cell>
          <cell r="E22">
            <v>114</v>
          </cell>
        </row>
        <row r="23">
          <cell r="C23">
            <v>868</v>
          </cell>
          <cell r="E23">
            <v>586</v>
          </cell>
        </row>
        <row r="24">
          <cell r="C24">
            <v>-397</v>
          </cell>
          <cell r="E24">
            <v>-497</v>
          </cell>
        </row>
        <row r="26">
          <cell r="C26">
            <v>2</v>
          </cell>
          <cell r="E26">
            <v>3</v>
          </cell>
        </row>
        <row r="27">
          <cell r="C27">
            <v>-110</v>
          </cell>
          <cell r="E27">
            <v>-494</v>
          </cell>
        </row>
        <row r="28">
          <cell r="C28">
            <v>2226</v>
          </cell>
          <cell r="E28">
            <v>0</v>
          </cell>
        </row>
        <row r="29">
          <cell r="C29">
            <v>9</v>
          </cell>
          <cell r="E29">
            <v>1304</v>
          </cell>
        </row>
        <row r="30">
          <cell r="C30">
            <v>51</v>
          </cell>
          <cell r="E30">
            <v>15</v>
          </cell>
        </row>
        <row r="31">
          <cell r="C31">
            <v>0</v>
          </cell>
          <cell r="E31">
            <v>-200</v>
          </cell>
        </row>
        <row r="32">
          <cell r="C32">
            <v>-22</v>
          </cell>
          <cell r="E32">
            <v>65</v>
          </cell>
        </row>
        <row r="33">
          <cell r="C33">
            <v>-145</v>
          </cell>
          <cell r="E33">
            <v>-169</v>
          </cell>
        </row>
        <row r="34">
          <cell r="C34">
            <v>-167</v>
          </cell>
          <cell r="E34">
            <v>-104</v>
          </cell>
        </row>
        <row r="35">
          <cell r="C35">
            <v>119</v>
          </cell>
          <cell r="E35">
            <v>653</v>
          </cell>
        </row>
        <row r="36">
          <cell r="C36">
            <v>-523</v>
          </cell>
          <cell r="E36">
            <v>-662</v>
          </cell>
        </row>
        <row r="37">
          <cell r="C37">
            <v>-77</v>
          </cell>
          <cell r="E37">
            <v>-77</v>
          </cell>
        </row>
        <row r="41">
          <cell r="C41">
            <v>-545</v>
          </cell>
          <cell r="E41">
            <v>-160</v>
          </cell>
        </row>
        <row r="42">
          <cell r="C42">
            <v>37</v>
          </cell>
          <cell r="E42">
            <v>-57</v>
          </cell>
        </row>
        <row r="43">
          <cell r="C43">
            <v>-508</v>
          </cell>
          <cell r="E43">
            <v>-217</v>
          </cell>
        </row>
        <row r="44">
          <cell r="C44">
            <v>1</v>
          </cell>
          <cell r="E44">
            <v>377</v>
          </cell>
        </row>
        <row r="45">
          <cell r="C45">
            <v>192</v>
          </cell>
          <cell r="E45">
            <v>-112</v>
          </cell>
        </row>
        <row r="46">
          <cell r="C46">
            <v>193</v>
          </cell>
          <cell r="E46">
            <v>265</v>
          </cell>
        </row>
        <row r="47">
          <cell r="C47">
            <v>355</v>
          </cell>
          <cell r="E47">
            <v>538</v>
          </cell>
        </row>
        <row r="48">
          <cell r="C48">
            <v>-10</v>
          </cell>
          <cell r="E48">
            <v>-6</v>
          </cell>
        </row>
        <row r="49">
          <cell r="C49">
            <v>538</v>
          </cell>
          <cell r="E49">
            <v>797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>
        <row r="17">
          <cell r="C17">
            <v>2249</v>
          </cell>
          <cell r="J17">
            <v>1965</v>
          </cell>
          <cell r="S17">
            <v>242</v>
          </cell>
          <cell r="T17">
            <v>976</v>
          </cell>
          <cell r="V17">
            <v>231</v>
          </cell>
          <cell r="X17">
            <v>1450</v>
          </cell>
          <cell r="AL17">
            <v>86</v>
          </cell>
        </row>
        <row r="24">
          <cell r="J24">
            <v>179</v>
          </cell>
          <cell r="S24">
            <v>15</v>
          </cell>
          <cell r="T24">
            <v>86</v>
          </cell>
          <cell r="V24">
            <v>-6</v>
          </cell>
          <cell r="X24">
            <v>172</v>
          </cell>
          <cell r="AL24">
            <v>-258</v>
          </cell>
        </row>
        <row r="25">
          <cell r="J25">
            <v>158</v>
          </cell>
          <cell r="S25">
            <v>17</v>
          </cell>
          <cell r="T25">
            <v>68</v>
          </cell>
          <cell r="V25">
            <v>24</v>
          </cell>
          <cell r="X25">
            <v>66</v>
          </cell>
          <cell r="AL25">
            <v>27</v>
          </cell>
        </row>
        <row r="26">
          <cell r="J26">
            <v>337</v>
          </cell>
          <cell r="S26">
            <v>32</v>
          </cell>
          <cell r="T26">
            <v>154</v>
          </cell>
          <cell r="V26">
            <v>18</v>
          </cell>
          <cell r="X26">
            <v>238</v>
          </cell>
          <cell r="AL26">
            <v>-231</v>
          </cell>
        </row>
        <row r="27">
          <cell r="J27">
            <v>18</v>
          </cell>
          <cell r="S27">
            <v>-3</v>
          </cell>
          <cell r="T27">
            <v>12</v>
          </cell>
          <cell r="V27">
            <v>11.9999999999</v>
          </cell>
          <cell r="X27">
            <v>1E-10</v>
          </cell>
          <cell r="AL27">
            <v>82</v>
          </cell>
        </row>
        <row r="28">
          <cell r="J28">
            <v>16</v>
          </cell>
          <cell r="S28">
            <v>-3</v>
          </cell>
          <cell r="T28">
            <v>2</v>
          </cell>
          <cell r="V28">
            <v>1.9999999999</v>
          </cell>
          <cell r="X28">
            <v>1E-10</v>
          </cell>
          <cell r="AL28">
            <v>78</v>
          </cell>
        </row>
        <row r="29">
          <cell r="J29">
            <v>353</v>
          </cell>
          <cell r="S29">
            <v>29</v>
          </cell>
          <cell r="T29">
            <v>156</v>
          </cell>
          <cell r="V29">
            <v>19.999999999900012</v>
          </cell>
          <cell r="X29">
            <v>238.00000000009999</v>
          </cell>
          <cell r="AL29">
            <v>-153</v>
          </cell>
        </row>
      </sheetData>
      <sheetData sheetId="2">
        <row r="20">
          <cell r="C20">
            <v>114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1088"/>
  <sheetViews>
    <sheetView tabSelected="1" workbookViewId="0"/>
  </sheetViews>
  <sheetFormatPr baseColWidth="10" defaultColWidth="0" defaultRowHeight="12.75" x14ac:dyDescent="0.2"/>
  <cols>
    <col min="1" max="1" width="4.28515625" customWidth="1"/>
    <col min="2" max="2" width="5.140625" customWidth="1"/>
    <col min="3" max="3" width="26.7109375" customWidth="1"/>
    <col min="4" max="13" width="11.42578125" customWidth="1"/>
    <col min="14" max="22" width="0" hidden="1" customWidth="1"/>
    <col min="23" max="16384" width="11.42578125" hidden="1"/>
  </cols>
  <sheetData>
    <row r="1" spans="1:21" x14ac:dyDescent="0.2">
      <c r="A1" s="185"/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</row>
    <row r="2" spans="1:21" x14ac:dyDescent="0.2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</row>
    <row r="3" spans="1:21" ht="20.25" x14ac:dyDescent="0.3">
      <c r="A3" s="185"/>
      <c r="B3" s="548" t="s">
        <v>357</v>
      </c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</row>
    <row r="4" spans="1:21" x14ac:dyDescent="0.2">
      <c r="A4" s="185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</row>
    <row r="5" spans="1:21" ht="15.75" x14ac:dyDescent="0.25">
      <c r="A5" s="185"/>
      <c r="B5" s="596" t="s">
        <v>358</v>
      </c>
      <c r="C5" s="596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</row>
    <row r="6" spans="1:21" x14ac:dyDescent="0.2">
      <c r="A6" s="185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</row>
    <row r="7" spans="1:21" x14ac:dyDescent="0.2">
      <c r="A7" s="185"/>
      <c r="B7" s="551" t="s">
        <v>359</v>
      </c>
      <c r="C7" s="36" t="s">
        <v>360</v>
      </c>
      <c r="D7" s="547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</row>
    <row r="8" spans="1:21" ht="10.5" customHeight="1" x14ac:dyDescent="0.2">
      <c r="A8" s="185"/>
      <c r="B8" s="550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</row>
    <row r="9" spans="1:21" ht="31.5" customHeight="1" x14ac:dyDescent="0.2">
      <c r="A9" s="185"/>
      <c r="B9" s="555">
        <v>1</v>
      </c>
      <c r="C9" s="557" t="s">
        <v>361</v>
      </c>
      <c r="D9" s="333"/>
      <c r="E9" s="595" t="s">
        <v>410</v>
      </c>
      <c r="F9" s="595"/>
      <c r="G9" s="595"/>
      <c r="H9" s="595"/>
      <c r="I9" s="595"/>
      <c r="J9" s="595"/>
      <c r="K9" s="595"/>
      <c r="L9" s="595"/>
      <c r="M9" s="595"/>
      <c r="N9" s="185"/>
      <c r="O9" s="185"/>
      <c r="P9" s="185"/>
      <c r="Q9" s="185"/>
      <c r="R9" s="185"/>
      <c r="S9" s="185"/>
      <c r="T9" s="185"/>
      <c r="U9" s="185"/>
    </row>
    <row r="10" spans="1:21" ht="30.75" customHeight="1" x14ac:dyDescent="0.2">
      <c r="A10" s="185"/>
      <c r="B10" s="550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</row>
    <row r="11" spans="1:21" x14ac:dyDescent="0.2">
      <c r="A11" s="185"/>
      <c r="B11" s="551" t="s">
        <v>362</v>
      </c>
      <c r="C11" s="547" t="s">
        <v>363</v>
      </c>
      <c r="D11" s="547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</row>
    <row r="12" spans="1:21" ht="6" customHeight="1" x14ac:dyDescent="0.2">
      <c r="A12" s="185"/>
      <c r="B12" s="550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</row>
    <row r="13" spans="1:21" ht="27.75" customHeight="1" x14ac:dyDescent="0.2">
      <c r="A13" s="185"/>
      <c r="B13" s="555">
        <v>2</v>
      </c>
      <c r="C13" s="556" t="s">
        <v>422</v>
      </c>
      <c r="D13" s="333"/>
      <c r="E13" s="595" t="s">
        <v>409</v>
      </c>
      <c r="F13" s="595"/>
      <c r="G13" s="595"/>
      <c r="H13" s="595"/>
      <c r="I13" s="595"/>
      <c r="J13" s="595"/>
      <c r="K13" s="595"/>
      <c r="L13" s="595"/>
      <c r="M13" s="595"/>
      <c r="N13" s="185"/>
      <c r="O13" s="185"/>
      <c r="P13" s="185"/>
      <c r="Q13" s="185"/>
      <c r="R13" s="185"/>
      <c r="S13" s="185"/>
      <c r="T13" s="185"/>
      <c r="U13" s="185"/>
    </row>
    <row r="14" spans="1:21" ht="6" customHeight="1" x14ac:dyDescent="0.2">
      <c r="A14" s="185"/>
      <c r="B14" s="550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</row>
    <row r="15" spans="1:21" x14ac:dyDescent="0.2">
      <c r="A15" s="185"/>
      <c r="B15" s="553">
        <v>3</v>
      </c>
      <c r="C15" s="549" t="s">
        <v>364</v>
      </c>
      <c r="D15" s="185"/>
      <c r="E15" s="554" t="s">
        <v>382</v>
      </c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</row>
    <row r="16" spans="1:21" x14ac:dyDescent="0.2">
      <c r="A16" s="185"/>
      <c r="B16" s="550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</row>
    <row r="17" spans="1:21" x14ac:dyDescent="0.2">
      <c r="A17" s="185"/>
      <c r="B17" s="550">
        <v>4</v>
      </c>
      <c r="C17" s="549" t="s">
        <v>365</v>
      </c>
      <c r="D17" s="185"/>
      <c r="E17" s="554" t="s">
        <v>366</v>
      </c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</row>
    <row r="18" spans="1:21" x14ac:dyDescent="0.2">
      <c r="A18" s="185"/>
      <c r="B18" s="553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</row>
    <row r="19" spans="1:21" x14ac:dyDescent="0.2">
      <c r="A19" s="185"/>
      <c r="B19" s="553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</row>
    <row r="20" spans="1:21" x14ac:dyDescent="0.2">
      <c r="A20" s="185"/>
      <c r="B20" s="551" t="s">
        <v>367</v>
      </c>
      <c r="C20" s="547" t="s">
        <v>368</v>
      </c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</row>
    <row r="21" spans="1:21" x14ac:dyDescent="0.2">
      <c r="A21" s="185"/>
      <c r="B21" s="553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</row>
    <row r="22" spans="1:21" ht="29.25" customHeight="1" x14ac:dyDescent="0.2">
      <c r="A22" s="185"/>
      <c r="B22" s="566">
        <v>5</v>
      </c>
      <c r="C22" s="557" t="s">
        <v>423</v>
      </c>
      <c r="D22" s="333"/>
      <c r="E22" s="595" t="s">
        <v>409</v>
      </c>
      <c r="F22" s="595"/>
      <c r="G22" s="595"/>
      <c r="H22" s="595"/>
      <c r="I22" s="595"/>
      <c r="J22" s="595"/>
      <c r="K22" s="595"/>
      <c r="L22" s="595"/>
      <c r="M22" s="595"/>
      <c r="N22" s="185"/>
      <c r="O22" s="185"/>
      <c r="P22" s="185"/>
      <c r="Q22" s="185"/>
      <c r="R22" s="185"/>
      <c r="S22" s="185"/>
      <c r="T22" s="185"/>
      <c r="U22" s="185"/>
    </row>
    <row r="23" spans="1:21" x14ac:dyDescent="0.2">
      <c r="A23" s="185"/>
      <c r="B23" s="553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</row>
    <row r="24" spans="1:21" x14ac:dyDescent="0.2">
      <c r="A24" s="185"/>
      <c r="B24" s="553">
        <v>6</v>
      </c>
      <c r="C24" s="549" t="s">
        <v>372</v>
      </c>
      <c r="D24" s="185"/>
      <c r="E24" s="554" t="s">
        <v>381</v>
      </c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</row>
    <row r="25" spans="1:21" x14ac:dyDescent="0.2">
      <c r="A25" s="185"/>
      <c r="B25" s="550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</row>
    <row r="26" spans="1:21" x14ac:dyDescent="0.2">
      <c r="A26" s="185"/>
      <c r="B26" s="553"/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</row>
    <row r="27" spans="1:21" x14ac:dyDescent="0.2">
      <c r="A27" s="185"/>
      <c r="B27" s="551" t="s">
        <v>370</v>
      </c>
      <c r="C27" s="547" t="s">
        <v>373</v>
      </c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</row>
    <row r="28" spans="1:21" x14ac:dyDescent="0.2">
      <c r="A28" s="185"/>
      <c r="B28" s="553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</row>
    <row r="29" spans="1:21" x14ac:dyDescent="0.2">
      <c r="A29" s="185"/>
      <c r="B29" s="553">
        <v>7</v>
      </c>
      <c r="C29" s="549" t="s">
        <v>400</v>
      </c>
      <c r="D29" s="185"/>
      <c r="E29" s="554" t="s">
        <v>401</v>
      </c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</row>
    <row r="30" spans="1:21" x14ac:dyDescent="0.2">
      <c r="A30" s="185"/>
      <c r="B30" s="553"/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</row>
    <row r="31" spans="1:21" x14ac:dyDescent="0.2">
      <c r="A31" s="185"/>
      <c r="B31" s="553">
        <v>8</v>
      </c>
      <c r="C31" s="549" t="s">
        <v>403</v>
      </c>
      <c r="D31" s="185"/>
      <c r="E31" s="554" t="s">
        <v>402</v>
      </c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</row>
    <row r="32" spans="1:21" x14ac:dyDescent="0.2">
      <c r="A32" s="185"/>
      <c r="B32" s="553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</row>
    <row r="33" spans="1:21" x14ac:dyDescent="0.2">
      <c r="A33" s="185"/>
      <c r="B33" s="553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</row>
    <row r="34" spans="1:21" x14ac:dyDescent="0.2">
      <c r="A34" s="185"/>
      <c r="B34" s="551" t="s">
        <v>374</v>
      </c>
      <c r="C34" s="547" t="s">
        <v>375</v>
      </c>
      <c r="D34" s="547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</row>
    <row r="35" spans="1:21" x14ac:dyDescent="0.2">
      <c r="A35" s="185"/>
      <c r="B35" s="553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</row>
    <row r="36" spans="1:21" x14ac:dyDescent="0.2">
      <c r="A36" s="185"/>
      <c r="B36" s="553">
        <v>9</v>
      </c>
      <c r="C36" s="549" t="s">
        <v>407</v>
      </c>
      <c r="D36" s="185"/>
      <c r="E36" s="554" t="s">
        <v>408</v>
      </c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</row>
    <row r="37" spans="1:21" x14ac:dyDescent="0.2">
      <c r="A37" s="185"/>
      <c r="B37" s="553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</row>
    <row r="38" spans="1:21" x14ac:dyDescent="0.2">
      <c r="A38" s="185"/>
      <c r="B38" s="553">
        <v>10</v>
      </c>
      <c r="C38" s="549" t="s">
        <v>378</v>
      </c>
      <c r="D38" s="185"/>
      <c r="E38" s="554" t="s">
        <v>402</v>
      </c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</row>
    <row r="39" spans="1:21" x14ac:dyDescent="0.2">
      <c r="A39" s="185"/>
      <c r="B39" s="553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</row>
    <row r="40" spans="1:21" x14ac:dyDescent="0.2">
      <c r="A40" s="185"/>
      <c r="B40" s="553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</row>
    <row r="41" spans="1:21" x14ac:dyDescent="0.2">
      <c r="A41" s="185"/>
      <c r="B41" s="553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</row>
    <row r="42" spans="1:21" x14ac:dyDescent="0.2">
      <c r="A42" s="185"/>
      <c r="B42" s="553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</row>
    <row r="43" spans="1:21" x14ac:dyDescent="0.2">
      <c r="A43" s="185"/>
      <c r="B43" s="553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</row>
    <row r="44" spans="1:21" x14ac:dyDescent="0.2">
      <c r="A44" s="185"/>
      <c r="B44" s="553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</row>
    <row r="45" spans="1:21" x14ac:dyDescent="0.2">
      <c r="A45" s="185"/>
      <c r="B45" s="553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</row>
    <row r="46" spans="1:21" x14ac:dyDescent="0.2">
      <c r="A46" s="185"/>
      <c r="B46" s="553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</row>
    <row r="47" spans="1:21" x14ac:dyDescent="0.2">
      <c r="A47" s="185"/>
      <c r="B47" s="553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</row>
    <row r="48" spans="1:21" x14ac:dyDescent="0.2">
      <c r="A48" s="185"/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</row>
    <row r="49" spans="1:21" x14ac:dyDescent="0.2">
      <c r="A49" s="185"/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</row>
    <row r="50" spans="1:21" x14ac:dyDescent="0.2">
      <c r="A50" s="185"/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</row>
    <row r="51" spans="1:21" x14ac:dyDescent="0.2">
      <c r="A51" s="185"/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</row>
    <row r="52" spans="1:21" x14ac:dyDescent="0.2">
      <c r="A52" s="185"/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</row>
    <row r="53" spans="1:21" x14ac:dyDescent="0.2">
      <c r="A53" s="185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</row>
    <row r="54" spans="1:21" x14ac:dyDescent="0.2">
      <c r="A54" s="185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</row>
    <row r="55" spans="1:21" x14ac:dyDescent="0.2">
      <c r="A55" s="185"/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</row>
    <row r="56" spans="1:21" x14ac:dyDescent="0.2">
      <c r="A56" s="185"/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</row>
    <row r="57" spans="1:21" x14ac:dyDescent="0.2">
      <c r="A57" s="185"/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</row>
    <row r="58" spans="1:21" x14ac:dyDescent="0.2">
      <c r="A58" s="185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</row>
    <row r="59" spans="1:21" x14ac:dyDescent="0.2">
      <c r="A59" s="185"/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</row>
    <row r="60" spans="1:21" x14ac:dyDescent="0.2">
      <c r="A60" s="185"/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</row>
    <row r="61" spans="1:21" x14ac:dyDescent="0.2">
      <c r="A61" s="185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</row>
    <row r="62" spans="1:21" x14ac:dyDescent="0.2">
      <c r="A62" s="185"/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</row>
    <row r="63" spans="1:21" x14ac:dyDescent="0.2">
      <c r="A63" s="185"/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</row>
    <row r="64" spans="1:21" x14ac:dyDescent="0.2">
      <c r="A64" s="185"/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</row>
    <row r="65" spans="1:21" x14ac:dyDescent="0.2">
      <c r="A65" s="185"/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</row>
    <row r="66" spans="1:21" x14ac:dyDescent="0.2">
      <c r="A66" s="185"/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</row>
    <row r="67" spans="1:21" x14ac:dyDescent="0.2">
      <c r="A67" s="185"/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</row>
    <row r="68" spans="1:21" x14ac:dyDescent="0.2">
      <c r="A68" s="185"/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</row>
    <row r="69" spans="1:21" x14ac:dyDescent="0.2">
      <c r="A69" s="185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</row>
    <row r="70" spans="1:21" x14ac:dyDescent="0.2">
      <c r="A70" s="185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</row>
    <row r="71" spans="1:21" x14ac:dyDescent="0.2">
      <c r="A71" s="185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</row>
    <row r="72" spans="1:21" x14ac:dyDescent="0.2">
      <c r="A72" s="185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</row>
    <row r="73" spans="1:21" x14ac:dyDescent="0.2">
      <c r="A73" s="185"/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</row>
    <row r="74" spans="1:21" x14ac:dyDescent="0.2">
      <c r="A74" s="185"/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</row>
    <row r="75" spans="1:21" x14ac:dyDescent="0.2">
      <c r="A75" s="185"/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</row>
    <row r="76" spans="1:21" x14ac:dyDescent="0.2">
      <c r="A76" s="185"/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</row>
    <row r="77" spans="1:21" x14ac:dyDescent="0.2">
      <c r="A77" s="185"/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</row>
    <row r="78" spans="1:21" x14ac:dyDescent="0.2">
      <c r="A78" s="185"/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</row>
    <row r="79" spans="1:21" x14ac:dyDescent="0.2">
      <c r="A79" s="185"/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</row>
    <row r="80" spans="1:21" x14ac:dyDescent="0.2">
      <c r="A80" s="185"/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</row>
    <row r="81" spans="1:21" x14ac:dyDescent="0.2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</row>
    <row r="82" spans="1:21" x14ac:dyDescent="0.2">
      <c r="A82" s="185"/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</row>
    <row r="83" spans="1:21" x14ac:dyDescent="0.2">
      <c r="A83" s="185"/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</row>
    <row r="84" spans="1:21" x14ac:dyDescent="0.2">
      <c r="A84" s="185"/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</row>
    <row r="85" spans="1:21" x14ac:dyDescent="0.2">
      <c r="A85" s="185"/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</row>
    <row r="86" spans="1:21" x14ac:dyDescent="0.2">
      <c r="A86" s="185"/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</row>
    <row r="87" spans="1:21" x14ac:dyDescent="0.2">
      <c r="A87" s="185"/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</row>
    <row r="88" spans="1:21" x14ac:dyDescent="0.2">
      <c r="A88" s="185"/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</row>
    <row r="89" spans="1:21" x14ac:dyDescent="0.2">
      <c r="A89" s="185"/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</row>
    <row r="90" spans="1:21" x14ac:dyDescent="0.2">
      <c r="A90" s="185"/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</row>
    <row r="91" spans="1:21" x14ac:dyDescent="0.2">
      <c r="A91" s="185"/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</row>
    <row r="92" spans="1:21" x14ac:dyDescent="0.2">
      <c r="A92" s="185"/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</row>
    <row r="93" spans="1:21" x14ac:dyDescent="0.2">
      <c r="A93" s="185"/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</row>
    <row r="94" spans="1:21" x14ac:dyDescent="0.2">
      <c r="A94" s="185"/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</row>
    <row r="95" spans="1:21" x14ac:dyDescent="0.2">
      <c r="A95" s="185"/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</row>
    <row r="96" spans="1:21" x14ac:dyDescent="0.2">
      <c r="A96" s="185"/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</row>
    <row r="97" spans="1:21" x14ac:dyDescent="0.2">
      <c r="A97" s="185"/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</row>
    <row r="98" spans="1:21" x14ac:dyDescent="0.2">
      <c r="A98" s="185"/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</row>
    <row r="99" spans="1:21" x14ac:dyDescent="0.2">
      <c r="A99" s="185"/>
      <c r="B99" s="185"/>
      <c r="C99" s="185"/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</row>
    <row r="100" spans="1:21" x14ac:dyDescent="0.2">
      <c r="A100" s="185"/>
      <c r="B100" s="185"/>
      <c r="C100" s="185"/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</row>
    <row r="101" spans="1:21" x14ac:dyDescent="0.2">
      <c r="A101" s="185"/>
      <c r="B101" s="185"/>
      <c r="C101" s="185"/>
      <c r="D101" s="185"/>
      <c r="E101" s="185"/>
      <c r="F101" s="185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</row>
    <row r="102" spans="1:21" x14ac:dyDescent="0.2">
      <c r="A102" s="185"/>
      <c r="B102" s="185"/>
      <c r="C102" s="185"/>
      <c r="D102" s="185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</row>
    <row r="103" spans="1:21" x14ac:dyDescent="0.2">
      <c r="A103" s="185"/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</row>
    <row r="104" spans="1:21" x14ac:dyDescent="0.2">
      <c r="A104" s="185"/>
      <c r="B104" s="185"/>
      <c r="C104" s="185"/>
      <c r="D104" s="185"/>
      <c r="E104" s="185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</row>
    <row r="105" spans="1:21" x14ac:dyDescent="0.2">
      <c r="A105" s="185"/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</row>
    <row r="106" spans="1:21" x14ac:dyDescent="0.2">
      <c r="A106" s="185"/>
      <c r="B106" s="185"/>
      <c r="C106" s="185"/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</row>
    <row r="107" spans="1:21" x14ac:dyDescent="0.2">
      <c r="A107" s="185"/>
      <c r="B107" s="185"/>
      <c r="C107" s="185"/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</row>
    <row r="108" spans="1:21" x14ac:dyDescent="0.2">
      <c r="A108" s="185"/>
      <c r="B108" s="185"/>
      <c r="C108" s="185"/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</row>
    <row r="109" spans="1:21" x14ac:dyDescent="0.2">
      <c r="A109" s="185"/>
      <c r="B109" s="185"/>
      <c r="C109" s="185"/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</row>
    <row r="110" spans="1:21" x14ac:dyDescent="0.2">
      <c r="A110" s="185"/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</row>
    <row r="111" spans="1:21" x14ac:dyDescent="0.2">
      <c r="A111" s="185"/>
      <c r="B111" s="185"/>
      <c r="C111" s="185"/>
      <c r="D111" s="185"/>
      <c r="E111" s="185"/>
      <c r="F111" s="185"/>
      <c r="G111" s="185"/>
      <c r="H111" s="185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</row>
    <row r="112" spans="1:21" x14ac:dyDescent="0.2">
      <c r="A112" s="185"/>
      <c r="B112" s="185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</row>
    <row r="113" spans="1:21" x14ac:dyDescent="0.2">
      <c r="A113" s="185"/>
      <c r="B113" s="185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</row>
    <row r="114" spans="1:21" x14ac:dyDescent="0.2">
      <c r="A114" s="185"/>
      <c r="B114" s="185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</row>
    <row r="115" spans="1:21" x14ac:dyDescent="0.2">
      <c r="A115" s="185"/>
      <c r="B115" s="185"/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</row>
    <row r="116" spans="1:21" x14ac:dyDescent="0.2">
      <c r="A116" s="185"/>
      <c r="B116" s="185"/>
      <c r="C116" s="185"/>
      <c r="D116" s="185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</row>
    <row r="117" spans="1:21" x14ac:dyDescent="0.2">
      <c r="A117" s="185"/>
      <c r="B117" s="185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</row>
    <row r="118" spans="1:21" x14ac:dyDescent="0.2">
      <c r="A118" s="185"/>
      <c r="B118" s="185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</row>
    <row r="119" spans="1:21" x14ac:dyDescent="0.2">
      <c r="A119" s="185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</row>
    <row r="120" spans="1:21" x14ac:dyDescent="0.2">
      <c r="A120" s="185"/>
      <c r="B120" s="185"/>
      <c r="C120" s="185"/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</row>
    <row r="121" spans="1:21" x14ac:dyDescent="0.2">
      <c r="A121" s="185"/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</row>
    <row r="122" spans="1:21" x14ac:dyDescent="0.2">
      <c r="A122" s="185"/>
      <c r="B122" s="185"/>
      <c r="C122" s="185"/>
      <c r="D122" s="185"/>
      <c r="E122" s="185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</row>
    <row r="123" spans="1:21" x14ac:dyDescent="0.2">
      <c r="A123" s="185"/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</row>
    <row r="124" spans="1:21" x14ac:dyDescent="0.2">
      <c r="A124" s="185"/>
      <c r="B124" s="185"/>
      <c r="C124" s="185"/>
      <c r="D124" s="185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</row>
    <row r="125" spans="1:21" x14ac:dyDescent="0.2">
      <c r="A125" s="185"/>
      <c r="B125" s="185"/>
      <c r="C125" s="185"/>
      <c r="D125" s="185"/>
      <c r="E125" s="185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</row>
    <row r="126" spans="1:21" x14ac:dyDescent="0.2">
      <c r="A126" s="185"/>
      <c r="B126" s="185"/>
      <c r="C126" s="185"/>
      <c r="D126" s="185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</row>
    <row r="127" spans="1:21" x14ac:dyDescent="0.2">
      <c r="A127" s="185"/>
      <c r="B127" s="185"/>
      <c r="C127" s="185"/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</row>
    <row r="128" spans="1:21" x14ac:dyDescent="0.2">
      <c r="A128" s="185"/>
      <c r="B128" s="185"/>
      <c r="C128" s="185"/>
      <c r="D128" s="185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</row>
    <row r="129" spans="1:21" x14ac:dyDescent="0.2">
      <c r="A129" s="185"/>
      <c r="B129" s="185"/>
      <c r="C129" s="185"/>
      <c r="D129" s="185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</row>
    <row r="130" spans="1:21" x14ac:dyDescent="0.2">
      <c r="A130" s="185"/>
      <c r="B130" s="185"/>
      <c r="C130" s="185"/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</row>
    <row r="131" spans="1:21" x14ac:dyDescent="0.2">
      <c r="A131" s="185"/>
      <c r="B131" s="185"/>
      <c r="C131" s="185"/>
      <c r="D131" s="185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</row>
    <row r="132" spans="1:21" x14ac:dyDescent="0.2">
      <c r="A132" s="185"/>
      <c r="B132" s="185"/>
      <c r="C132" s="185"/>
      <c r="D132" s="185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</row>
    <row r="133" spans="1:21" x14ac:dyDescent="0.2">
      <c r="A133" s="185"/>
      <c r="B133" s="185"/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</row>
    <row r="134" spans="1:21" x14ac:dyDescent="0.2">
      <c r="A134" s="185"/>
      <c r="B134" s="185"/>
      <c r="C134" s="185"/>
      <c r="D134" s="185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</row>
    <row r="135" spans="1:21" x14ac:dyDescent="0.2">
      <c r="A135" s="185"/>
      <c r="B135" s="185"/>
      <c r="C135" s="185"/>
      <c r="D135" s="185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</row>
    <row r="136" spans="1:21" x14ac:dyDescent="0.2">
      <c r="A136" s="185"/>
      <c r="B136" s="185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</row>
    <row r="137" spans="1:21" x14ac:dyDescent="0.2">
      <c r="A137" s="185"/>
      <c r="B137" s="185"/>
      <c r="C137" s="185"/>
      <c r="D137" s="185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</row>
    <row r="138" spans="1:21" x14ac:dyDescent="0.2">
      <c r="A138" s="185"/>
      <c r="B138" s="185"/>
      <c r="C138" s="185"/>
      <c r="D138" s="185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</row>
    <row r="139" spans="1:21" x14ac:dyDescent="0.2">
      <c r="A139" s="185"/>
      <c r="B139" s="185"/>
      <c r="C139" s="185"/>
      <c r="D139" s="185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</row>
    <row r="140" spans="1:21" x14ac:dyDescent="0.2">
      <c r="A140" s="185"/>
      <c r="B140" s="185"/>
      <c r="C140" s="185"/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</row>
    <row r="141" spans="1:21" x14ac:dyDescent="0.2">
      <c r="A141" s="185"/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</row>
    <row r="142" spans="1:21" x14ac:dyDescent="0.2">
      <c r="A142" s="185"/>
      <c r="B142" s="185"/>
      <c r="C142" s="185"/>
      <c r="D142" s="185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</row>
    <row r="143" spans="1:21" x14ac:dyDescent="0.2">
      <c r="A143" s="185"/>
      <c r="B143" s="185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</row>
    <row r="144" spans="1:21" x14ac:dyDescent="0.2">
      <c r="A144" s="185"/>
      <c r="B144" s="185"/>
      <c r="C144" s="185"/>
      <c r="D144" s="185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</row>
    <row r="145" spans="1:21" x14ac:dyDescent="0.2">
      <c r="A145" s="185"/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</row>
    <row r="146" spans="1:21" x14ac:dyDescent="0.2">
      <c r="A146" s="185"/>
      <c r="B146" s="185"/>
      <c r="C146" s="185"/>
      <c r="D146" s="185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</row>
    <row r="147" spans="1:21" x14ac:dyDescent="0.2">
      <c r="A147" s="185"/>
      <c r="B147" s="185"/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</row>
    <row r="148" spans="1:21" x14ac:dyDescent="0.2">
      <c r="A148" s="185"/>
      <c r="B148" s="185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</row>
    <row r="149" spans="1:21" x14ac:dyDescent="0.2">
      <c r="A149" s="185"/>
      <c r="B149" s="185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</row>
    <row r="150" spans="1:21" x14ac:dyDescent="0.2">
      <c r="A150" s="185"/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</row>
    <row r="151" spans="1:21" x14ac:dyDescent="0.2">
      <c r="A151" s="185"/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</row>
    <row r="152" spans="1:21" x14ac:dyDescent="0.2">
      <c r="A152" s="185"/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</row>
    <row r="153" spans="1:21" x14ac:dyDescent="0.2">
      <c r="A153" s="185"/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</row>
    <row r="154" spans="1:21" x14ac:dyDescent="0.2">
      <c r="A154" s="185"/>
      <c r="B154" s="185"/>
      <c r="C154" s="185"/>
      <c r="D154" s="185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</row>
    <row r="155" spans="1:21" x14ac:dyDescent="0.2">
      <c r="A155" s="185"/>
      <c r="B155" s="185"/>
      <c r="C155" s="185"/>
      <c r="D155" s="185"/>
      <c r="E155" s="185"/>
      <c r="F155" s="185"/>
      <c r="G155" s="185"/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</row>
    <row r="156" spans="1:21" x14ac:dyDescent="0.2">
      <c r="A156" s="185"/>
      <c r="B156" s="185"/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</row>
    <row r="157" spans="1:21" x14ac:dyDescent="0.2">
      <c r="A157" s="185"/>
      <c r="B157" s="185"/>
      <c r="C157" s="185"/>
      <c r="D157" s="185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</row>
    <row r="158" spans="1:21" x14ac:dyDescent="0.2">
      <c r="A158" s="185"/>
      <c r="B158" s="185"/>
      <c r="C158" s="185"/>
      <c r="D158" s="185"/>
      <c r="E158" s="185"/>
      <c r="F158" s="185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</row>
    <row r="159" spans="1:21" x14ac:dyDescent="0.2">
      <c r="A159" s="185"/>
      <c r="B159" s="185"/>
      <c r="C159" s="185"/>
      <c r="D159" s="185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</row>
    <row r="160" spans="1:21" x14ac:dyDescent="0.2">
      <c r="A160" s="185"/>
      <c r="B160" s="185"/>
      <c r="C160" s="185"/>
      <c r="D160" s="185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</row>
    <row r="161" spans="1:21" x14ac:dyDescent="0.2">
      <c r="A161" s="185"/>
      <c r="B161" s="185"/>
      <c r="C161" s="185"/>
      <c r="D161" s="185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</row>
    <row r="162" spans="1:21" x14ac:dyDescent="0.2">
      <c r="A162" s="185"/>
      <c r="B162" s="185"/>
      <c r="C162" s="185"/>
      <c r="D162" s="185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</row>
    <row r="163" spans="1:21" x14ac:dyDescent="0.2">
      <c r="A163" s="185"/>
      <c r="B163" s="185"/>
      <c r="C163" s="185"/>
      <c r="D163" s="185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</row>
    <row r="164" spans="1:21" x14ac:dyDescent="0.2">
      <c r="A164" s="185"/>
      <c r="B164" s="185"/>
      <c r="C164" s="185"/>
      <c r="D164" s="185"/>
      <c r="E164" s="185"/>
      <c r="F164" s="185"/>
      <c r="G164" s="185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</row>
    <row r="165" spans="1:21" x14ac:dyDescent="0.2">
      <c r="A165" s="185"/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</row>
    <row r="166" spans="1:21" x14ac:dyDescent="0.2">
      <c r="A166" s="185"/>
      <c r="B166" s="185"/>
      <c r="C166" s="185"/>
      <c r="D166" s="185"/>
      <c r="E166" s="185"/>
      <c r="F166" s="185"/>
      <c r="G166" s="185"/>
      <c r="H166" s="185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5"/>
    </row>
    <row r="167" spans="1:21" x14ac:dyDescent="0.2">
      <c r="A167" s="185"/>
      <c r="B167" s="185"/>
      <c r="C167" s="185"/>
      <c r="D167" s="185"/>
      <c r="E167" s="185"/>
      <c r="F167" s="185"/>
      <c r="G167" s="185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</row>
    <row r="168" spans="1:21" x14ac:dyDescent="0.2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</row>
    <row r="169" spans="1:21" x14ac:dyDescent="0.2">
      <c r="A169" s="185"/>
      <c r="B169" s="185"/>
      <c r="C169" s="185"/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</row>
    <row r="170" spans="1:21" x14ac:dyDescent="0.2">
      <c r="A170" s="185"/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</row>
    <row r="171" spans="1:21" x14ac:dyDescent="0.2">
      <c r="A171" s="185"/>
      <c r="B171" s="185"/>
      <c r="C171" s="185"/>
      <c r="D171" s="185"/>
      <c r="E171" s="185"/>
      <c r="F171" s="185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</row>
    <row r="172" spans="1:21" x14ac:dyDescent="0.2">
      <c r="A172" s="185"/>
      <c r="B172" s="185"/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</row>
    <row r="173" spans="1:21" x14ac:dyDescent="0.2">
      <c r="A173" s="185"/>
      <c r="B173" s="185"/>
      <c r="C173" s="185"/>
      <c r="D173" s="185"/>
      <c r="E173" s="185"/>
      <c r="F173" s="185"/>
      <c r="G173" s="185"/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</row>
    <row r="174" spans="1:21" x14ac:dyDescent="0.2">
      <c r="A174" s="185"/>
      <c r="B174" s="185"/>
      <c r="C174" s="185"/>
      <c r="D174" s="185"/>
      <c r="E174" s="185"/>
      <c r="F174" s="185"/>
      <c r="G174" s="185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</row>
    <row r="175" spans="1:21" x14ac:dyDescent="0.2">
      <c r="A175" s="185"/>
      <c r="B175" s="185"/>
      <c r="C175" s="185"/>
      <c r="D175" s="185"/>
      <c r="E175" s="185"/>
      <c r="F175" s="185"/>
      <c r="G175" s="185"/>
      <c r="H175" s="185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</row>
    <row r="176" spans="1:21" x14ac:dyDescent="0.2">
      <c r="A176" s="185"/>
      <c r="B176" s="185"/>
      <c r="C176" s="185"/>
      <c r="D176" s="185"/>
      <c r="E176" s="185"/>
      <c r="F176" s="185"/>
      <c r="G176" s="185"/>
      <c r="H176" s="185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</row>
    <row r="177" spans="1:21" x14ac:dyDescent="0.2">
      <c r="A177" s="185"/>
      <c r="B177" s="185"/>
      <c r="C177" s="185"/>
      <c r="D177" s="185"/>
      <c r="E177" s="185"/>
      <c r="F177" s="185"/>
      <c r="G177" s="185"/>
      <c r="H177" s="185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</row>
    <row r="178" spans="1:21" x14ac:dyDescent="0.2">
      <c r="A178" s="185"/>
      <c r="B178" s="185"/>
      <c r="C178" s="185"/>
      <c r="D178" s="185"/>
      <c r="E178" s="185"/>
      <c r="F178" s="185"/>
      <c r="G178" s="185"/>
      <c r="H178" s="185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</row>
    <row r="179" spans="1:21" x14ac:dyDescent="0.2">
      <c r="A179" s="185"/>
      <c r="B179" s="185"/>
      <c r="C179" s="185"/>
      <c r="D179" s="185"/>
      <c r="E179" s="185"/>
      <c r="F179" s="185"/>
      <c r="G179" s="185"/>
      <c r="H179" s="185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</row>
    <row r="180" spans="1:21" x14ac:dyDescent="0.2">
      <c r="A180" s="185"/>
      <c r="B180" s="185"/>
      <c r="C180" s="185"/>
      <c r="D180" s="185"/>
      <c r="E180" s="185"/>
      <c r="F180" s="185"/>
      <c r="G180" s="185"/>
      <c r="H180" s="185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</row>
    <row r="181" spans="1:21" x14ac:dyDescent="0.2">
      <c r="A181" s="185"/>
      <c r="B181" s="185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</row>
    <row r="182" spans="1:21" x14ac:dyDescent="0.2">
      <c r="A182" s="185"/>
      <c r="B182" s="185"/>
      <c r="C182" s="185"/>
      <c r="D182" s="185"/>
      <c r="E182" s="185"/>
      <c r="F182" s="185"/>
      <c r="G182" s="185"/>
      <c r="H182" s="185"/>
      <c r="I182" s="185"/>
      <c r="J182" s="185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</row>
    <row r="183" spans="1:21" x14ac:dyDescent="0.2">
      <c r="A183" s="185"/>
      <c r="B183" s="185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</row>
    <row r="184" spans="1:21" x14ac:dyDescent="0.2">
      <c r="A184" s="185"/>
      <c r="B184" s="185"/>
      <c r="C184" s="185"/>
      <c r="D184" s="185"/>
      <c r="E184" s="185"/>
      <c r="F184" s="185"/>
      <c r="G184" s="185"/>
      <c r="H184" s="185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</row>
    <row r="185" spans="1:21" x14ac:dyDescent="0.2">
      <c r="A185" s="185"/>
      <c r="B185" s="185"/>
      <c r="C185" s="185"/>
      <c r="D185" s="185"/>
      <c r="E185" s="185"/>
      <c r="F185" s="185"/>
      <c r="G185" s="185"/>
      <c r="H185" s="185"/>
      <c r="I185" s="185"/>
      <c r="J185" s="185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</row>
    <row r="186" spans="1:21" x14ac:dyDescent="0.2">
      <c r="A186" s="185"/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</row>
    <row r="187" spans="1:21" x14ac:dyDescent="0.2">
      <c r="A187" s="185"/>
      <c r="B187" s="185"/>
      <c r="C187" s="185"/>
      <c r="D187" s="185"/>
      <c r="E187" s="185"/>
      <c r="F187" s="185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</row>
    <row r="188" spans="1:21" x14ac:dyDescent="0.2">
      <c r="A188" s="185"/>
      <c r="B188" s="185"/>
      <c r="C188" s="185"/>
      <c r="D188" s="185"/>
      <c r="E188" s="185"/>
      <c r="F188" s="185"/>
      <c r="G188" s="185"/>
      <c r="H188" s="185"/>
      <c r="I188" s="185"/>
      <c r="J188" s="185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</row>
    <row r="189" spans="1:21" x14ac:dyDescent="0.2">
      <c r="A189" s="185"/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</row>
    <row r="190" spans="1:21" x14ac:dyDescent="0.2">
      <c r="A190" s="185"/>
      <c r="B190" s="185"/>
      <c r="C190" s="185"/>
      <c r="D190" s="185"/>
      <c r="E190" s="185"/>
      <c r="F190" s="185"/>
      <c r="G190" s="185"/>
      <c r="H190" s="185"/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</row>
    <row r="191" spans="1:21" x14ac:dyDescent="0.2">
      <c r="A191" s="185"/>
      <c r="B191" s="185"/>
      <c r="C191" s="185"/>
      <c r="D191" s="185"/>
      <c r="E191" s="185"/>
      <c r="F191" s="185"/>
      <c r="G191" s="185"/>
      <c r="H191" s="185"/>
      <c r="I191" s="185"/>
      <c r="J191" s="185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</row>
    <row r="192" spans="1:21" x14ac:dyDescent="0.2">
      <c r="A192" s="185"/>
      <c r="B192" s="185"/>
      <c r="C192" s="185"/>
      <c r="D192" s="185"/>
      <c r="E192" s="185"/>
      <c r="F192" s="185"/>
      <c r="G192" s="185"/>
      <c r="H192" s="185"/>
      <c r="I192" s="185"/>
      <c r="J192" s="185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</row>
    <row r="193" spans="1:21" x14ac:dyDescent="0.2">
      <c r="A193" s="185"/>
      <c r="B193" s="185"/>
      <c r="C193" s="185"/>
      <c r="D193" s="185"/>
      <c r="E193" s="185"/>
      <c r="F193" s="185"/>
      <c r="G193" s="185"/>
      <c r="H193" s="185"/>
      <c r="I193" s="185"/>
      <c r="J193" s="185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</row>
    <row r="194" spans="1:21" x14ac:dyDescent="0.2">
      <c r="A194" s="185"/>
      <c r="B194" s="185"/>
      <c r="C194" s="185"/>
      <c r="D194" s="185"/>
      <c r="E194" s="185"/>
      <c r="F194" s="185"/>
      <c r="G194" s="185"/>
      <c r="H194" s="185"/>
      <c r="I194" s="185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T194" s="185"/>
      <c r="U194" s="185"/>
    </row>
    <row r="195" spans="1:21" x14ac:dyDescent="0.2">
      <c r="A195" s="185"/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</row>
    <row r="196" spans="1:21" x14ac:dyDescent="0.2">
      <c r="A196" s="185"/>
      <c r="B196" s="185"/>
      <c r="C196" s="185"/>
      <c r="D196" s="185"/>
      <c r="E196" s="185"/>
      <c r="F196" s="185"/>
      <c r="G196" s="185"/>
      <c r="H196" s="185"/>
      <c r="I196" s="185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</row>
    <row r="197" spans="1:21" x14ac:dyDescent="0.2">
      <c r="A197" s="185"/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</row>
    <row r="198" spans="1:21" x14ac:dyDescent="0.2">
      <c r="A198" s="185"/>
      <c r="B198" s="185"/>
      <c r="C198" s="185"/>
      <c r="D198" s="185"/>
      <c r="E198" s="185"/>
      <c r="F198" s="185"/>
      <c r="G198" s="185"/>
      <c r="H198" s="185"/>
      <c r="I198" s="185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</row>
    <row r="199" spans="1:21" x14ac:dyDescent="0.2">
      <c r="A199" s="185"/>
      <c r="B199" s="185"/>
      <c r="C199" s="185"/>
      <c r="D199" s="185"/>
      <c r="E199" s="185"/>
      <c r="F199" s="185"/>
      <c r="G199" s="185"/>
      <c r="H199" s="185"/>
      <c r="I199" s="185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</row>
    <row r="200" spans="1:21" x14ac:dyDescent="0.2">
      <c r="A200" s="185"/>
      <c r="B200" s="185"/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</row>
    <row r="201" spans="1:21" x14ac:dyDescent="0.2">
      <c r="A201" s="185"/>
      <c r="B201" s="185"/>
      <c r="C201" s="185"/>
      <c r="D201" s="185"/>
      <c r="E201" s="185"/>
      <c r="F201" s="185"/>
      <c r="G201" s="185"/>
      <c r="H201" s="185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</row>
    <row r="202" spans="1:21" x14ac:dyDescent="0.2">
      <c r="A202" s="185"/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</row>
    <row r="203" spans="1:21" x14ac:dyDescent="0.2">
      <c r="A203" s="185"/>
      <c r="B203" s="185"/>
      <c r="C203" s="185"/>
      <c r="D203" s="185"/>
      <c r="E203" s="185"/>
      <c r="F203" s="185"/>
      <c r="G203" s="185"/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</row>
    <row r="204" spans="1:21" x14ac:dyDescent="0.2">
      <c r="A204" s="185"/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</row>
    <row r="205" spans="1:21" x14ac:dyDescent="0.2">
      <c r="A205" s="185"/>
      <c r="B205" s="185"/>
      <c r="C205" s="185"/>
      <c r="D205" s="185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</row>
    <row r="206" spans="1:21" x14ac:dyDescent="0.2">
      <c r="A206" s="185"/>
      <c r="B206" s="185"/>
      <c r="C206" s="185"/>
      <c r="D206" s="185"/>
      <c r="E206" s="185"/>
      <c r="F206" s="185"/>
      <c r="G206" s="185"/>
      <c r="H206" s="185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</row>
    <row r="207" spans="1:21" x14ac:dyDescent="0.2">
      <c r="A207" s="185"/>
      <c r="B207" s="185"/>
      <c r="C207" s="185"/>
      <c r="D207" s="185"/>
      <c r="E207" s="185"/>
      <c r="F207" s="185"/>
      <c r="G207" s="185"/>
      <c r="H207" s="185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</row>
    <row r="208" spans="1:21" x14ac:dyDescent="0.2">
      <c r="A208" s="185"/>
      <c r="B208" s="185"/>
      <c r="C208" s="185"/>
      <c r="D208" s="185"/>
      <c r="E208" s="185"/>
      <c r="F208" s="185"/>
      <c r="G208" s="185"/>
      <c r="H208" s="185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</row>
    <row r="209" spans="1:21" x14ac:dyDescent="0.2">
      <c r="A209" s="185"/>
      <c r="B209" s="185"/>
      <c r="C209" s="185"/>
      <c r="D209" s="185"/>
      <c r="E209" s="185"/>
      <c r="F209" s="185"/>
      <c r="G209" s="185"/>
      <c r="H209" s="185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</row>
    <row r="210" spans="1:21" x14ac:dyDescent="0.2">
      <c r="A210" s="185"/>
      <c r="B210" s="185"/>
      <c r="C210" s="185"/>
      <c r="D210" s="185"/>
      <c r="E210" s="185"/>
      <c r="F210" s="185"/>
      <c r="G210" s="185"/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</row>
    <row r="211" spans="1:21" x14ac:dyDescent="0.2">
      <c r="A211" s="185"/>
      <c r="B211" s="185"/>
      <c r="C211" s="185"/>
      <c r="D211" s="185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</row>
    <row r="212" spans="1:21" x14ac:dyDescent="0.2">
      <c r="A212" s="185"/>
      <c r="B212" s="185"/>
      <c r="C212" s="185"/>
      <c r="D212" s="185"/>
      <c r="E212" s="185"/>
      <c r="F212" s="185"/>
      <c r="G212" s="185"/>
      <c r="H212" s="185"/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</row>
    <row r="213" spans="1:21" x14ac:dyDescent="0.2">
      <c r="A213" s="185"/>
      <c r="B213" s="185"/>
      <c r="C213" s="185"/>
      <c r="D213" s="185"/>
      <c r="E213" s="185"/>
      <c r="F213" s="185"/>
      <c r="G213" s="185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</row>
    <row r="214" spans="1:21" x14ac:dyDescent="0.2">
      <c r="A214" s="185"/>
      <c r="B214" s="185"/>
      <c r="C214" s="185"/>
      <c r="D214" s="185"/>
      <c r="E214" s="185"/>
      <c r="F214" s="185"/>
      <c r="G214" s="185"/>
      <c r="H214" s="185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</row>
    <row r="215" spans="1:21" x14ac:dyDescent="0.2">
      <c r="A215" s="185"/>
      <c r="B215" s="185"/>
      <c r="C215" s="185"/>
      <c r="D215" s="185"/>
      <c r="E215" s="185"/>
      <c r="F215" s="185"/>
      <c r="G215" s="185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</row>
    <row r="216" spans="1:21" x14ac:dyDescent="0.2">
      <c r="A216" s="185"/>
      <c r="B216" s="185"/>
      <c r="C216" s="185"/>
      <c r="D216" s="185"/>
      <c r="E216" s="185"/>
      <c r="F216" s="185"/>
      <c r="G216" s="185"/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</row>
    <row r="217" spans="1:21" x14ac:dyDescent="0.2">
      <c r="A217" s="185"/>
      <c r="B217" s="185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</row>
    <row r="218" spans="1:21" x14ac:dyDescent="0.2">
      <c r="A218" s="185"/>
      <c r="B218" s="185"/>
      <c r="C218" s="185"/>
      <c r="D218" s="185"/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</row>
    <row r="219" spans="1:21" x14ac:dyDescent="0.2">
      <c r="A219" s="185"/>
      <c r="B219" s="185"/>
      <c r="C219" s="185"/>
      <c r="D219" s="185"/>
      <c r="E219" s="185"/>
      <c r="F219" s="185"/>
      <c r="G219" s="185"/>
      <c r="H219" s="185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</row>
    <row r="220" spans="1:21" x14ac:dyDescent="0.2">
      <c r="A220" s="185"/>
      <c r="B220" s="185"/>
      <c r="C220" s="185"/>
      <c r="D220" s="185"/>
      <c r="E220" s="185"/>
      <c r="F220" s="185"/>
      <c r="G220" s="185"/>
      <c r="H220" s="185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</row>
    <row r="221" spans="1:21" x14ac:dyDescent="0.2">
      <c r="A221" s="185"/>
      <c r="B221" s="185"/>
      <c r="C221" s="185"/>
      <c r="D221" s="185"/>
      <c r="E221" s="185"/>
      <c r="F221" s="185"/>
      <c r="G221" s="185"/>
      <c r="H221" s="185"/>
      <c r="I221" s="185"/>
      <c r="J221" s="185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</row>
    <row r="222" spans="1:21" x14ac:dyDescent="0.2">
      <c r="A222" s="185"/>
      <c r="B222" s="185"/>
      <c r="C222" s="185"/>
      <c r="D222" s="185"/>
      <c r="E222" s="185"/>
      <c r="F222" s="185"/>
      <c r="G222" s="185"/>
      <c r="H222" s="185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</row>
    <row r="223" spans="1:21" x14ac:dyDescent="0.2">
      <c r="A223" s="185"/>
      <c r="B223" s="185"/>
      <c r="C223" s="185"/>
      <c r="D223" s="185"/>
      <c r="E223" s="185"/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</row>
    <row r="224" spans="1:21" x14ac:dyDescent="0.2">
      <c r="A224" s="185"/>
      <c r="B224" s="185"/>
      <c r="C224" s="185"/>
      <c r="D224" s="185"/>
      <c r="E224" s="185"/>
      <c r="F224" s="185"/>
      <c r="G224" s="185"/>
      <c r="H224" s="185"/>
      <c r="I224" s="185"/>
      <c r="J224" s="185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</row>
    <row r="225" spans="1:21" x14ac:dyDescent="0.2">
      <c r="A225" s="185"/>
      <c r="B225" s="185"/>
      <c r="C225" s="185"/>
      <c r="D225" s="185"/>
      <c r="E225" s="185"/>
      <c r="F225" s="185"/>
      <c r="G225" s="185"/>
      <c r="H225" s="185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</row>
    <row r="226" spans="1:21" x14ac:dyDescent="0.2">
      <c r="A226" s="185"/>
      <c r="B226" s="185"/>
      <c r="C226" s="185"/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</row>
    <row r="227" spans="1:21" x14ac:dyDescent="0.2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</row>
    <row r="228" spans="1:21" x14ac:dyDescent="0.2">
      <c r="A228" s="185"/>
      <c r="B228" s="185"/>
      <c r="C228" s="185"/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</row>
    <row r="229" spans="1:21" x14ac:dyDescent="0.2">
      <c r="A229" s="185"/>
      <c r="B229" s="185"/>
      <c r="C229" s="185"/>
      <c r="D229" s="185"/>
      <c r="E229" s="18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</row>
    <row r="230" spans="1:21" x14ac:dyDescent="0.2">
      <c r="A230" s="185"/>
      <c r="B230" s="185"/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</row>
    <row r="231" spans="1:21" x14ac:dyDescent="0.2">
      <c r="A231" s="185"/>
      <c r="B231" s="185"/>
      <c r="C231" s="185"/>
      <c r="D231" s="185"/>
      <c r="E231" s="185"/>
      <c r="F231" s="185"/>
      <c r="G231" s="185"/>
      <c r="H231" s="185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</row>
    <row r="232" spans="1:21" x14ac:dyDescent="0.2">
      <c r="A232" s="185"/>
      <c r="B232" s="185"/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</row>
    <row r="233" spans="1:21" x14ac:dyDescent="0.2">
      <c r="A233" s="185"/>
      <c r="B233" s="185"/>
      <c r="C233" s="185"/>
      <c r="D233" s="185"/>
      <c r="E233" s="185"/>
      <c r="F233" s="185"/>
      <c r="G233" s="185"/>
      <c r="H233" s="185"/>
      <c r="I233" s="185"/>
      <c r="J233" s="185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</row>
    <row r="234" spans="1:21" x14ac:dyDescent="0.2">
      <c r="A234" s="185"/>
      <c r="B234" s="185"/>
      <c r="C234" s="185"/>
      <c r="D234" s="185"/>
      <c r="E234" s="185"/>
      <c r="F234" s="185"/>
      <c r="G234" s="185"/>
      <c r="H234" s="185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</row>
    <row r="235" spans="1:21" x14ac:dyDescent="0.2">
      <c r="A235" s="185"/>
      <c r="B235" s="185"/>
      <c r="C235" s="185"/>
      <c r="D235" s="185"/>
      <c r="E235" s="185"/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</row>
    <row r="236" spans="1:21" x14ac:dyDescent="0.2">
      <c r="A236" s="185"/>
      <c r="B236" s="185"/>
      <c r="C236" s="185"/>
      <c r="D236" s="185"/>
      <c r="E236" s="185"/>
      <c r="F236" s="185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</row>
    <row r="237" spans="1:21" x14ac:dyDescent="0.2">
      <c r="A237" s="185"/>
      <c r="B237" s="185"/>
      <c r="C237" s="185"/>
      <c r="D237" s="185"/>
      <c r="E237" s="185"/>
      <c r="F237" s="185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</row>
    <row r="238" spans="1:21" x14ac:dyDescent="0.2">
      <c r="A238" s="185"/>
      <c r="B238" s="185"/>
      <c r="C238" s="185"/>
      <c r="D238" s="185"/>
      <c r="E238" s="185"/>
      <c r="F238" s="185"/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</row>
    <row r="239" spans="1:21" x14ac:dyDescent="0.2">
      <c r="A239" s="185"/>
      <c r="B239" s="185"/>
      <c r="C239" s="185"/>
      <c r="D239" s="185"/>
      <c r="E239" s="185"/>
      <c r="F239" s="185"/>
      <c r="G239" s="185"/>
      <c r="H239" s="185"/>
      <c r="I239" s="185"/>
      <c r="J239" s="185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</row>
    <row r="240" spans="1:21" x14ac:dyDescent="0.2">
      <c r="A240" s="185"/>
      <c r="B240" s="185"/>
      <c r="C240" s="185"/>
      <c r="D240" s="185"/>
      <c r="E240" s="185"/>
      <c r="F240" s="185"/>
      <c r="G240" s="185"/>
      <c r="H240" s="185"/>
      <c r="I240" s="185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</row>
    <row r="241" spans="1:21" x14ac:dyDescent="0.2">
      <c r="A241" s="185"/>
      <c r="B241" s="185"/>
      <c r="C241" s="185"/>
      <c r="D241" s="185"/>
      <c r="E241" s="185"/>
      <c r="F241" s="185"/>
      <c r="G241" s="185"/>
      <c r="H241" s="185"/>
      <c r="I241" s="185"/>
      <c r="J241" s="185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</row>
    <row r="242" spans="1:21" x14ac:dyDescent="0.2">
      <c r="A242" s="185"/>
      <c r="B242" s="185"/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</row>
    <row r="243" spans="1:21" x14ac:dyDescent="0.2">
      <c r="A243" s="185"/>
      <c r="B243" s="185"/>
      <c r="C243" s="185"/>
      <c r="D243" s="185"/>
      <c r="E243" s="185"/>
      <c r="F243" s="185"/>
      <c r="G243" s="185"/>
      <c r="H243" s="185"/>
      <c r="I243" s="185"/>
      <c r="J243" s="185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</row>
    <row r="244" spans="1:21" x14ac:dyDescent="0.2">
      <c r="A244" s="185"/>
      <c r="B244" s="185"/>
      <c r="C244" s="185"/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</row>
    <row r="245" spans="1:21" x14ac:dyDescent="0.2">
      <c r="A245" s="185"/>
      <c r="B245" s="185"/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</row>
    <row r="246" spans="1:21" x14ac:dyDescent="0.2">
      <c r="A246" s="185"/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</row>
    <row r="247" spans="1:21" x14ac:dyDescent="0.2">
      <c r="A247" s="185"/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</row>
    <row r="248" spans="1:21" x14ac:dyDescent="0.2">
      <c r="A248" s="185"/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</row>
    <row r="249" spans="1:21" x14ac:dyDescent="0.2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</row>
    <row r="250" spans="1:21" x14ac:dyDescent="0.2">
      <c r="A250" s="185"/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</row>
    <row r="251" spans="1:21" x14ac:dyDescent="0.2">
      <c r="A251" s="185"/>
      <c r="B251" s="185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</row>
    <row r="252" spans="1:21" x14ac:dyDescent="0.2">
      <c r="A252" s="185"/>
      <c r="B252" s="185"/>
      <c r="C252" s="185"/>
      <c r="D252" s="185"/>
      <c r="E252" s="185"/>
      <c r="F252" s="185"/>
      <c r="G252" s="185"/>
      <c r="H252" s="185"/>
      <c r="I252" s="185"/>
      <c r="J252" s="185"/>
      <c r="K252" s="185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</row>
    <row r="253" spans="1:21" x14ac:dyDescent="0.2">
      <c r="A253" s="185"/>
      <c r="B253" s="185"/>
      <c r="C253" s="185"/>
      <c r="D253" s="185"/>
      <c r="E253" s="185"/>
      <c r="F253" s="185"/>
      <c r="G253" s="185"/>
      <c r="H253" s="185"/>
      <c r="I253" s="185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</row>
    <row r="254" spans="1:21" x14ac:dyDescent="0.2">
      <c r="A254" s="185"/>
      <c r="B254" s="185"/>
      <c r="C254" s="185"/>
      <c r="D254" s="185"/>
      <c r="E254" s="185"/>
      <c r="F254" s="185"/>
      <c r="G254" s="185"/>
      <c r="H254" s="185"/>
      <c r="I254" s="185"/>
      <c r="J254" s="185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</row>
    <row r="255" spans="1:21" x14ac:dyDescent="0.2">
      <c r="A255" s="185"/>
      <c r="B255" s="185"/>
      <c r="C255" s="185"/>
      <c r="D255" s="185"/>
      <c r="E255" s="185"/>
      <c r="F255" s="185"/>
      <c r="G255" s="185"/>
      <c r="H255" s="185"/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</row>
    <row r="256" spans="1:21" x14ac:dyDescent="0.2">
      <c r="A256" s="185"/>
      <c r="B256" s="185"/>
      <c r="C256" s="185"/>
      <c r="D256" s="185"/>
      <c r="E256" s="185"/>
      <c r="F256" s="185"/>
      <c r="G256" s="185"/>
      <c r="H256" s="185"/>
      <c r="I256" s="185"/>
      <c r="J256" s="185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</row>
    <row r="257" spans="1:21" x14ac:dyDescent="0.2">
      <c r="A257" s="185"/>
      <c r="B257" s="185"/>
      <c r="C257" s="185"/>
      <c r="D257" s="185"/>
      <c r="E257" s="185"/>
      <c r="F257" s="185"/>
      <c r="G257" s="185"/>
      <c r="H257" s="185"/>
      <c r="I257" s="185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</row>
    <row r="258" spans="1:21" x14ac:dyDescent="0.2">
      <c r="A258" s="185"/>
      <c r="B258" s="185"/>
      <c r="C258" s="185"/>
      <c r="D258" s="185"/>
      <c r="E258" s="185"/>
      <c r="F258" s="185"/>
      <c r="G258" s="185"/>
      <c r="H258" s="185"/>
      <c r="I258" s="185"/>
      <c r="J258" s="185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</row>
    <row r="259" spans="1:21" x14ac:dyDescent="0.2">
      <c r="A259" s="185"/>
      <c r="B259" s="185"/>
      <c r="C259" s="185"/>
      <c r="D259" s="185"/>
      <c r="E259" s="185"/>
      <c r="F259" s="185"/>
      <c r="G259" s="185"/>
      <c r="H259" s="185"/>
      <c r="I259" s="185"/>
      <c r="J259" s="185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</row>
    <row r="260" spans="1:21" x14ac:dyDescent="0.2">
      <c r="A260" s="185"/>
      <c r="B260" s="185"/>
      <c r="C260" s="185"/>
      <c r="D260" s="185"/>
      <c r="E260" s="185"/>
      <c r="F260" s="185"/>
      <c r="G260" s="185"/>
      <c r="H260" s="185"/>
      <c r="I260" s="185"/>
      <c r="J260" s="185"/>
      <c r="K260" s="185"/>
      <c r="L260" s="185"/>
      <c r="M260" s="185"/>
      <c r="N260" s="185"/>
      <c r="O260" s="185"/>
      <c r="P260" s="185"/>
      <c r="Q260" s="185"/>
      <c r="R260" s="185"/>
      <c r="S260" s="185"/>
      <c r="T260" s="185"/>
      <c r="U260" s="185"/>
    </row>
    <row r="261" spans="1:21" x14ac:dyDescent="0.2">
      <c r="A261" s="185"/>
      <c r="B261" s="185"/>
      <c r="C261" s="185"/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</row>
    <row r="262" spans="1:21" x14ac:dyDescent="0.2">
      <c r="A262" s="185"/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</row>
    <row r="263" spans="1:21" x14ac:dyDescent="0.2">
      <c r="A263" s="185"/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</row>
    <row r="264" spans="1:21" x14ac:dyDescent="0.2">
      <c r="A264" s="185"/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</row>
    <row r="265" spans="1:21" x14ac:dyDescent="0.2">
      <c r="A265" s="185"/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</row>
    <row r="266" spans="1:21" x14ac:dyDescent="0.2">
      <c r="A266" s="185"/>
      <c r="B266" s="185"/>
      <c r="C266" s="185"/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</row>
    <row r="267" spans="1:21" x14ac:dyDescent="0.2">
      <c r="A267" s="185"/>
      <c r="B267" s="185"/>
      <c r="C267" s="185"/>
      <c r="D267" s="185"/>
      <c r="E267" s="185"/>
      <c r="F267" s="185"/>
      <c r="G267" s="185"/>
      <c r="H267" s="185"/>
      <c r="I267" s="185"/>
      <c r="J267" s="185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5"/>
    </row>
    <row r="268" spans="1:21" x14ac:dyDescent="0.2">
      <c r="A268" s="185"/>
      <c r="B268" s="185"/>
      <c r="C268" s="185"/>
      <c r="D268" s="185"/>
      <c r="E268" s="185"/>
      <c r="F268" s="185"/>
      <c r="G268" s="185"/>
      <c r="H268" s="185"/>
      <c r="I268" s="185"/>
      <c r="J268" s="185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</row>
    <row r="269" spans="1:21" x14ac:dyDescent="0.2">
      <c r="A269" s="185"/>
      <c r="B269" s="185"/>
      <c r="C269" s="185"/>
      <c r="D269" s="185"/>
      <c r="E269" s="185"/>
      <c r="F269" s="185"/>
      <c r="G269" s="185"/>
      <c r="H269" s="185"/>
      <c r="I269" s="185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</row>
    <row r="270" spans="1:21" x14ac:dyDescent="0.2">
      <c r="A270" s="185"/>
      <c r="B270" s="185"/>
      <c r="C270" s="185"/>
      <c r="D270" s="185"/>
      <c r="E270" s="185"/>
      <c r="F270" s="185"/>
      <c r="G270" s="185"/>
      <c r="H270" s="185"/>
      <c r="I270" s="185"/>
      <c r="J270" s="185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</row>
    <row r="271" spans="1:21" x14ac:dyDescent="0.2">
      <c r="A271" s="185"/>
      <c r="B271" s="185"/>
      <c r="C271" s="185"/>
      <c r="D271" s="185"/>
      <c r="E271" s="185"/>
      <c r="F271" s="185"/>
      <c r="G271" s="185"/>
      <c r="H271" s="185"/>
      <c r="I271" s="185"/>
      <c r="J271" s="185"/>
      <c r="K271" s="185"/>
      <c r="L271" s="185"/>
      <c r="M271" s="185"/>
      <c r="N271" s="185"/>
      <c r="O271" s="185"/>
      <c r="P271" s="185"/>
      <c r="Q271" s="185"/>
      <c r="R271" s="185"/>
      <c r="S271" s="185"/>
      <c r="T271" s="185"/>
      <c r="U271" s="185"/>
    </row>
    <row r="272" spans="1:21" x14ac:dyDescent="0.2">
      <c r="A272" s="185"/>
      <c r="B272" s="185"/>
      <c r="C272" s="185"/>
      <c r="D272" s="185"/>
      <c r="E272" s="185"/>
      <c r="F272" s="185"/>
      <c r="G272" s="185"/>
      <c r="H272" s="185"/>
      <c r="I272" s="185"/>
      <c r="J272" s="185"/>
      <c r="K272" s="185"/>
      <c r="L272" s="185"/>
      <c r="M272" s="185"/>
      <c r="N272" s="185"/>
      <c r="O272" s="185"/>
      <c r="P272" s="185"/>
      <c r="Q272" s="185"/>
      <c r="R272" s="185"/>
      <c r="S272" s="185"/>
      <c r="T272" s="185"/>
      <c r="U272" s="185"/>
    </row>
    <row r="273" spans="1:21" x14ac:dyDescent="0.2">
      <c r="A273" s="185"/>
      <c r="B273" s="185"/>
      <c r="C273" s="185"/>
      <c r="D273" s="185"/>
      <c r="E273" s="185"/>
      <c r="F273" s="185"/>
      <c r="G273" s="185"/>
      <c r="H273" s="185"/>
      <c r="I273" s="185"/>
      <c r="J273" s="185"/>
      <c r="K273" s="185"/>
      <c r="L273" s="185"/>
      <c r="M273" s="185"/>
      <c r="N273" s="185"/>
      <c r="O273" s="185"/>
      <c r="P273" s="185"/>
      <c r="Q273" s="185"/>
      <c r="R273" s="185"/>
      <c r="S273" s="185"/>
      <c r="T273" s="185"/>
      <c r="U273" s="185"/>
    </row>
    <row r="274" spans="1:21" x14ac:dyDescent="0.2">
      <c r="A274" s="185"/>
      <c r="B274" s="185"/>
      <c r="C274" s="185"/>
      <c r="D274" s="185"/>
      <c r="E274" s="185"/>
      <c r="F274" s="185"/>
      <c r="G274" s="185"/>
      <c r="H274" s="185"/>
      <c r="I274" s="185"/>
      <c r="J274" s="185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</row>
    <row r="275" spans="1:21" x14ac:dyDescent="0.2">
      <c r="A275" s="185"/>
      <c r="B275" s="185"/>
      <c r="C275" s="185"/>
      <c r="D275" s="185"/>
      <c r="E275" s="185"/>
      <c r="F275" s="185"/>
      <c r="G275" s="185"/>
      <c r="H275" s="185"/>
      <c r="I275" s="185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</row>
    <row r="276" spans="1:21" x14ac:dyDescent="0.2">
      <c r="A276" s="185"/>
      <c r="B276" s="185"/>
      <c r="C276" s="185"/>
      <c r="D276" s="185"/>
      <c r="E276" s="185"/>
      <c r="F276" s="185"/>
      <c r="G276" s="185"/>
      <c r="H276" s="185"/>
      <c r="I276" s="185"/>
      <c r="J276" s="185"/>
      <c r="K276" s="185"/>
      <c r="L276" s="185"/>
      <c r="M276" s="185"/>
      <c r="N276" s="185"/>
      <c r="O276" s="185"/>
      <c r="P276" s="185"/>
      <c r="Q276" s="185"/>
      <c r="R276" s="185"/>
      <c r="S276" s="185"/>
      <c r="T276" s="185"/>
      <c r="U276" s="185"/>
    </row>
    <row r="277" spans="1:21" x14ac:dyDescent="0.2">
      <c r="A277" s="185"/>
      <c r="B277" s="185"/>
      <c r="C277" s="185"/>
      <c r="D277" s="185"/>
      <c r="E277" s="185"/>
      <c r="F277" s="185"/>
      <c r="G277" s="185"/>
      <c r="H277" s="185"/>
      <c r="I277" s="185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</row>
    <row r="278" spans="1:21" x14ac:dyDescent="0.2">
      <c r="A278" s="185"/>
      <c r="B278" s="185"/>
      <c r="C278" s="185"/>
      <c r="D278" s="185"/>
      <c r="E278" s="185"/>
      <c r="F278" s="185"/>
      <c r="G278" s="185"/>
      <c r="H278" s="185"/>
      <c r="I278" s="185"/>
      <c r="J278" s="185"/>
      <c r="K278" s="185"/>
      <c r="L278" s="185"/>
      <c r="M278" s="185"/>
      <c r="N278" s="185"/>
      <c r="O278" s="185"/>
      <c r="P278" s="185"/>
      <c r="Q278" s="185"/>
      <c r="R278" s="185"/>
      <c r="S278" s="185"/>
      <c r="T278" s="185"/>
      <c r="U278" s="185"/>
    </row>
    <row r="279" spans="1:21" x14ac:dyDescent="0.2">
      <c r="A279" s="185"/>
      <c r="B279" s="185"/>
      <c r="C279" s="185"/>
      <c r="D279" s="185"/>
      <c r="E279" s="185"/>
      <c r="F279" s="185"/>
      <c r="G279" s="185"/>
      <c r="H279" s="185"/>
      <c r="I279" s="185"/>
      <c r="J279" s="185"/>
      <c r="K279" s="185"/>
      <c r="L279" s="185"/>
      <c r="M279" s="185"/>
      <c r="N279" s="185"/>
      <c r="O279" s="185"/>
      <c r="P279" s="185"/>
      <c r="Q279" s="185"/>
      <c r="R279" s="185"/>
      <c r="S279" s="185"/>
      <c r="T279" s="185"/>
      <c r="U279" s="185"/>
    </row>
    <row r="280" spans="1:21" x14ac:dyDescent="0.2">
      <c r="A280" s="185"/>
      <c r="B280" s="185"/>
      <c r="C280" s="185"/>
      <c r="D280" s="185"/>
      <c r="E280" s="185"/>
      <c r="F280" s="185"/>
      <c r="G280" s="185"/>
      <c r="H280" s="185"/>
      <c r="I280" s="185"/>
      <c r="J280" s="185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</row>
    <row r="281" spans="1:21" x14ac:dyDescent="0.2">
      <c r="A281" s="185"/>
      <c r="B281" s="185"/>
      <c r="C281" s="185"/>
      <c r="D281" s="185"/>
      <c r="E281" s="185"/>
      <c r="F281" s="185"/>
      <c r="G281" s="185"/>
      <c r="H281" s="185"/>
      <c r="I281" s="185"/>
      <c r="J281" s="185"/>
      <c r="K281" s="185"/>
      <c r="L281" s="185"/>
      <c r="M281" s="185"/>
      <c r="N281" s="185"/>
      <c r="O281" s="185"/>
      <c r="P281" s="185"/>
      <c r="Q281" s="185"/>
      <c r="R281" s="185"/>
      <c r="S281" s="185"/>
      <c r="T281" s="185"/>
      <c r="U281" s="185"/>
    </row>
    <row r="282" spans="1:21" x14ac:dyDescent="0.2">
      <c r="A282" s="185"/>
      <c r="B282" s="185"/>
      <c r="C282" s="185"/>
      <c r="D282" s="185"/>
      <c r="E282" s="185"/>
      <c r="F282" s="185"/>
      <c r="G282" s="185"/>
      <c r="H282" s="185"/>
      <c r="I282" s="185"/>
      <c r="J282" s="185"/>
      <c r="K282" s="185"/>
      <c r="L282" s="185"/>
      <c r="M282" s="185"/>
      <c r="N282" s="185"/>
      <c r="O282" s="185"/>
      <c r="P282" s="185"/>
      <c r="Q282" s="185"/>
      <c r="R282" s="185"/>
      <c r="S282" s="185"/>
      <c r="T282" s="185"/>
      <c r="U282" s="185"/>
    </row>
    <row r="283" spans="1:21" x14ac:dyDescent="0.2">
      <c r="A283" s="185"/>
      <c r="B283" s="185"/>
      <c r="C283" s="185"/>
      <c r="D283" s="185"/>
      <c r="E283" s="185"/>
      <c r="F283" s="185"/>
      <c r="G283" s="185"/>
      <c r="H283" s="185"/>
      <c r="I283" s="185"/>
      <c r="J283" s="185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</row>
    <row r="284" spans="1:21" x14ac:dyDescent="0.2">
      <c r="A284" s="185"/>
      <c r="B284" s="185"/>
      <c r="C284" s="185"/>
      <c r="D284" s="185"/>
      <c r="E284" s="185"/>
      <c r="F284" s="185"/>
      <c r="G284" s="185"/>
      <c r="H284" s="185"/>
      <c r="I284" s="185"/>
      <c r="J284" s="185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</row>
    <row r="285" spans="1:21" x14ac:dyDescent="0.2">
      <c r="A285" s="185"/>
      <c r="B285" s="185"/>
      <c r="C285" s="185"/>
      <c r="D285" s="185"/>
      <c r="E285" s="185"/>
      <c r="F285" s="185"/>
      <c r="G285" s="185"/>
      <c r="H285" s="185"/>
      <c r="I285" s="185"/>
      <c r="J285" s="185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</row>
    <row r="286" spans="1:21" x14ac:dyDescent="0.2">
      <c r="A286" s="185"/>
      <c r="B286" s="185"/>
      <c r="C286" s="185"/>
      <c r="D286" s="185"/>
      <c r="E286" s="185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</row>
    <row r="287" spans="1:21" x14ac:dyDescent="0.2">
      <c r="A287" s="185"/>
      <c r="B287" s="185"/>
      <c r="C287" s="185"/>
      <c r="D287" s="185"/>
      <c r="E287" s="185"/>
      <c r="F287" s="185"/>
      <c r="G287" s="185"/>
      <c r="H287" s="185"/>
      <c r="I287" s="185"/>
      <c r="J287" s="185"/>
      <c r="K287" s="185"/>
      <c r="L287" s="185"/>
      <c r="M287" s="185"/>
      <c r="N287" s="185"/>
      <c r="O287" s="185"/>
      <c r="P287" s="185"/>
      <c r="Q287" s="185"/>
      <c r="R287" s="185"/>
      <c r="S287" s="185"/>
      <c r="T287" s="185"/>
      <c r="U287" s="185"/>
    </row>
    <row r="288" spans="1:21" x14ac:dyDescent="0.2">
      <c r="A288" s="185"/>
      <c r="B288" s="185"/>
      <c r="C288" s="185"/>
      <c r="D288" s="185"/>
      <c r="E288" s="185"/>
      <c r="F288" s="185"/>
      <c r="G288" s="185"/>
      <c r="H288" s="185"/>
      <c r="I288" s="185"/>
      <c r="J288" s="185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</row>
    <row r="289" spans="1:21" x14ac:dyDescent="0.2">
      <c r="A289" s="185"/>
      <c r="B289" s="185"/>
      <c r="C289" s="185"/>
      <c r="D289" s="185"/>
      <c r="E289" s="185"/>
      <c r="F289" s="185"/>
      <c r="G289" s="185"/>
      <c r="H289" s="185"/>
      <c r="I289" s="185"/>
      <c r="J289" s="185"/>
      <c r="K289" s="185"/>
      <c r="L289" s="185"/>
      <c r="M289" s="185"/>
      <c r="N289" s="185"/>
      <c r="O289" s="185"/>
      <c r="P289" s="185"/>
      <c r="Q289" s="185"/>
      <c r="R289" s="185"/>
      <c r="S289" s="185"/>
      <c r="T289" s="185"/>
      <c r="U289" s="185"/>
    </row>
    <row r="290" spans="1:21" x14ac:dyDescent="0.2">
      <c r="A290" s="185"/>
      <c r="B290" s="185"/>
      <c r="C290" s="185"/>
      <c r="D290" s="185"/>
      <c r="E290" s="185"/>
      <c r="F290" s="185"/>
      <c r="G290" s="185"/>
      <c r="H290" s="185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</row>
    <row r="291" spans="1:21" x14ac:dyDescent="0.2">
      <c r="A291" s="185"/>
      <c r="B291" s="185"/>
      <c r="C291" s="185"/>
      <c r="D291" s="185"/>
      <c r="E291" s="185"/>
      <c r="F291" s="185"/>
      <c r="G291" s="185"/>
      <c r="H291" s="185"/>
      <c r="I291" s="185"/>
      <c r="J291" s="185"/>
      <c r="K291" s="185"/>
      <c r="L291" s="185"/>
      <c r="M291" s="185"/>
      <c r="N291" s="185"/>
      <c r="O291" s="185"/>
      <c r="P291" s="185"/>
      <c r="Q291" s="185"/>
      <c r="R291" s="185"/>
      <c r="S291" s="185"/>
      <c r="T291" s="185"/>
      <c r="U291" s="185"/>
    </row>
    <row r="292" spans="1:21" x14ac:dyDescent="0.2">
      <c r="A292" s="185"/>
      <c r="B292" s="185"/>
      <c r="C292" s="185"/>
      <c r="D292" s="185"/>
      <c r="E292" s="185"/>
      <c r="F292" s="185"/>
      <c r="G292" s="185"/>
      <c r="H292" s="185"/>
      <c r="I292" s="185"/>
      <c r="J292" s="185"/>
      <c r="K292" s="185"/>
      <c r="L292" s="185"/>
      <c r="M292" s="185"/>
      <c r="N292" s="185"/>
      <c r="O292" s="185"/>
      <c r="P292" s="185"/>
      <c r="Q292" s="185"/>
      <c r="R292" s="185"/>
      <c r="S292" s="185"/>
      <c r="T292" s="185"/>
      <c r="U292" s="185"/>
    </row>
    <row r="293" spans="1:21" x14ac:dyDescent="0.2">
      <c r="A293" s="185"/>
      <c r="B293" s="185"/>
      <c r="C293" s="185"/>
      <c r="D293" s="185"/>
      <c r="E293" s="185"/>
      <c r="F293" s="185"/>
      <c r="G293" s="185"/>
      <c r="H293" s="185"/>
      <c r="I293" s="185"/>
      <c r="J293" s="185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</row>
    <row r="294" spans="1:21" x14ac:dyDescent="0.2">
      <c r="A294" s="185"/>
      <c r="B294" s="185"/>
      <c r="C294" s="185"/>
      <c r="D294" s="185"/>
      <c r="E294" s="185"/>
      <c r="F294" s="185"/>
      <c r="G294" s="185"/>
      <c r="H294" s="185"/>
      <c r="I294" s="185"/>
      <c r="J294" s="185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</row>
    <row r="295" spans="1:21" x14ac:dyDescent="0.2">
      <c r="A295" s="185"/>
      <c r="B295" s="185"/>
      <c r="C295" s="185"/>
      <c r="D295" s="185"/>
      <c r="E295" s="185"/>
      <c r="F295" s="185"/>
      <c r="G295" s="185"/>
      <c r="H295" s="185"/>
      <c r="I295" s="185"/>
      <c r="J295" s="185"/>
      <c r="K295" s="185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</row>
    <row r="296" spans="1:21" x14ac:dyDescent="0.2">
      <c r="A296" s="185"/>
      <c r="B296" s="185"/>
      <c r="C296" s="185"/>
      <c r="D296" s="185"/>
      <c r="E296" s="185"/>
      <c r="F296" s="185"/>
      <c r="G296" s="185"/>
      <c r="H296" s="185"/>
      <c r="I296" s="185"/>
      <c r="J296" s="185"/>
      <c r="K296" s="185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</row>
    <row r="297" spans="1:21" x14ac:dyDescent="0.2">
      <c r="A297" s="185"/>
      <c r="B297" s="185"/>
      <c r="C297" s="185"/>
      <c r="D297" s="185"/>
      <c r="E297" s="185"/>
      <c r="F297" s="185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</row>
    <row r="298" spans="1:21" x14ac:dyDescent="0.2">
      <c r="A298" s="185"/>
      <c r="B298" s="185"/>
      <c r="C298" s="185"/>
      <c r="D298" s="185"/>
      <c r="E298" s="185"/>
      <c r="F298" s="185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</row>
    <row r="299" spans="1:21" x14ac:dyDescent="0.2">
      <c r="A299" s="185"/>
      <c r="B299" s="185"/>
      <c r="C299" s="185"/>
      <c r="D299" s="185"/>
      <c r="E299" s="185"/>
      <c r="F299" s="185"/>
      <c r="G299" s="185"/>
      <c r="H299" s="185"/>
      <c r="I299" s="185"/>
      <c r="J299" s="185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</row>
    <row r="300" spans="1:21" x14ac:dyDescent="0.2">
      <c r="A300" s="185"/>
      <c r="B300" s="185"/>
      <c r="C300" s="185"/>
      <c r="D300" s="185"/>
      <c r="E300" s="185"/>
      <c r="F300" s="185"/>
      <c r="G300" s="185"/>
      <c r="H300" s="185"/>
      <c r="I300" s="185"/>
      <c r="J300" s="185"/>
      <c r="K300" s="185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</row>
    <row r="301" spans="1:21" x14ac:dyDescent="0.2">
      <c r="A301" s="185"/>
      <c r="B301" s="185"/>
      <c r="C301" s="185"/>
      <c r="D301" s="185"/>
      <c r="E301" s="185"/>
      <c r="F301" s="185"/>
      <c r="G301" s="185"/>
      <c r="H301" s="185"/>
      <c r="I301" s="185"/>
      <c r="J301" s="185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</row>
    <row r="302" spans="1:21" x14ac:dyDescent="0.2">
      <c r="A302" s="185"/>
      <c r="B302" s="185"/>
      <c r="C302" s="185"/>
      <c r="D302" s="185"/>
      <c r="E302" s="185"/>
      <c r="F302" s="185"/>
      <c r="G302" s="185"/>
      <c r="H302" s="185"/>
      <c r="I302" s="185"/>
      <c r="J302" s="185"/>
      <c r="K302" s="185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</row>
    <row r="303" spans="1:21" x14ac:dyDescent="0.2">
      <c r="A303" s="185"/>
      <c r="B303" s="185"/>
      <c r="C303" s="185"/>
      <c r="D303" s="185"/>
      <c r="E303" s="185"/>
      <c r="F303" s="185"/>
      <c r="G303" s="185"/>
      <c r="H303" s="185"/>
      <c r="I303" s="185"/>
      <c r="J303" s="185"/>
      <c r="K303" s="185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</row>
    <row r="304" spans="1:21" x14ac:dyDescent="0.2">
      <c r="A304" s="185"/>
      <c r="B304" s="185"/>
      <c r="C304" s="185"/>
      <c r="D304" s="185"/>
      <c r="E304" s="185"/>
      <c r="F304" s="185"/>
      <c r="G304" s="185"/>
      <c r="H304" s="185"/>
      <c r="I304" s="185"/>
      <c r="J304" s="185"/>
      <c r="K304" s="185"/>
      <c r="L304" s="185"/>
      <c r="M304" s="185"/>
      <c r="N304" s="185"/>
      <c r="O304" s="185"/>
      <c r="P304" s="185"/>
      <c r="Q304" s="185"/>
      <c r="R304" s="185"/>
      <c r="S304" s="185"/>
      <c r="T304" s="185"/>
      <c r="U304" s="185"/>
    </row>
    <row r="305" spans="1:21" x14ac:dyDescent="0.2">
      <c r="A305" s="185"/>
      <c r="B305" s="185"/>
      <c r="C305" s="185"/>
      <c r="D305" s="185"/>
      <c r="E305" s="185"/>
      <c r="F305" s="185"/>
      <c r="G305" s="185"/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</row>
    <row r="306" spans="1:21" x14ac:dyDescent="0.2">
      <c r="A306" s="185"/>
      <c r="B306" s="185"/>
      <c r="C306" s="185"/>
      <c r="D306" s="185"/>
      <c r="E306" s="185"/>
      <c r="F306" s="185"/>
      <c r="G306" s="185"/>
      <c r="H306" s="185"/>
      <c r="I306" s="185"/>
      <c r="J306" s="185"/>
      <c r="K306" s="185"/>
      <c r="L306" s="185"/>
      <c r="M306" s="185"/>
      <c r="N306" s="185"/>
      <c r="O306" s="185"/>
      <c r="P306" s="185"/>
      <c r="Q306" s="185"/>
      <c r="R306" s="185"/>
      <c r="S306" s="185"/>
      <c r="T306" s="185"/>
      <c r="U306" s="185"/>
    </row>
    <row r="307" spans="1:21" x14ac:dyDescent="0.2">
      <c r="A307" s="185"/>
      <c r="B307" s="185"/>
      <c r="C307" s="185"/>
      <c r="D307" s="185"/>
      <c r="E307" s="185"/>
      <c r="F307" s="185"/>
      <c r="G307" s="185"/>
      <c r="H307" s="185"/>
      <c r="I307" s="185"/>
      <c r="J307" s="185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</row>
    <row r="308" spans="1:21" x14ac:dyDescent="0.2">
      <c r="A308" s="185"/>
      <c r="B308" s="185"/>
      <c r="C308" s="185"/>
      <c r="D308" s="185"/>
      <c r="E308" s="185"/>
      <c r="F308" s="185"/>
      <c r="G308" s="185"/>
      <c r="H308" s="185"/>
      <c r="I308" s="185"/>
      <c r="J308" s="185"/>
      <c r="K308" s="185"/>
      <c r="L308" s="185"/>
      <c r="M308" s="185"/>
      <c r="N308" s="185"/>
      <c r="O308" s="185"/>
      <c r="P308" s="185"/>
      <c r="Q308" s="185"/>
      <c r="R308" s="185"/>
      <c r="S308" s="185"/>
      <c r="T308" s="185"/>
      <c r="U308" s="185"/>
    </row>
    <row r="309" spans="1:21" x14ac:dyDescent="0.2">
      <c r="A309" s="185"/>
      <c r="B309" s="185"/>
      <c r="C309" s="185"/>
      <c r="D309" s="185"/>
      <c r="E309" s="185"/>
      <c r="F309" s="185"/>
      <c r="G309" s="185"/>
      <c r="H309" s="185"/>
      <c r="I309" s="185"/>
      <c r="J309" s="185"/>
      <c r="K309" s="185"/>
      <c r="L309" s="185"/>
      <c r="M309" s="185"/>
      <c r="N309" s="185"/>
      <c r="O309" s="185"/>
      <c r="P309" s="185"/>
      <c r="Q309" s="185"/>
      <c r="R309" s="185"/>
      <c r="S309" s="185"/>
      <c r="T309" s="185"/>
      <c r="U309" s="185"/>
    </row>
    <row r="310" spans="1:21" x14ac:dyDescent="0.2">
      <c r="A310" s="185"/>
      <c r="B310" s="185"/>
      <c r="C310" s="185"/>
      <c r="D310" s="185"/>
      <c r="E310" s="185"/>
      <c r="F310" s="185"/>
      <c r="G310" s="185"/>
      <c r="H310" s="185"/>
      <c r="I310" s="185"/>
      <c r="J310" s="185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</row>
    <row r="311" spans="1:21" x14ac:dyDescent="0.2">
      <c r="A311" s="185"/>
      <c r="B311" s="185"/>
      <c r="C311" s="185"/>
      <c r="D311" s="185"/>
      <c r="E311" s="185"/>
      <c r="F311" s="185"/>
      <c r="G311" s="185"/>
      <c r="H311" s="185"/>
      <c r="I311" s="185"/>
      <c r="J311" s="185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</row>
    <row r="312" spans="1:21" x14ac:dyDescent="0.2">
      <c r="A312" s="185"/>
      <c r="B312" s="185"/>
      <c r="C312" s="185"/>
      <c r="D312" s="185"/>
      <c r="E312" s="185"/>
      <c r="F312" s="185"/>
      <c r="G312" s="185"/>
      <c r="H312" s="185"/>
      <c r="I312" s="185"/>
      <c r="J312" s="185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</row>
    <row r="313" spans="1:21" x14ac:dyDescent="0.2">
      <c r="A313" s="185"/>
      <c r="B313" s="185"/>
      <c r="C313" s="185"/>
      <c r="D313" s="185"/>
      <c r="E313" s="185"/>
      <c r="F313" s="185"/>
      <c r="G313" s="185"/>
      <c r="H313" s="185"/>
      <c r="I313" s="185"/>
      <c r="J313" s="185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</row>
    <row r="314" spans="1:21" x14ac:dyDescent="0.2">
      <c r="A314" s="185"/>
      <c r="B314" s="185"/>
      <c r="C314" s="185"/>
      <c r="D314" s="185"/>
      <c r="E314" s="185"/>
      <c r="F314" s="185"/>
      <c r="G314" s="185"/>
      <c r="H314" s="185"/>
      <c r="I314" s="185"/>
      <c r="J314" s="185"/>
      <c r="K314" s="185"/>
      <c r="L314" s="185"/>
      <c r="M314" s="185"/>
      <c r="N314" s="185"/>
      <c r="O314" s="185"/>
      <c r="P314" s="185"/>
      <c r="Q314" s="185"/>
      <c r="R314" s="185"/>
      <c r="S314" s="185"/>
      <c r="T314" s="185"/>
      <c r="U314" s="185"/>
    </row>
    <row r="315" spans="1:21" x14ac:dyDescent="0.2">
      <c r="A315" s="185"/>
      <c r="B315" s="185"/>
      <c r="C315" s="185"/>
      <c r="D315" s="185"/>
      <c r="E315" s="185"/>
      <c r="F315" s="185"/>
      <c r="G315" s="185"/>
      <c r="H315" s="185"/>
      <c r="I315" s="185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</row>
    <row r="316" spans="1:21" x14ac:dyDescent="0.2">
      <c r="A316" s="185"/>
      <c r="B316" s="185"/>
      <c r="C316" s="185"/>
      <c r="D316" s="185"/>
      <c r="E316" s="185"/>
      <c r="F316" s="185"/>
      <c r="G316" s="185"/>
      <c r="H316" s="185"/>
      <c r="I316" s="185"/>
      <c r="J316" s="185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</row>
    <row r="317" spans="1:21" x14ac:dyDescent="0.2">
      <c r="A317" s="185"/>
      <c r="B317" s="185"/>
      <c r="C317" s="185"/>
      <c r="D317" s="185"/>
      <c r="E317" s="185"/>
      <c r="F317" s="185"/>
      <c r="G317" s="185"/>
      <c r="H317" s="185"/>
      <c r="I317" s="185"/>
      <c r="J317" s="185"/>
      <c r="K317" s="185"/>
      <c r="L317" s="185"/>
      <c r="M317" s="185"/>
      <c r="N317" s="185"/>
      <c r="O317" s="185"/>
      <c r="P317" s="185"/>
      <c r="Q317" s="185"/>
      <c r="R317" s="185"/>
      <c r="S317" s="185"/>
      <c r="T317" s="185"/>
      <c r="U317" s="185"/>
    </row>
    <row r="318" spans="1:21" x14ac:dyDescent="0.2">
      <c r="A318" s="185"/>
      <c r="B318" s="185"/>
      <c r="C318" s="185"/>
      <c r="D318" s="185"/>
      <c r="E318" s="185"/>
      <c r="F318" s="185"/>
      <c r="G318" s="185"/>
      <c r="H318" s="185"/>
      <c r="I318" s="185"/>
      <c r="J318" s="185"/>
      <c r="K318" s="185"/>
      <c r="L318" s="185"/>
      <c r="M318" s="185"/>
      <c r="N318" s="185"/>
      <c r="O318" s="185"/>
      <c r="P318" s="185"/>
      <c r="Q318" s="185"/>
      <c r="R318" s="185"/>
      <c r="S318" s="185"/>
      <c r="T318" s="185"/>
      <c r="U318" s="185"/>
    </row>
    <row r="319" spans="1:21" x14ac:dyDescent="0.2">
      <c r="A319" s="185"/>
      <c r="B319" s="185"/>
      <c r="C319" s="185"/>
      <c r="D319" s="185"/>
      <c r="E319" s="185"/>
      <c r="F319" s="185"/>
      <c r="G319" s="185"/>
      <c r="H319" s="185"/>
      <c r="I319" s="185"/>
      <c r="J319" s="185"/>
      <c r="K319" s="185"/>
      <c r="L319" s="185"/>
      <c r="M319" s="185"/>
      <c r="N319" s="185"/>
      <c r="O319" s="185"/>
      <c r="P319" s="185"/>
      <c r="Q319" s="185"/>
      <c r="R319" s="185"/>
      <c r="S319" s="185"/>
      <c r="T319" s="185"/>
      <c r="U319" s="185"/>
    </row>
    <row r="320" spans="1:21" x14ac:dyDescent="0.2">
      <c r="A320" s="185"/>
      <c r="B320" s="185"/>
      <c r="C320" s="185"/>
      <c r="D320" s="185"/>
      <c r="E320" s="185"/>
      <c r="F320" s="185"/>
      <c r="G320" s="185"/>
      <c r="H320" s="185"/>
      <c r="I320" s="185"/>
      <c r="J320" s="185"/>
      <c r="K320" s="185"/>
      <c r="L320" s="185"/>
      <c r="M320" s="185"/>
      <c r="N320" s="185"/>
      <c r="O320" s="185"/>
      <c r="P320" s="185"/>
      <c r="Q320" s="185"/>
      <c r="R320" s="185"/>
      <c r="S320" s="185"/>
      <c r="T320" s="185"/>
      <c r="U320" s="185"/>
    </row>
    <row r="321" spans="1:21" x14ac:dyDescent="0.2">
      <c r="A321" s="185"/>
      <c r="B321" s="185"/>
      <c r="C321" s="185"/>
      <c r="D321" s="185"/>
      <c r="E321" s="185"/>
      <c r="F321" s="185"/>
      <c r="G321" s="185"/>
      <c r="H321" s="185"/>
      <c r="I321" s="185"/>
      <c r="J321" s="185"/>
      <c r="K321" s="185"/>
      <c r="L321" s="185"/>
      <c r="M321" s="185"/>
      <c r="N321" s="185"/>
      <c r="O321" s="185"/>
      <c r="P321" s="185"/>
      <c r="Q321" s="185"/>
      <c r="R321" s="185"/>
      <c r="S321" s="185"/>
      <c r="T321" s="185"/>
      <c r="U321" s="185"/>
    </row>
    <row r="322" spans="1:21" x14ac:dyDescent="0.2">
      <c r="A322" s="185"/>
      <c r="B322" s="185"/>
      <c r="C322" s="185"/>
      <c r="D322" s="185"/>
      <c r="E322" s="185"/>
      <c r="F322" s="185"/>
      <c r="G322" s="185"/>
      <c r="H322" s="185"/>
      <c r="I322" s="185"/>
      <c r="J322" s="185"/>
      <c r="K322" s="185"/>
      <c r="L322" s="185"/>
      <c r="M322" s="185"/>
      <c r="N322" s="185"/>
      <c r="O322" s="185"/>
      <c r="P322" s="185"/>
      <c r="Q322" s="185"/>
      <c r="R322" s="185"/>
      <c r="S322" s="185"/>
      <c r="T322" s="185"/>
      <c r="U322" s="185"/>
    </row>
    <row r="323" spans="1:21" x14ac:dyDescent="0.2">
      <c r="A323" s="185"/>
      <c r="B323" s="185"/>
      <c r="C323" s="185"/>
      <c r="D323" s="185"/>
      <c r="E323" s="185"/>
      <c r="F323" s="185"/>
      <c r="G323" s="185"/>
      <c r="H323" s="185"/>
      <c r="I323" s="185"/>
      <c r="J323" s="185"/>
      <c r="K323" s="185"/>
      <c r="L323" s="185"/>
      <c r="M323" s="185"/>
      <c r="N323" s="185"/>
      <c r="O323" s="185"/>
      <c r="P323" s="185"/>
      <c r="Q323" s="185"/>
      <c r="R323" s="185"/>
      <c r="S323" s="185"/>
      <c r="T323" s="185"/>
      <c r="U323" s="185"/>
    </row>
    <row r="324" spans="1:21" x14ac:dyDescent="0.2">
      <c r="A324" s="185"/>
      <c r="B324" s="185"/>
      <c r="C324" s="185"/>
      <c r="D324" s="185"/>
      <c r="E324" s="185"/>
      <c r="F324" s="185"/>
      <c r="G324" s="185"/>
      <c r="H324" s="185"/>
      <c r="I324" s="185"/>
      <c r="J324" s="185"/>
      <c r="K324" s="185"/>
      <c r="L324" s="185"/>
      <c r="M324" s="185"/>
      <c r="N324" s="185"/>
      <c r="O324" s="185"/>
      <c r="P324" s="185"/>
      <c r="Q324" s="185"/>
      <c r="R324" s="185"/>
      <c r="S324" s="185"/>
      <c r="T324" s="185"/>
      <c r="U324" s="185"/>
    </row>
    <row r="325" spans="1:21" x14ac:dyDescent="0.2">
      <c r="A325" s="185"/>
      <c r="B325" s="185"/>
      <c r="C325" s="185"/>
      <c r="D325" s="185"/>
      <c r="E325" s="185"/>
      <c r="F325" s="185"/>
      <c r="G325" s="185"/>
      <c r="H325" s="185"/>
      <c r="I325" s="185"/>
      <c r="J325" s="185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</row>
    <row r="326" spans="1:21" x14ac:dyDescent="0.2">
      <c r="A326" s="185"/>
      <c r="B326" s="185"/>
      <c r="C326" s="185"/>
      <c r="D326" s="185"/>
      <c r="E326" s="185"/>
      <c r="F326" s="185"/>
      <c r="G326" s="185"/>
      <c r="H326" s="185"/>
      <c r="I326" s="185"/>
      <c r="J326" s="185"/>
      <c r="K326" s="185"/>
      <c r="L326" s="185"/>
      <c r="M326" s="185"/>
      <c r="N326" s="185"/>
      <c r="O326" s="185"/>
      <c r="P326" s="185"/>
      <c r="Q326" s="185"/>
      <c r="R326" s="185"/>
      <c r="S326" s="185"/>
      <c r="T326" s="185"/>
      <c r="U326" s="185"/>
    </row>
    <row r="327" spans="1:21" x14ac:dyDescent="0.2">
      <c r="A327" s="185"/>
      <c r="B327" s="185"/>
      <c r="C327" s="185"/>
      <c r="D327" s="185"/>
      <c r="E327" s="185"/>
      <c r="F327" s="185"/>
      <c r="G327" s="185"/>
      <c r="H327" s="185"/>
      <c r="I327" s="185"/>
      <c r="J327" s="185"/>
      <c r="K327" s="185"/>
      <c r="L327" s="185"/>
      <c r="M327" s="185"/>
      <c r="N327" s="185"/>
      <c r="O327" s="185"/>
      <c r="P327" s="185"/>
      <c r="Q327" s="185"/>
      <c r="R327" s="185"/>
      <c r="S327" s="185"/>
      <c r="T327" s="185"/>
      <c r="U327" s="185"/>
    </row>
    <row r="328" spans="1:21" x14ac:dyDescent="0.2">
      <c r="A328" s="185"/>
      <c r="B328" s="185"/>
      <c r="C328" s="185"/>
      <c r="D328" s="185"/>
      <c r="E328" s="185"/>
      <c r="F328" s="185"/>
      <c r="G328" s="185"/>
      <c r="H328" s="185"/>
      <c r="I328" s="185"/>
      <c r="J328" s="185"/>
      <c r="K328" s="185"/>
      <c r="L328" s="185"/>
      <c r="M328" s="185"/>
      <c r="N328" s="185"/>
      <c r="O328" s="185"/>
      <c r="P328" s="185"/>
      <c r="Q328" s="185"/>
      <c r="R328" s="185"/>
      <c r="S328" s="185"/>
      <c r="T328" s="185"/>
      <c r="U328" s="185"/>
    </row>
    <row r="329" spans="1:21" x14ac:dyDescent="0.2">
      <c r="A329" s="185"/>
      <c r="B329" s="185"/>
      <c r="C329" s="185"/>
      <c r="D329" s="185"/>
      <c r="E329" s="185"/>
      <c r="F329" s="185"/>
      <c r="G329" s="185"/>
      <c r="H329" s="185"/>
      <c r="I329" s="185"/>
      <c r="J329" s="185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</row>
    <row r="330" spans="1:21" x14ac:dyDescent="0.2">
      <c r="A330" s="185"/>
      <c r="B330" s="185"/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</row>
    <row r="331" spans="1:21" x14ac:dyDescent="0.2">
      <c r="A331" s="185"/>
      <c r="B331" s="185"/>
      <c r="C331" s="185"/>
      <c r="D331" s="185"/>
      <c r="E331" s="185"/>
      <c r="F331" s="185"/>
      <c r="G331" s="185"/>
      <c r="H331" s="185"/>
      <c r="I331" s="185"/>
      <c r="J331" s="185"/>
      <c r="K331" s="185"/>
      <c r="L331" s="185"/>
      <c r="M331" s="185"/>
      <c r="N331" s="185"/>
      <c r="O331" s="185"/>
      <c r="P331" s="185"/>
      <c r="Q331" s="185"/>
      <c r="R331" s="185"/>
      <c r="S331" s="185"/>
      <c r="T331" s="185"/>
      <c r="U331" s="185"/>
    </row>
    <row r="332" spans="1:21" x14ac:dyDescent="0.2">
      <c r="A332" s="185"/>
      <c r="B332" s="185"/>
      <c r="C332" s="185"/>
      <c r="D332" s="185"/>
      <c r="E332" s="185"/>
      <c r="F332" s="185"/>
      <c r="G332" s="185"/>
      <c r="H332" s="185"/>
      <c r="I332" s="185"/>
      <c r="J332" s="185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</row>
    <row r="333" spans="1:21" x14ac:dyDescent="0.2">
      <c r="A333" s="185"/>
      <c r="B333" s="185"/>
      <c r="C333" s="185"/>
      <c r="D333" s="185"/>
      <c r="E333" s="185"/>
      <c r="F333" s="185"/>
      <c r="G333" s="185"/>
      <c r="H333" s="185"/>
      <c r="I333" s="185"/>
      <c r="J333" s="185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</row>
    <row r="334" spans="1:21" x14ac:dyDescent="0.2">
      <c r="A334" s="185"/>
      <c r="B334" s="185"/>
      <c r="C334" s="185"/>
      <c r="D334" s="185"/>
      <c r="E334" s="185"/>
      <c r="F334" s="185"/>
      <c r="G334" s="185"/>
      <c r="H334" s="185"/>
      <c r="I334" s="185"/>
      <c r="J334" s="185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</row>
    <row r="335" spans="1:21" x14ac:dyDescent="0.2">
      <c r="A335" s="185"/>
      <c r="B335" s="185"/>
      <c r="C335" s="185"/>
      <c r="D335" s="185"/>
      <c r="E335" s="185"/>
      <c r="F335" s="185"/>
      <c r="G335" s="185"/>
      <c r="H335" s="185"/>
      <c r="I335" s="185"/>
      <c r="J335" s="185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</row>
    <row r="336" spans="1:21" x14ac:dyDescent="0.2">
      <c r="A336" s="185"/>
      <c r="B336" s="185"/>
      <c r="C336" s="185"/>
      <c r="D336" s="185"/>
      <c r="E336" s="185"/>
      <c r="F336" s="185"/>
      <c r="G336" s="185"/>
      <c r="H336" s="185"/>
      <c r="I336" s="185"/>
      <c r="J336" s="185"/>
      <c r="K336" s="185"/>
      <c r="L336" s="185"/>
      <c r="M336" s="185"/>
      <c r="N336" s="185"/>
      <c r="O336" s="185"/>
      <c r="P336" s="185"/>
      <c r="Q336" s="185"/>
      <c r="R336" s="185"/>
      <c r="S336" s="185"/>
      <c r="T336" s="185"/>
      <c r="U336" s="185"/>
    </row>
    <row r="337" spans="1:21" x14ac:dyDescent="0.2">
      <c r="A337" s="185"/>
      <c r="B337" s="185"/>
      <c r="C337" s="185"/>
      <c r="D337" s="185"/>
      <c r="E337" s="185"/>
      <c r="F337" s="185"/>
      <c r="G337" s="185"/>
      <c r="H337" s="185"/>
      <c r="I337" s="185"/>
      <c r="J337" s="185"/>
      <c r="K337" s="185"/>
      <c r="L337" s="185"/>
      <c r="M337" s="185"/>
      <c r="N337" s="185"/>
      <c r="O337" s="185"/>
      <c r="P337" s="185"/>
      <c r="Q337" s="185"/>
      <c r="R337" s="185"/>
      <c r="S337" s="185"/>
      <c r="T337" s="185"/>
      <c r="U337" s="185"/>
    </row>
    <row r="338" spans="1:21" x14ac:dyDescent="0.2">
      <c r="A338" s="185"/>
      <c r="B338" s="185"/>
      <c r="C338" s="185"/>
      <c r="D338" s="185"/>
      <c r="E338" s="185"/>
      <c r="F338" s="185"/>
      <c r="G338" s="185"/>
      <c r="H338" s="185"/>
      <c r="I338" s="185"/>
      <c r="J338" s="185"/>
      <c r="K338" s="185"/>
      <c r="L338" s="185"/>
      <c r="M338" s="185"/>
      <c r="N338" s="185"/>
      <c r="O338" s="185"/>
      <c r="P338" s="185"/>
      <c r="Q338" s="185"/>
      <c r="R338" s="185"/>
      <c r="S338" s="185"/>
      <c r="T338" s="185"/>
      <c r="U338" s="185"/>
    </row>
    <row r="339" spans="1:21" x14ac:dyDescent="0.2">
      <c r="A339" s="185"/>
      <c r="B339" s="185"/>
      <c r="C339" s="185"/>
      <c r="D339" s="185"/>
      <c r="E339" s="185"/>
      <c r="F339" s="185"/>
      <c r="G339" s="185"/>
      <c r="H339" s="185"/>
      <c r="I339" s="185"/>
      <c r="J339" s="185"/>
      <c r="K339" s="185"/>
      <c r="L339" s="185"/>
      <c r="M339" s="185"/>
      <c r="N339" s="185"/>
      <c r="O339" s="185"/>
      <c r="P339" s="185"/>
      <c r="Q339" s="185"/>
      <c r="R339" s="185"/>
      <c r="S339" s="185"/>
      <c r="T339" s="185"/>
      <c r="U339" s="185"/>
    </row>
    <row r="340" spans="1:21" x14ac:dyDescent="0.2">
      <c r="A340" s="185"/>
      <c r="B340" s="185"/>
      <c r="C340" s="185"/>
      <c r="D340" s="185"/>
      <c r="E340" s="185"/>
      <c r="F340" s="185"/>
      <c r="G340" s="185"/>
      <c r="H340" s="185"/>
      <c r="I340" s="185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</row>
    <row r="341" spans="1:21" x14ac:dyDescent="0.2">
      <c r="A341" s="185"/>
      <c r="B341" s="185"/>
      <c r="C341" s="185"/>
      <c r="D341" s="185"/>
      <c r="E341" s="185"/>
      <c r="F341" s="185"/>
      <c r="G341" s="185"/>
      <c r="H341" s="185"/>
      <c r="I341" s="185"/>
      <c r="J341" s="185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</row>
    <row r="342" spans="1:21" x14ac:dyDescent="0.2">
      <c r="A342" s="185"/>
      <c r="B342" s="185"/>
      <c r="C342" s="185"/>
      <c r="D342" s="185"/>
      <c r="E342" s="185"/>
      <c r="F342" s="185"/>
      <c r="G342" s="185"/>
      <c r="H342" s="185"/>
      <c r="I342" s="185"/>
      <c r="J342" s="185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</row>
    <row r="343" spans="1:21" x14ac:dyDescent="0.2">
      <c r="A343" s="185"/>
      <c r="B343" s="185"/>
      <c r="C343" s="185"/>
      <c r="D343" s="185"/>
      <c r="E343" s="185"/>
      <c r="F343" s="185"/>
      <c r="G343" s="185"/>
      <c r="H343" s="185"/>
      <c r="I343" s="185"/>
      <c r="J343" s="185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</row>
    <row r="344" spans="1:21" x14ac:dyDescent="0.2">
      <c r="A344" s="185"/>
      <c r="B344" s="185"/>
      <c r="C344" s="185"/>
      <c r="D344" s="185"/>
      <c r="E344" s="185"/>
      <c r="F344" s="185"/>
      <c r="G344" s="185"/>
      <c r="H344" s="185"/>
      <c r="I344" s="185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</row>
    <row r="345" spans="1:21" x14ac:dyDescent="0.2">
      <c r="A345" s="185"/>
      <c r="B345" s="185"/>
      <c r="C345" s="185"/>
      <c r="D345" s="185"/>
      <c r="E345" s="185"/>
      <c r="F345" s="185"/>
      <c r="G345" s="185"/>
      <c r="H345" s="185"/>
      <c r="I345" s="185"/>
      <c r="J345" s="185"/>
      <c r="K345" s="185"/>
      <c r="L345" s="185"/>
      <c r="M345" s="185"/>
      <c r="N345" s="185"/>
      <c r="O345" s="185"/>
      <c r="P345" s="185"/>
      <c r="Q345" s="185"/>
      <c r="R345" s="185"/>
      <c r="S345" s="185"/>
      <c r="T345" s="185"/>
      <c r="U345" s="185"/>
    </row>
    <row r="346" spans="1:21" x14ac:dyDescent="0.2">
      <c r="A346" s="185"/>
      <c r="B346" s="185"/>
      <c r="C346" s="185"/>
      <c r="D346" s="185"/>
      <c r="E346" s="185"/>
      <c r="F346" s="185"/>
      <c r="G346" s="185"/>
      <c r="H346" s="185"/>
      <c r="I346" s="185"/>
      <c r="J346" s="185"/>
      <c r="K346" s="185"/>
      <c r="L346" s="185"/>
      <c r="M346" s="185"/>
      <c r="N346" s="185"/>
      <c r="O346" s="185"/>
      <c r="P346" s="185"/>
      <c r="Q346" s="185"/>
      <c r="R346" s="185"/>
      <c r="S346" s="185"/>
      <c r="T346" s="185"/>
      <c r="U346" s="185"/>
    </row>
    <row r="347" spans="1:21" x14ac:dyDescent="0.2">
      <c r="A347" s="185"/>
      <c r="B347" s="185"/>
      <c r="C347" s="185"/>
      <c r="D347" s="185"/>
      <c r="E347" s="185"/>
      <c r="F347" s="185"/>
      <c r="G347" s="185"/>
      <c r="H347" s="185"/>
      <c r="I347" s="185"/>
      <c r="J347" s="185"/>
      <c r="K347" s="185"/>
      <c r="L347" s="185"/>
      <c r="M347" s="185"/>
      <c r="N347" s="185"/>
      <c r="O347" s="185"/>
      <c r="P347" s="185"/>
      <c r="Q347" s="185"/>
      <c r="R347" s="185"/>
      <c r="S347" s="185"/>
      <c r="T347" s="185"/>
      <c r="U347" s="185"/>
    </row>
    <row r="348" spans="1:21" x14ac:dyDescent="0.2">
      <c r="A348" s="185"/>
      <c r="B348" s="185"/>
      <c r="C348" s="185"/>
      <c r="D348" s="185"/>
      <c r="E348" s="185"/>
      <c r="F348" s="185"/>
      <c r="G348" s="185"/>
      <c r="H348" s="185"/>
      <c r="I348" s="185"/>
      <c r="J348" s="185"/>
      <c r="K348" s="185"/>
      <c r="L348" s="185"/>
      <c r="M348" s="185"/>
      <c r="N348" s="185"/>
      <c r="O348" s="185"/>
      <c r="P348" s="185"/>
      <c r="Q348" s="185"/>
      <c r="R348" s="185"/>
      <c r="S348" s="185"/>
      <c r="T348" s="185"/>
      <c r="U348" s="185"/>
    </row>
    <row r="349" spans="1:21" x14ac:dyDescent="0.2">
      <c r="A349" s="185"/>
      <c r="B349" s="185"/>
      <c r="C349" s="185"/>
      <c r="D349" s="185"/>
      <c r="E349" s="185"/>
      <c r="F349" s="185"/>
      <c r="G349" s="185"/>
      <c r="H349" s="185"/>
      <c r="I349" s="185"/>
      <c r="J349" s="185"/>
      <c r="K349" s="185"/>
      <c r="L349" s="185"/>
      <c r="M349" s="185"/>
      <c r="N349" s="185"/>
      <c r="O349" s="185"/>
      <c r="P349" s="185"/>
      <c r="Q349" s="185"/>
      <c r="R349" s="185"/>
      <c r="S349" s="185"/>
      <c r="T349" s="185"/>
      <c r="U349" s="185"/>
    </row>
    <row r="350" spans="1:21" x14ac:dyDescent="0.2">
      <c r="A350" s="185"/>
      <c r="B350" s="185"/>
      <c r="C350" s="185"/>
      <c r="D350" s="185"/>
      <c r="E350" s="185"/>
      <c r="F350" s="185"/>
      <c r="G350" s="185"/>
      <c r="H350" s="185"/>
      <c r="I350" s="185"/>
      <c r="J350" s="185"/>
      <c r="K350" s="185"/>
      <c r="L350" s="185"/>
      <c r="M350" s="185"/>
      <c r="N350" s="185"/>
      <c r="O350" s="185"/>
      <c r="P350" s="185"/>
      <c r="Q350" s="185"/>
      <c r="R350" s="185"/>
      <c r="S350" s="185"/>
      <c r="T350" s="185"/>
      <c r="U350" s="185"/>
    </row>
    <row r="351" spans="1:21" x14ac:dyDescent="0.2">
      <c r="A351" s="185"/>
      <c r="B351" s="185"/>
      <c r="C351" s="185"/>
      <c r="D351" s="185"/>
      <c r="E351" s="185"/>
      <c r="F351" s="185"/>
      <c r="G351" s="185"/>
      <c r="H351" s="185"/>
      <c r="I351" s="185"/>
      <c r="J351" s="185"/>
      <c r="K351" s="185"/>
      <c r="L351" s="185"/>
      <c r="M351" s="185"/>
      <c r="N351" s="185"/>
      <c r="O351" s="185"/>
      <c r="P351" s="185"/>
      <c r="Q351" s="185"/>
      <c r="R351" s="185"/>
      <c r="S351" s="185"/>
      <c r="T351" s="185"/>
      <c r="U351" s="185"/>
    </row>
    <row r="352" spans="1:21" x14ac:dyDescent="0.2">
      <c r="A352" s="185"/>
      <c r="B352" s="185"/>
      <c r="C352" s="185"/>
      <c r="D352" s="185"/>
      <c r="E352" s="185"/>
      <c r="F352" s="185"/>
      <c r="G352" s="185"/>
      <c r="H352" s="185"/>
      <c r="I352" s="185"/>
      <c r="J352" s="185"/>
      <c r="K352" s="185"/>
      <c r="L352" s="185"/>
      <c r="M352" s="185"/>
      <c r="N352" s="185"/>
      <c r="O352" s="185"/>
      <c r="P352" s="185"/>
      <c r="Q352" s="185"/>
      <c r="R352" s="185"/>
      <c r="S352" s="185"/>
      <c r="T352" s="185"/>
      <c r="U352" s="185"/>
    </row>
    <row r="353" spans="1:21" x14ac:dyDescent="0.2">
      <c r="A353" s="185"/>
      <c r="B353" s="185"/>
      <c r="C353" s="185"/>
      <c r="D353" s="185"/>
      <c r="E353" s="185"/>
      <c r="F353" s="185"/>
      <c r="G353" s="185"/>
      <c r="H353" s="185"/>
      <c r="I353" s="185"/>
      <c r="J353" s="185"/>
      <c r="K353" s="185"/>
      <c r="L353" s="185"/>
      <c r="M353" s="185"/>
      <c r="N353" s="185"/>
      <c r="O353" s="185"/>
      <c r="P353" s="185"/>
      <c r="Q353" s="185"/>
      <c r="R353" s="185"/>
      <c r="S353" s="185"/>
      <c r="T353" s="185"/>
      <c r="U353" s="185"/>
    </row>
    <row r="354" spans="1:21" x14ac:dyDescent="0.2">
      <c r="A354" s="185"/>
      <c r="B354" s="185"/>
      <c r="C354" s="185"/>
      <c r="D354" s="185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</row>
    <row r="355" spans="1:21" x14ac:dyDescent="0.2">
      <c r="A355" s="185"/>
      <c r="B355" s="185"/>
      <c r="C355" s="185"/>
      <c r="D355" s="185"/>
      <c r="E355" s="185"/>
      <c r="F355" s="185"/>
      <c r="G355" s="185"/>
      <c r="H355" s="185"/>
      <c r="I355" s="185"/>
      <c r="J355" s="185"/>
      <c r="K355" s="185"/>
      <c r="L355" s="185"/>
      <c r="M355" s="185"/>
      <c r="N355" s="185"/>
      <c r="O355" s="185"/>
      <c r="P355" s="185"/>
      <c r="Q355" s="185"/>
      <c r="R355" s="185"/>
      <c r="S355" s="185"/>
      <c r="T355" s="185"/>
      <c r="U355" s="185"/>
    </row>
    <row r="356" spans="1:21" x14ac:dyDescent="0.2">
      <c r="A356" s="185"/>
      <c r="B356" s="185"/>
      <c r="C356" s="185"/>
      <c r="D356" s="185"/>
      <c r="E356" s="185"/>
      <c r="F356" s="185"/>
      <c r="G356" s="185"/>
      <c r="H356" s="185"/>
      <c r="I356" s="185"/>
      <c r="J356" s="185"/>
      <c r="K356" s="185"/>
      <c r="L356" s="185"/>
      <c r="M356" s="185"/>
      <c r="N356" s="185"/>
      <c r="O356" s="185"/>
      <c r="P356" s="185"/>
      <c r="Q356" s="185"/>
      <c r="R356" s="185"/>
      <c r="S356" s="185"/>
      <c r="T356" s="185"/>
      <c r="U356" s="185"/>
    </row>
    <row r="357" spans="1:21" x14ac:dyDescent="0.2">
      <c r="A357" s="185"/>
      <c r="B357" s="185"/>
      <c r="C357" s="185"/>
      <c r="D357" s="185"/>
      <c r="E357" s="185"/>
      <c r="F357" s="185"/>
      <c r="G357" s="185"/>
      <c r="H357" s="185"/>
      <c r="I357" s="185"/>
      <c r="J357" s="185"/>
      <c r="K357" s="185"/>
      <c r="L357" s="185"/>
      <c r="M357" s="185"/>
      <c r="N357" s="185"/>
      <c r="O357" s="185"/>
      <c r="P357" s="185"/>
      <c r="Q357" s="185"/>
      <c r="R357" s="185"/>
      <c r="S357" s="185"/>
      <c r="T357" s="185"/>
      <c r="U357" s="185"/>
    </row>
    <row r="358" spans="1:21" x14ac:dyDescent="0.2">
      <c r="A358" s="185"/>
      <c r="B358" s="185"/>
      <c r="C358" s="185"/>
      <c r="D358" s="185"/>
      <c r="E358" s="185"/>
      <c r="F358" s="185"/>
      <c r="G358" s="185"/>
      <c r="H358" s="185"/>
      <c r="I358" s="185"/>
      <c r="J358" s="185"/>
      <c r="K358" s="185"/>
      <c r="L358" s="185"/>
      <c r="M358" s="185"/>
      <c r="N358" s="185"/>
      <c r="O358" s="185"/>
      <c r="P358" s="185"/>
      <c r="Q358" s="185"/>
      <c r="R358" s="185"/>
      <c r="S358" s="185"/>
      <c r="T358" s="185"/>
      <c r="U358" s="185"/>
    </row>
    <row r="359" spans="1:21" x14ac:dyDescent="0.2">
      <c r="A359" s="185"/>
      <c r="B359" s="185"/>
      <c r="C359" s="185"/>
      <c r="D359" s="185"/>
      <c r="E359" s="185"/>
      <c r="F359" s="185"/>
      <c r="G359" s="185"/>
      <c r="H359" s="185"/>
      <c r="I359" s="185"/>
      <c r="J359" s="185"/>
      <c r="K359" s="185"/>
      <c r="L359" s="185"/>
      <c r="M359" s="185"/>
      <c r="N359" s="185"/>
      <c r="O359" s="185"/>
      <c r="P359" s="185"/>
      <c r="Q359" s="185"/>
      <c r="R359" s="185"/>
      <c r="S359" s="185"/>
      <c r="T359" s="185"/>
      <c r="U359" s="185"/>
    </row>
    <row r="360" spans="1:21" x14ac:dyDescent="0.2">
      <c r="A360" s="185"/>
      <c r="B360" s="185"/>
      <c r="C360" s="185"/>
      <c r="D360" s="185"/>
      <c r="E360" s="185"/>
      <c r="F360" s="185"/>
      <c r="G360" s="185"/>
      <c r="H360" s="185"/>
      <c r="I360" s="185"/>
      <c r="J360" s="185"/>
      <c r="K360" s="185"/>
      <c r="L360" s="185"/>
      <c r="M360" s="185"/>
      <c r="N360" s="185"/>
      <c r="O360" s="185"/>
      <c r="P360" s="185"/>
      <c r="Q360" s="185"/>
      <c r="R360" s="185"/>
      <c r="S360" s="185"/>
      <c r="T360" s="185"/>
      <c r="U360" s="185"/>
    </row>
    <row r="361" spans="1:21" x14ac:dyDescent="0.2">
      <c r="A361" s="185"/>
      <c r="B361" s="185"/>
      <c r="C361" s="185"/>
      <c r="D361" s="185"/>
      <c r="E361" s="185"/>
      <c r="F361" s="185"/>
      <c r="G361" s="185"/>
      <c r="H361" s="185"/>
      <c r="I361" s="185"/>
      <c r="J361" s="185"/>
      <c r="K361" s="185"/>
      <c r="L361" s="185"/>
      <c r="M361" s="185"/>
      <c r="N361" s="185"/>
      <c r="O361" s="185"/>
      <c r="P361" s="185"/>
      <c r="Q361" s="185"/>
      <c r="R361" s="185"/>
      <c r="S361" s="185"/>
      <c r="T361" s="185"/>
      <c r="U361" s="185"/>
    </row>
    <row r="362" spans="1:21" x14ac:dyDescent="0.2">
      <c r="A362" s="185"/>
      <c r="B362" s="185"/>
      <c r="C362" s="185"/>
      <c r="D362" s="185"/>
      <c r="E362" s="185"/>
      <c r="F362" s="185"/>
      <c r="G362" s="185"/>
      <c r="H362" s="185"/>
      <c r="I362" s="185"/>
      <c r="J362" s="185"/>
      <c r="K362" s="185"/>
      <c r="L362" s="185"/>
      <c r="M362" s="185"/>
      <c r="N362" s="185"/>
      <c r="O362" s="185"/>
      <c r="P362" s="185"/>
      <c r="Q362" s="185"/>
      <c r="R362" s="185"/>
      <c r="S362" s="185"/>
      <c r="T362" s="185"/>
      <c r="U362" s="185"/>
    </row>
    <row r="363" spans="1:21" x14ac:dyDescent="0.2">
      <c r="A363" s="185"/>
      <c r="B363" s="185"/>
      <c r="C363" s="185"/>
      <c r="D363" s="185"/>
      <c r="E363" s="185"/>
      <c r="F363" s="185"/>
      <c r="G363" s="185"/>
      <c r="H363" s="185"/>
      <c r="I363" s="185"/>
      <c r="J363" s="185"/>
      <c r="K363" s="185"/>
      <c r="L363" s="185"/>
      <c r="M363" s="185"/>
      <c r="N363" s="185"/>
      <c r="O363" s="185"/>
      <c r="P363" s="185"/>
      <c r="Q363" s="185"/>
      <c r="R363" s="185"/>
      <c r="S363" s="185"/>
      <c r="T363" s="185"/>
      <c r="U363" s="185"/>
    </row>
    <row r="364" spans="1:21" x14ac:dyDescent="0.2">
      <c r="A364" s="185"/>
      <c r="B364" s="185"/>
      <c r="C364" s="185"/>
      <c r="D364" s="185"/>
      <c r="E364" s="185"/>
      <c r="F364" s="185"/>
      <c r="G364" s="185"/>
      <c r="H364" s="185"/>
      <c r="I364" s="185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</row>
    <row r="365" spans="1:21" x14ac:dyDescent="0.2">
      <c r="A365" s="185"/>
      <c r="B365" s="185"/>
      <c r="C365" s="185"/>
      <c r="D365" s="185"/>
      <c r="E365" s="185"/>
      <c r="F365" s="185"/>
      <c r="G365" s="185"/>
      <c r="H365" s="185"/>
      <c r="I365" s="185"/>
      <c r="J365" s="185"/>
      <c r="K365" s="185"/>
      <c r="L365" s="185"/>
      <c r="M365" s="185"/>
      <c r="N365" s="185"/>
      <c r="O365" s="185"/>
      <c r="P365" s="185"/>
      <c r="Q365" s="185"/>
      <c r="R365" s="185"/>
      <c r="S365" s="185"/>
      <c r="T365" s="185"/>
      <c r="U365" s="185"/>
    </row>
    <row r="366" spans="1:21" x14ac:dyDescent="0.2">
      <c r="A366" s="185"/>
      <c r="B366" s="185"/>
      <c r="C366" s="185"/>
      <c r="D366" s="185"/>
      <c r="E366" s="185"/>
      <c r="F366" s="185"/>
      <c r="G366" s="185"/>
      <c r="H366" s="185"/>
      <c r="I366" s="185"/>
      <c r="J366" s="185"/>
      <c r="K366" s="185"/>
      <c r="L366" s="185"/>
      <c r="M366" s="185"/>
      <c r="N366" s="185"/>
      <c r="O366" s="185"/>
      <c r="P366" s="185"/>
      <c r="Q366" s="185"/>
      <c r="R366" s="185"/>
      <c r="S366" s="185"/>
      <c r="T366" s="185"/>
      <c r="U366" s="185"/>
    </row>
    <row r="367" spans="1:21" x14ac:dyDescent="0.2">
      <c r="A367" s="185"/>
      <c r="B367" s="185"/>
      <c r="C367" s="185"/>
      <c r="D367" s="185"/>
      <c r="E367" s="185"/>
      <c r="F367" s="185"/>
      <c r="G367" s="185"/>
      <c r="H367" s="185"/>
      <c r="I367" s="185"/>
      <c r="J367" s="185"/>
      <c r="K367" s="185"/>
      <c r="L367" s="185"/>
      <c r="M367" s="185"/>
      <c r="N367" s="185"/>
      <c r="O367" s="185"/>
      <c r="P367" s="185"/>
      <c r="Q367" s="185"/>
      <c r="R367" s="185"/>
      <c r="S367" s="185"/>
      <c r="T367" s="185"/>
      <c r="U367" s="185"/>
    </row>
    <row r="368" spans="1:21" x14ac:dyDescent="0.2">
      <c r="A368" s="185"/>
      <c r="B368" s="185"/>
      <c r="C368" s="185"/>
      <c r="D368" s="185"/>
      <c r="E368" s="185"/>
      <c r="F368" s="185"/>
      <c r="G368" s="185"/>
      <c r="H368" s="185"/>
      <c r="I368" s="185"/>
      <c r="J368" s="185"/>
      <c r="K368" s="185"/>
      <c r="L368" s="185"/>
      <c r="M368" s="185"/>
      <c r="N368" s="185"/>
      <c r="O368" s="185"/>
      <c r="P368" s="185"/>
      <c r="Q368" s="185"/>
      <c r="R368" s="185"/>
      <c r="S368" s="185"/>
      <c r="T368" s="185"/>
      <c r="U368" s="185"/>
    </row>
    <row r="369" spans="1:21" x14ac:dyDescent="0.2">
      <c r="A369" s="185"/>
      <c r="B369" s="185"/>
      <c r="C369" s="185"/>
      <c r="D369" s="185"/>
      <c r="E369" s="185"/>
      <c r="F369" s="185"/>
      <c r="G369" s="185"/>
      <c r="H369" s="185"/>
      <c r="I369" s="185"/>
      <c r="J369" s="185"/>
      <c r="K369" s="185"/>
      <c r="L369" s="185"/>
      <c r="M369" s="185"/>
      <c r="N369" s="185"/>
      <c r="O369" s="185"/>
      <c r="P369" s="185"/>
      <c r="Q369" s="185"/>
      <c r="R369" s="185"/>
      <c r="S369" s="185"/>
      <c r="T369" s="185"/>
      <c r="U369" s="185"/>
    </row>
    <row r="370" spans="1:21" x14ac:dyDescent="0.2">
      <c r="A370" s="185"/>
      <c r="B370" s="185"/>
      <c r="C370" s="185"/>
      <c r="D370" s="185"/>
      <c r="E370" s="185"/>
      <c r="F370" s="185"/>
      <c r="G370" s="185"/>
      <c r="H370" s="185"/>
      <c r="I370" s="185"/>
      <c r="J370" s="185"/>
      <c r="K370" s="185"/>
      <c r="L370" s="185"/>
      <c r="M370" s="185"/>
      <c r="N370" s="185"/>
      <c r="O370" s="185"/>
      <c r="P370" s="185"/>
      <c r="Q370" s="185"/>
      <c r="R370" s="185"/>
      <c r="S370" s="185"/>
      <c r="T370" s="185"/>
      <c r="U370" s="185"/>
    </row>
    <row r="371" spans="1:21" x14ac:dyDescent="0.2">
      <c r="A371" s="185"/>
      <c r="B371" s="185"/>
      <c r="C371" s="185"/>
      <c r="D371" s="185"/>
      <c r="E371" s="185"/>
      <c r="F371" s="185"/>
      <c r="G371" s="185"/>
      <c r="H371" s="185"/>
      <c r="I371" s="185"/>
      <c r="J371" s="185"/>
      <c r="K371" s="185"/>
      <c r="L371" s="185"/>
      <c r="M371" s="185"/>
      <c r="N371" s="185"/>
      <c r="O371" s="185"/>
      <c r="P371" s="185"/>
      <c r="Q371" s="185"/>
      <c r="R371" s="185"/>
      <c r="S371" s="185"/>
      <c r="T371" s="185"/>
      <c r="U371" s="185"/>
    </row>
    <row r="372" spans="1:21" x14ac:dyDescent="0.2">
      <c r="A372" s="185"/>
      <c r="B372" s="185"/>
      <c r="C372" s="185"/>
      <c r="D372" s="185"/>
      <c r="E372" s="185"/>
      <c r="F372" s="185"/>
      <c r="G372" s="185"/>
      <c r="H372" s="185"/>
      <c r="I372" s="185"/>
      <c r="J372" s="185"/>
      <c r="K372" s="185"/>
      <c r="L372" s="185"/>
      <c r="M372" s="185"/>
      <c r="N372" s="185"/>
      <c r="O372" s="185"/>
      <c r="P372" s="185"/>
      <c r="Q372" s="185"/>
      <c r="R372" s="185"/>
      <c r="S372" s="185"/>
      <c r="T372" s="185"/>
      <c r="U372" s="185"/>
    </row>
    <row r="373" spans="1:21" x14ac:dyDescent="0.2">
      <c r="A373" s="185"/>
      <c r="B373" s="185"/>
      <c r="C373" s="185"/>
      <c r="D373" s="185"/>
      <c r="E373" s="185"/>
      <c r="F373" s="185"/>
      <c r="G373" s="185"/>
      <c r="H373" s="185"/>
      <c r="I373" s="185"/>
      <c r="J373" s="185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</row>
    <row r="374" spans="1:21" x14ac:dyDescent="0.2">
      <c r="A374" s="185"/>
      <c r="B374" s="185"/>
      <c r="C374" s="185"/>
      <c r="D374" s="185"/>
      <c r="E374" s="185"/>
      <c r="F374" s="185"/>
      <c r="G374" s="185"/>
      <c r="H374" s="185"/>
      <c r="I374" s="185"/>
      <c r="J374" s="185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</row>
    <row r="375" spans="1:21" x14ac:dyDescent="0.2">
      <c r="A375" s="185"/>
      <c r="B375" s="185"/>
      <c r="C375" s="185"/>
      <c r="D375" s="185"/>
      <c r="E375" s="185"/>
      <c r="F375" s="185"/>
      <c r="G375" s="185"/>
      <c r="H375" s="185"/>
      <c r="I375" s="185"/>
      <c r="J375" s="185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</row>
    <row r="376" spans="1:21" x14ac:dyDescent="0.2">
      <c r="A376" s="185"/>
      <c r="B376" s="185"/>
      <c r="C376" s="185"/>
      <c r="D376" s="185"/>
      <c r="E376" s="185"/>
      <c r="F376" s="185"/>
      <c r="G376" s="185"/>
      <c r="H376" s="185"/>
      <c r="I376" s="185"/>
      <c r="J376" s="185"/>
      <c r="K376" s="185"/>
      <c r="L376" s="185"/>
      <c r="M376" s="185"/>
      <c r="N376" s="185"/>
      <c r="O376" s="185"/>
      <c r="P376" s="185"/>
      <c r="Q376" s="185"/>
      <c r="R376" s="185"/>
      <c r="S376" s="185"/>
      <c r="T376" s="185"/>
      <c r="U376" s="185"/>
    </row>
    <row r="377" spans="1:21" x14ac:dyDescent="0.2">
      <c r="A377" s="185"/>
      <c r="B377" s="185"/>
      <c r="C377" s="185"/>
      <c r="D377" s="185"/>
      <c r="E377" s="185"/>
      <c r="F377" s="185"/>
      <c r="G377" s="185"/>
      <c r="H377" s="185"/>
      <c r="I377" s="185"/>
      <c r="J377" s="185"/>
      <c r="K377" s="185"/>
      <c r="L377" s="185"/>
      <c r="M377" s="185"/>
      <c r="N377" s="185"/>
      <c r="O377" s="185"/>
      <c r="P377" s="185"/>
      <c r="Q377" s="185"/>
      <c r="R377" s="185"/>
      <c r="S377" s="185"/>
      <c r="T377" s="185"/>
      <c r="U377" s="185"/>
    </row>
    <row r="378" spans="1:21" x14ac:dyDescent="0.2">
      <c r="A378" s="185"/>
      <c r="B378" s="185"/>
      <c r="C378" s="185"/>
      <c r="D378" s="185"/>
      <c r="E378" s="185"/>
      <c r="F378" s="185"/>
      <c r="G378" s="185"/>
      <c r="H378" s="185"/>
      <c r="I378" s="185"/>
      <c r="J378" s="185"/>
      <c r="K378" s="185"/>
      <c r="L378" s="185"/>
      <c r="M378" s="185"/>
      <c r="N378" s="185"/>
      <c r="O378" s="185"/>
      <c r="P378" s="185"/>
      <c r="Q378" s="185"/>
      <c r="R378" s="185"/>
      <c r="S378" s="185"/>
      <c r="T378" s="185"/>
      <c r="U378" s="185"/>
    </row>
    <row r="379" spans="1:21" x14ac:dyDescent="0.2">
      <c r="A379" s="185"/>
      <c r="B379" s="185"/>
      <c r="C379" s="185"/>
      <c r="D379" s="185"/>
      <c r="E379" s="185"/>
      <c r="F379" s="185"/>
      <c r="G379" s="185"/>
      <c r="H379" s="185"/>
      <c r="I379" s="185"/>
      <c r="J379" s="185"/>
      <c r="K379" s="185"/>
      <c r="L379" s="185"/>
      <c r="M379" s="185"/>
      <c r="N379" s="185"/>
      <c r="O379" s="185"/>
      <c r="P379" s="185"/>
      <c r="Q379" s="185"/>
      <c r="R379" s="185"/>
      <c r="S379" s="185"/>
      <c r="T379" s="185"/>
      <c r="U379" s="185"/>
    </row>
    <row r="380" spans="1:21" x14ac:dyDescent="0.2">
      <c r="A380" s="185"/>
      <c r="B380" s="185"/>
      <c r="C380" s="185"/>
      <c r="D380" s="185"/>
      <c r="E380" s="185"/>
      <c r="F380" s="185"/>
      <c r="G380" s="185"/>
      <c r="H380" s="185"/>
      <c r="I380" s="185"/>
      <c r="J380" s="185"/>
      <c r="K380" s="185"/>
      <c r="L380" s="185"/>
      <c r="M380" s="185"/>
      <c r="N380" s="185"/>
      <c r="O380" s="185"/>
      <c r="P380" s="185"/>
      <c r="Q380" s="185"/>
      <c r="R380" s="185"/>
      <c r="S380" s="185"/>
      <c r="T380" s="185"/>
      <c r="U380" s="185"/>
    </row>
    <row r="381" spans="1:21" x14ac:dyDescent="0.2">
      <c r="A381" s="185"/>
      <c r="B381" s="185"/>
      <c r="C381" s="185"/>
      <c r="D381" s="185"/>
      <c r="E381" s="185"/>
      <c r="F381" s="185"/>
      <c r="G381" s="185"/>
      <c r="H381" s="185"/>
      <c r="I381" s="185"/>
      <c r="J381" s="185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</row>
    <row r="382" spans="1:21" x14ac:dyDescent="0.2">
      <c r="A382" s="185"/>
      <c r="B382" s="185"/>
      <c r="C382" s="185"/>
      <c r="D382" s="185"/>
      <c r="E382" s="185"/>
      <c r="F382" s="185"/>
      <c r="G382" s="185"/>
      <c r="H382" s="185"/>
      <c r="I382" s="185"/>
      <c r="J382" s="185"/>
      <c r="K382" s="185"/>
      <c r="L382" s="185"/>
      <c r="M382" s="185"/>
      <c r="N382" s="185"/>
      <c r="O382" s="185"/>
      <c r="P382" s="185"/>
      <c r="Q382" s="185"/>
      <c r="R382" s="185"/>
      <c r="S382" s="185"/>
      <c r="T382" s="185"/>
      <c r="U382" s="185"/>
    </row>
    <row r="383" spans="1:21" x14ac:dyDescent="0.2">
      <c r="A383" s="185"/>
      <c r="B383" s="185"/>
      <c r="C383" s="185"/>
      <c r="D383" s="185"/>
      <c r="E383" s="185"/>
      <c r="F383" s="185"/>
      <c r="G383" s="185"/>
      <c r="H383" s="185"/>
      <c r="I383" s="185"/>
      <c r="J383" s="185"/>
      <c r="K383" s="185"/>
      <c r="L383" s="185"/>
      <c r="M383" s="185"/>
      <c r="N383" s="185"/>
      <c r="O383" s="185"/>
      <c r="P383" s="185"/>
      <c r="Q383" s="185"/>
      <c r="R383" s="185"/>
      <c r="S383" s="185"/>
      <c r="T383" s="185"/>
      <c r="U383" s="185"/>
    </row>
    <row r="384" spans="1:21" x14ac:dyDescent="0.2">
      <c r="A384" s="185"/>
      <c r="B384" s="185"/>
      <c r="C384" s="185"/>
      <c r="D384" s="185"/>
      <c r="E384" s="185"/>
      <c r="F384" s="185"/>
      <c r="G384" s="185"/>
      <c r="H384" s="185"/>
      <c r="I384" s="185"/>
      <c r="J384" s="185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</row>
    <row r="385" spans="1:21" x14ac:dyDescent="0.2">
      <c r="A385" s="185"/>
      <c r="B385" s="185"/>
      <c r="C385" s="185"/>
      <c r="D385" s="185"/>
      <c r="E385" s="185"/>
      <c r="F385" s="185"/>
      <c r="G385" s="185"/>
      <c r="H385" s="185"/>
      <c r="I385" s="185"/>
      <c r="J385" s="185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</row>
    <row r="386" spans="1:21" x14ac:dyDescent="0.2">
      <c r="A386" s="185"/>
      <c r="B386" s="185"/>
      <c r="C386" s="185"/>
      <c r="D386" s="185"/>
      <c r="E386" s="185"/>
      <c r="F386" s="185"/>
      <c r="G386" s="185"/>
      <c r="H386" s="185"/>
      <c r="I386" s="185"/>
      <c r="J386" s="185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</row>
    <row r="387" spans="1:21" x14ac:dyDescent="0.2">
      <c r="A387" s="185"/>
      <c r="B387" s="185"/>
      <c r="C387" s="185"/>
      <c r="D387" s="185"/>
      <c r="E387" s="185"/>
      <c r="F387" s="185"/>
      <c r="G387" s="185"/>
      <c r="H387" s="185"/>
      <c r="I387" s="185"/>
      <c r="J387" s="185"/>
      <c r="K387" s="185"/>
      <c r="L387" s="185"/>
      <c r="M387" s="185"/>
      <c r="N387" s="185"/>
      <c r="O387" s="185"/>
      <c r="P387" s="185"/>
      <c r="Q387" s="185"/>
      <c r="R387" s="185"/>
      <c r="S387" s="185"/>
      <c r="T387" s="185"/>
      <c r="U387" s="185"/>
    </row>
    <row r="388" spans="1:21" x14ac:dyDescent="0.2">
      <c r="A388" s="185"/>
      <c r="B388" s="185"/>
      <c r="C388" s="185"/>
      <c r="D388" s="185"/>
      <c r="E388" s="185"/>
      <c r="F388" s="185"/>
      <c r="G388" s="185"/>
      <c r="H388" s="185"/>
      <c r="I388" s="185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</row>
    <row r="389" spans="1:21" x14ac:dyDescent="0.2">
      <c r="A389" s="185"/>
      <c r="B389" s="185"/>
      <c r="C389" s="185"/>
      <c r="D389" s="185"/>
      <c r="E389" s="185"/>
      <c r="F389" s="185"/>
      <c r="G389" s="185"/>
      <c r="H389" s="185"/>
      <c r="I389" s="185"/>
      <c r="J389" s="185"/>
      <c r="K389" s="185"/>
      <c r="L389" s="185"/>
      <c r="M389" s="185"/>
      <c r="N389" s="185"/>
      <c r="O389" s="185"/>
      <c r="P389" s="185"/>
      <c r="Q389" s="185"/>
      <c r="R389" s="185"/>
      <c r="S389" s="185"/>
      <c r="T389" s="185"/>
      <c r="U389" s="185"/>
    </row>
    <row r="390" spans="1:21" x14ac:dyDescent="0.2">
      <c r="A390" s="185"/>
      <c r="B390" s="185"/>
      <c r="C390" s="185"/>
      <c r="D390" s="185"/>
      <c r="E390" s="185"/>
      <c r="F390" s="185"/>
      <c r="G390" s="185"/>
      <c r="H390" s="185"/>
      <c r="I390" s="185"/>
      <c r="J390" s="185"/>
      <c r="K390" s="185"/>
      <c r="L390" s="185"/>
      <c r="M390" s="185"/>
      <c r="N390" s="185"/>
      <c r="O390" s="185"/>
      <c r="P390" s="185"/>
      <c r="Q390" s="185"/>
      <c r="R390" s="185"/>
      <c r="S390" s="185"/>
      <c r="T390" s="185"/>
      <c r="U390" s="185"/>
    </row>
    <row r="391" spans="1:21" x14ac:dyDescent="0.2">
      <c r="A391" s="185"/>
      <c r="B391" s="185"/>
      <c r="C391" s="185"/>
      <c r="D391" s="185"/>
      <c r="E391" s="185"/>
      <c r="F391" s="185"/>
      <c r="G391" s="185"/>
      <c r="H391" s="185"/>
      <c r="I391" s="185"/>
      <c r="J391" s="185"/>
      <c r="K391" s="185"/>
      <c r="L391" s="185"/>
      <c r="M391" s="185"/>
      <c r="N391" s="185"/>
      <c r="O391" s="185"/>
      <c r="P391" s="185"/>
      <c r="Q391" s="185"/>
      <c r="R391" s="185"/>
      <c r="S391" s="185"/>
      <c r="T391" s="185"/>
      <c r="U391" s="185"/>
    </row>
    <row r="392" spans="1:21" x14ac:dyDescent="0.2">
      <c r="A392" s="185"/>
      <c r="B392" s="185"/>
      <c r="C392" s="185"/>
      <c r="D392" s="185"/>
      <c r="E392" s="185"/>
      <c r="F392" s="185"/>
      <c r="G392" s="185"/>
      <c r="H392" s="185"/>
      <c r="I392" s="185"/>
      <c r="J392" s="185"/>
      <c r="K392" s="185"/>
      <c r="L392" s="185"/>
      <c r="M392" s="185"/>
      <c r="N392" s="185"/>
      <c r="O392" s="185"/>
      <c r="P392" s="185"/>
      <c r="Q392" s="185"/>
      <c r="R392" s="185"/>
      <c r="S392" s="185"/>
      <c r="T392" s="185"/>
      <c r="U392" s="185"/>
    </row>
    <row r="393" spans="1:21" x14ac:dyDescent="0.2">
      <c r="A393" s="185"/>
      <c r="B393" s="185"/>
      <c r="C393" s="185"/>
      <c r="D393" s="185"/>
      <c r="E393" s="185"/>
      <c r="F393" s="185"/>
      <c r="G393" s="185"/>
      <c r="H393" s="185"/>
      <c r="I393" s="185"/>
      <c r="J393" s="185"/>
      <c r="K393" s="185"/>
      <c r="L393" s="185"/>
      <c r="M393" s="185"/>
      <c r="N393" s="185"/>
      <c r="O393" s="185"/>
      <c r="P393" s="185"/>
      <c r="Q393" s="185"/>
      <c r="R393" s="185"/>
      <c r="S393" s="185"/>
      <c r="T393" s="185"/>
      <c r="U393" s="185"/>
    </row>
    <row r="394" spans="1:21" x14ac:dyDescent="0.2">
      <c r="A394" s="185"/>
      <c r="B394" s="185"/>
      <c r="C394" s="185"/>
      <c r="D394" s="185"/>
      <c r="E394" s="185"/>
      <c r="F394" s="185"/>
      <c r="G394" s="185"/>
      <c r="H394" s="185"/>
      <c r="I394" s="185"/>
      <c r="J394" s="185"/>
      <c r="K394" s="185"/>
      <c r="L394" s="185"/>
      <c r="M394" s="185"/>
      <c r="N394" s="185"/>
      <c r="O394" s="185"/>
      <c r="P394" s="185"/>
      <c r="Q394" s="185"/>
      <c r="R394" s="185"/>
      <c r="S394" s="185"/>
      <c r="T394" s="185"/>
      <c r="U394" s="185"/>
    </row>
    <row r="395" spans="1:21" x14ac:dyDescent="0.2">
      <c r="A395" s="185"/>
      <c r="B395" s="185"/>
      <c r="C395" s="185"/>
      <c r="D395" s="185"/>
      <c r="E395" s="185"/>
      <c r="F395" s="185"/>
      <c r="G395" s="185"/>
      <c r="H395" s="185"/>
      <c r="I395" s="185"/>
      <c r="J395" s="185"/>
      <c r="K395" s="185"/>
      <c r="L395" s="185"/>
      <c r="M395" s="185"/>
      <c r="N395" s="185"/>
      <c r="O395" s="185"/>
      <c r="P395" s="185"/>
      <c r="Q395" s="185"/>
      <c r="R395" s="185"/>
      <c r="S395" s="185"/>
      <c r="T395" s="185"/>
      <c r="U395" s="185"/>
    </row>
    <row r="396" spans="1:21" x14ac:dyDescent="0.2">
      <c r="A396" s="185"/>
      <c r="B396" s="185"/>
      <c r="C396" s="185"/>
      <c r="D396" s="185"/>
      <c r="E396" s="185"/>
      <c r="F396" s="185"/>
      <c r="G396" s="185"/>
      <c r="H396" s="185"/>
      <c r="I396" s="185"/>
      <c r="J396" s="185"/>
      <c r="K396" s="185"/>
      <c r="L396" s="185"/>
      <c r="M396" s="185"/>
      <c r="N396" s="185"/>
      <c r="O396" s="185"/>
      <c r="P396" s="185"/>
      <c r="Q396" s="185"/>
      <c r="R396" s="185"/>
      <c r="S396" s="185"/>
      <c r="T396" s="185"/>
      <c r="U396" s="185"/>
    </row>
    <row r="397" spans="1:21" x14ac:dyDescent="0.2">
      <c r="A397" s="185"/>
      <c r="B397" s="185"/>
      <c r="C397" s="185"/>
      <c r="D397" s="185"/>
      <c r="E397" s="185"/>
      <c r="F397" s="185"/>
      <c r="G397" s="185"/>
      <c r="H397" s="185"/>
      <c r="I397" s="185"/>
      <c r="J397" s="185"/>
      <c r="K397" s="185"/>
      <c r="L397" s="185"/>
      <c r="M397" s="185"/>
      <c r="N397" s="185"/>
      <c r="O397" s="185"/>
      <c r="P397" s="185"/>
      <c r="Q397" s="185"/>
      <c r="R397" s="185"/>
      <c r="S397" s="185"/>
      <c r="T397" s="185"/>
      <c r="U397" s="185"/>
    </row>
    <row r="398" spans="1:21" x14ac:dyDescent="0.2">
      <c r="A398" s="185"/>
      <c r="B398" s="185"/>
      <c r="C398" s="185"/>
      <c r="D398" s="185"/>
      <c r="E398" s="185"/>
      <c r="F398" s="185"/>
      <c r="G398" s="185"/>
      <c r="H398" s="185"/>
      <c r="I398" s="185"/>
      <c r="J398" s="185"/>
      <c r="K398" s="185"/>
      <c r="L398" s="185"/>
      <c r="M398" s="185"/>
      <c r="N398" s="185"/>
      <c r="O398" s="185"/>
      <c r="P398" s="185"/>
      <c r="Q398" s="185"/>
      <c r="R398" s="185"/>
      <c r="S398" s="185"/>
      <c r="T398" s="185"/>
      <c r="U398" s="185"/>
    </row>
    <row r="399" spans="1:21" x14ac:dyDescent="0.2">
      <c r="A399" s="185"/>
      <c r="B399" s="185"/>
      <c r="C399" s="185"/>
      <c r="D399" s="185"/>
      <c r="E399" s="185"/>
      <c r="F399" s="185"/>
      <c r="G399" s="185"/>
      <c r="H399" s="185"/>
      <c r="I399" s="185"/>
      <c r="J399" s="185"/>
      <c r="K399" s="185"/>
      <c r="L399" s="185"/>
      <c r="M399" s="185"/>
      <c r="N399" s="185"/>
      <c r="O399" s="185"/>
      <c r="P399" s="185"/>
      <c r="Q399" s="185"/>
      <c r="R399" s="185"/>
      <c r="S399" s="185"/>
      <c r="T399" s="185"/>
      <c r="U399" s="185"/>
    </row>
    <row r="400" spans="1:21" x14ac:dyDescent="0.2">
      <c r="A400" s="185"/>
      <c r="B400" s="185"/>
      <c r="C400" s="185"/>
      <c r="D400" s="185"/>
      <c r="E400" s="185"/>
      <c r="F400" s="185"/>
      <c r="G400" s="185"/>
      <c r="H400" s="185"/>
      <c r="I400" s="185"/>
      <c r="J400" s="185"/>
      <c r="K400" s="185"/>
      <c r="L400" s="185"/>
      <c r="M400" s="185"/>
      <c r="N400" s="185"/>
      <c r="O400" s="185"/>
      <c r="P400" s="185"/>
      <c r="Q400" s="185"/>
      <c r="R400" s="185"/>
      <c r="S400" s="185"/>
      <c r="T400" s="185"/>
      <c r="U400" s="185"/>
    </row>
    <row r="401" spans="1:21" x14ac:dyDescent="0.2">
      <c r="A401" s="185"/>
      <c r="B401" s="185"/>
      <c r="C401" s="185"/>
      <c r="D401" s="185"/>
      <c r="E401" s="185"/>
      <c r="F401" s="185"/>
      <c r="G401" s="185"/>
      <c r="H401" s="185"/>
      <c r="I401" s="185"/>
      <c r="J401" s="185"/>
      <c r="K401" s="185"/>
      <c r="L401" s="185"/>
      <c r="M401" s="185"/>
      <c r="N401" s="185"/>
      <c r="O401" s="185"/>
      <c r="P401" s="185"/>
      <c r="Q401" s="185"/>
      <c r="R401" s="185"/>
      <c r="S401" s="185"/>
      <c r="T401" s="185"/>
      <c r="U401" s="185"/>
    </row>
    <row r="402" spans="1:21" x14ac:dyDescent="0.2">
      <c r="A402" s="185"/>
      <c r="B402" s="185"/>
      <c r="C402" s="185"/>
      <c r="D402" s="185"/>
      <c r="E402" s="185"/>
      <c r="F402" s="185"/>
      <c r="G402" s="185"/>
      <c r="H402" s="185"/>
      <c r="I402" s="185"/>
      <c r="J402" s="185"/>
      <c r="K402" s="185"/>
      <c r="L402" s="185"/>
      <c r="M402" s="185"/>
      <c r="N402" s="185"/>
      <c r="O402" s="185"/>
      <c r="P402" s="185"/>
      <c r="Q402" s="185"/>
      <c r="R402" s="185"/>
      <c r="S402" s="185"/>
      <c r="T402" s="185"/>
      <c r="U402" s="185"/>
    </row>
    <row r="403" spans="1:21" x14ac:dyDescent="0.2">
      <c r="A403" s="185"/>
      <c r="B403" s="185"/>
      <c r="C403" s="185"/>
      <c r="D403" s="185"/>
      <c r="E403" s="185"/>
      <c r="F403" s="185"/>
      <c r="G403" s="185"/>
      <c r="H403" s="185"/>
      <c r="I403" s="185"/>
      <c r="J403" s="185"/>
      <c r="K403" s="185"/>
      <c r="L403" s="185"/>
      <c r="M403" s="185"/>
      <c r="N403" s="185"/>
      <c r="O403" s="185"/>
      <c r="P403" s="185"/>
      <c r="Q403" s="185"/>
      <c r="R403" s="185"/>
      <c r="S403" s="185"/>
      <c r="T403" s="185"/>
      <c r="U403" s="185"/>
    </row>
    <row r="404" spans="1:21" x14ac:dyDescent="0.2">
      <c r="A404" s="185"/>
      <c r="B404" s="185"/>
      <c r="C404" s="185"/>
      <c r="D404" s="185"/>
      <c r="E404" s="185"/>
      <c r="F404" s="185"/>
      <c r="G404" s="185"/>
      <c r="H404" s="185"/>
      <c r="I404" s="185"/>
      <c r="J404" s="185"/>
      <c r="K404" s="185"/>
      <c r="L404" s="185"/>
      <c r="M404" s="185"/>
      <c r="N404" s="185"/>
      <c r="O404" s="185"/>
      <c r="P404" s="185"/>
      <c r="Q404" s="185"/>
      <c r="R404" s="185"/>
      <c r="S404" s="185"/>
      <c r="T404" s="185"/>
      <c r="U404" s="185"/>
    </row>
    <row r="405" spans="1:21" x14ac:dyDescent="0.2">
      <c r="A405" s="185"/>
      <c r="B405" s="185"/>
      <c r="C405" s="185"/>
      <c r="D405" s="185"/>
      <c r="E405" s="185"/>
      <c r="F405" s="185"/>
      <c r="G405" s="185"/>
      <c r="H405" s="185"/>
      <c r="I405" s="185"/>
      <c r="J405" s="185"/>
      <c r="K405" s="185"/>
      <c r="L405" s="185"/>
      <c r="M405" s="185"/>
      <c r="N405" s="185"/>
      <c r="O405" s="185"/>
      <c r="P405" s="185"/>
      <c r="Q405" s="185"/>
      <c r="R405" s="185"/>
      <c r="S405" s="185"/>
      <c r="T405" s="185"/>
      <c r="U405" s="185"/>
    </row>
    <row r="406" spans="1:21" x14ac:dyDescent="0.2">
      <c r="A406" s="185"/>
      <c r="B406" s="185"/>
      <c r="C406" s="185"/>
      <c r="D406" s="185"/>
      <c r="E406" s="185"/>
      <c r="F406" s="185"/>
      <c r="G406" s="185"/>
      <c r="H406" s="185"/>
      <c r="I406" s="185"/>
      <c r="J406" s="185"/>
      <c r="K406" s="185"/>
      <c r="L406" s="185"/>
      <c r="M406" s="185"/>
      <c r="N406" s="185"/>
      <c r="O406" s="185"/>
      <c r="P406" s="185"/>
      <c r="Q406" s="185"/>
      <c r="R406" s="185"/>
      <c r="S406" s="185"/>
      <c r="T406" s="185"/>
      <c r="U406" s="185"/>
    </row>
    <row r="407" spans="1:21" x14ac:dyDescent="0.2">
      <c r="A407" s="185"/>
      <c r="B407" s="185"/>
      <c r="C407" s="185"/>
      <c r="D407" s="185"/>
      <c r="E407" s="185"/>
      <c r="F407" s="185"/>
      <c r="G407" s="185"/>
      <c r="H407" s="185"/>
      <c r="I407" s="185"/>
      <c r="J407" s="185"/>
      <c r="K407" s="185"/>
      <c r="L407" s="185"/>
      <c r="M407" s="185"/>
      <c r="N407" s="185"/>
      <c r="O407" s="185"/>
      <c r="P407" s="185"/>
      <c r="Q407" s="185"/>
      <c r="R407" s="185"/>
      <c r="S407" s="185"/>
      <c r="T407" s="185"/>
      <c r="U407" s="185"/>
    </row>
    <row r="408" spans="1:21" x14ac:dyDescent="0.2">
      <c r="A408" s="185"/>
      <c r="B408" s="185"/>
      <c r="C408" s="185"/>
      <c r="D408" s="185"/>
      <c r="E408" s="185"/>
      <c r="F408" s="185"/>
      <c r="G408" s="185"/>
      <c r="H408" s="185"/>
      <c r="I408" s="185"/>
      <c r="J408" s="185"/>
      <c r="K408" s="185"/>
      <c r="L408" s="185"/>
      <c r="M408" s="185"/>
      <c r="N408" s="185"/>
      <c r="O408" s="185"/>
      <c r="P408" s="185"/>
      <c r="Q408" s="185"/>
      <c r="R408" s="185"/>
      <c r="S408" s="185"/>
      <c r="T408" s="185"/>
      <c r="U408" s="185"/>
    </row>
    <row r="409" spans="1:21" x14ac:dyDescent="0.2">
      <c r="A409" s="185"/>
      <c r="B409" s="185"/>
      <c r="C409" s="185"/>
      <c r="D409" s="185"/>
      <c r="E409" s="185"/>
      <c r="F409" s="185"/>
      <c r="G409" s="185"/>
      <c r="H409" s="185"/>
      <c r="I409" s="185"/>
      <c r="J409" s="185"/>
      <c r="K409" s="185"/>
      <c r="L409" s="185"/>
      <c r="M409" s="185"/>
      <c r="N409" s="185"/>
      <c r="O409" s="185"/>
      <c r="P409" s="185"/>
      <c r="Q409" s="185"/>
      <c r="R409" s="185"/>
      <c r="S409" s="185"/>
      <c r="T409" s="185"/>
      <c r="U409" s="185"/>
    </row>
    <row r="410" spans="1:21" x14ac:dyDescent="0.2">
      <c r="A410" s="185"/>
      <c r="B410" s="185"/>
      <c r="C410" s="185"/>
      <c r="D410" s="185"/>
      <c r="E410" s="185"/>
      <c r="F410" s="185"/>
      <c r="G410" s="185"/>
      <c r="H410" s="185"/>
      <c r="I410" s="185"/>
      <c r="J410" s="185"/>
      <c r="K410" s="185"/>
      <c r="L410" s="185"/>
      <c r="M410" s="185"/>
      <c r="N410" s="185"/>
      <c r="O410" s="185"/>
      <c r="P410" s="185"/>
      <c r="Q410" s="185"/>
      <c r="R410" s="185"/>
      <c r="S410" s="185"/>
      <c r="T410" s="185"/>
      <c r="U410" s="185"/>
    </row>
    <row r="411" spans="1:21" x14ac:dyDescent="0.2">
      <c r="A411" s="185"/>
      <c r="B411" s="185"/>
      <c r="C411" s="185"/>
      <c r="D411" s="185"/>
      <c r="E411" s="185"/>
      <c r="F411" s="185"/>
      <c r="G411" s="185"/>
      <c r="H411" s="185"/>
      <c r="I411" s="185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</row>
    <row r="412" spans="1:21" x14ac:dyDescent="0.2">
      <c r="A412" s="185"/>
      <c r="B412" s="185"/>
      <c r="C412" s="185"/>
      <c r="D412" s="185"/>
      <c r="E412" s="185"/>
      <c r="F412" s="185"/>
      <c r="G412" s="185"/>
      <c r="H412" s="185"/>
      <c r="I412" s="185"/>
      <c r="J412" s="185"/>
      <c r="K412" s="185"/>
      <c r="L412" s="185"/>
      <c r="M412" s="185"/>
      <c r="N412" s="185"/>
      <c r="O412" s="185"/>
      <c r="P412" s="185"/>
      <c r="Q412" s="185"/>
      <c r="R412" s="185"/>
      <c r="S412" s="185"/>
      <c r="T412" s="185"/>
      <c r="U412" s="185"/>
    </row>
    <row r="413" spans="1:21" x14ac:dyDescent="0.2">
      <c r="A413" s="185"/>
      <c r="B413" s="185"/>
      <c r="C413" s="185"/>
      <c r="D413" s="185"/>
      <c r="E413" s="185"/>
      <c r="F413" s="185"/>
      <c r="G413" s="185"/>
      <c r="H413" s="185"/>
      <c r="I413" s="185"/>
      <c r="J413" s="185"/>
      <c r="K413" s="185"/>
      <c r="L413" s="185"/>
      <c r="M413" s="185"/>
      <c r="N413" s="185"/>
      <c r="O413" s="185"/>
      <c r="P413" s="185"/>
      <c r="Q413" s="185"/>
      <c r="R413" s="185"/>
      <c r="S413" s="185"/>
      <c r="T413" s="185"/>
      <c r="U413" s="185"/>
    </row>
    <row r="414" spans="1:21" x14ac:dyDescent="0.2">
      <c r="A414" s="185"/>
      <c r="B414" s="185"/>
      <c r="C414" s="185"/>
      <c r="D414" s="185"/>
      <c r="E414" s="185"/>
      <c r="F414" s="185"/>
      <c r="G414" s="185"/>
      <c r="H414" s="185"/>
      <c r="I414" s="185"/>
      <c r="J414" s="185"/>
      <c r="K414" s="185"/>
      <c r="L414" s="185"/>
      <c r="M414" s="185"/>
      <c r="N414" s="185"/>
      <c r="O414" s="185"/>
      <c r="P414" s="185"/>
      <c r="Q414" s="185"/>
      <c r="R414" s="185"/>
      <c r="S414" s="185"/>
      <c r="T414" s="185"/>
      <c r="U414" s="185"/>
    </row>
    <row r="415" spans="1:21" x14ac:dyDescent="0.2">
      <c r="A415" s="185"/>
      <c r="B415" s="185"/>
      <c r="C415" s="185"/>
      <c r="D415" s="185"/>
      <c r="E415" s="185"/>
      <c r="F415" s="185"/>
      <c r="G415" s="185"/>
      <c r="H415" s="185"/>
      <c r="I415" s="185"/>
      <c r="J415" s="185"/>
      <c r="K415" s="185"/>
      <c r="L415" s="185"/>
      <c r="M415" s="185"/>
      <c r="N415" s="185"/>
      <c r="O415" s="185"/>
      <c r="P415" s="185"/>
      <c r="Q415" s="185"/>
      <c r="R415" s="185"/>
      <c r="S415" s="185"/>
      <c r="T415" s="185"/>
      <c r="U415" s="185"/>
    </row>
    <row r="416" spans="1:21" x14ac:dyDescent="0.2">
      <c r="A416" s="185"/>
      <c r="B416" s="185"/>
      <c r="C416" s="185"/>
      <c r="D416" s="185"/>
      <c r="E416" s="185"/>
      <c r="F416" s="185"/>
      <c r="G416" s="185"/>
      <c r="H416" s="185"/>
      <c r="I416" s="185"/>
      <c r="J416" s="185"/>
      <c r="K416" s="185"/>
      <c r="L416" s="185"/>
      <c r="M416" s="185"/>
      <c r="N416" s="185"/>
      <c r="O416" s="185"/>
      <c r="P416" s="185"/>
      <c r="Q416" s="185"/>
      <c r="R416" s="185"/>
      <c r="S416" s="185"/>
      <c r="T416" s="185"/>
      <c r="U416" s="185"/>
    </row>
    <row r="417" spans="1:21" x14ac:dyDescent="0.2">
      <c r="A417" s="185"/>
      <c r="B417" s="185"/>
      <c r="C417" s="185"/>
      <c r="D417" s="185"/>
      <c r="E417" s="185"/>
      <c r="F417" s="185"/>
      <c r="G417" s="185"/>
      <c r="H417" s="185"/>
      <c r="I417" s="185"/>
      <c r="J417" s="185"/>
      <c r="K417" s="185"/>
      <c r="L417" s="185"/>
      <c r="M417" s="185"/>
      <c r="N417" s="185"/>
      <c r="O417" s="185"/>
      <c r="P417" s="185"/>
      <c r="Q417" s="185"/>
      <c r="R417" s="185"/>
      <c r="S417" s="185"/>
      <c r="T417" s="185"/>
      <c r="U417" s="185"/>
    </row>
    <row r="418" spans="1:21" x14ac:dyDescent="0.2">
      <c r="A418" s="185"/>
      <c r="B418" s="185"/>
      <c r="C418" s="185"/>
      <c r="D418" s="185"/>
      <c r="E418" s="185"/>
      <c r="F418" s="185"/>
      <c r="G418" s="185"/>
      <c r="H418" s="185"/>
      <c r="I418" s="185"/>
      <c r="J418" s="185"/>
      <c r="K418" s="185"/>
      <c r="L418" s="185"/>
      <c r="M418" s="185"/>
      <c r="N418" s="185"/>
      <c r="O418" s="185"/>
      <c r="P418" s="185"/>
      <c r="Q418" s="185"/>
      <c r="R418" s="185"/>
      <c r="S418" s="185"/>
      <c r="T418" s="185"/>
      <c r="U418" s="185"/>
    </row>
    <row r="419" spans="1:21" x14ac:dyDescent="0.2">
      <c r="A419" s="185"/>
      <c r="B419" s="185"/>
      <c r="C419" s="185"/>
      <c r="D419" s="185"/>
      <c r="E419" s="185"/>
      <c r="F419" s="185"/>
      <c r="G419" s="185"/>
      <c r="H419" s="185"/>
      <c r="I419" s="185"/>
      <c r="J419" s="185"/>
      <c r="K419" s="185"/>
      <c r="L419" s="185"/>
      <c r="M419" s="185"/>
      <c r="N419" s="185"/>
      <c r="O419" s="185"/>
      <c r="P419" s="185"/>
      <c r="Q419" s="185"/>
      <c r="R419" s="185"/>
      <c r="S419" s="185"/>
      <c r="T419" s="185"/>
      <c r="U419" s="185"/>
    </row>
    <row r="420" spans="1:21" x14ac:dyDescent="0.2">
      <c r="A420" s="185"/>
      <c r="B420" s="185"/>
      <c r="C420" s="185"/>
      <c r="D420" s="185"/>
      <c r="E420" s="185"/>
      <c r="F420" s="185"/>
      <c r="G420" s="185"/>
      <c r="H420" s="185"/>
      <c r="I420" s="185"/>
      <c r="J420" s="185"/>
      <c r="K420" s="185"/>
      <c r="L420" s="185"/>
      <c r="M420" s="185"/>
      <c r="N420" s="185"/>
      <c r="O420" s="185"/>
      <c r="P420" s="185"/>
      <c r="Q420" s="185"/>
      <c r="R420" s="185"/>
      <c r="S420" s="185"/>
      <c r="T420" s="185"/>
      <c r="U420" s="185"/>
    </row>
    <row r="421" spans="1:21" x14ac:dyDescent="0.2">
      <c r="A421" s="185"/>
      <c r="B421" s="185"/>
      <c r="C421" s="185"/>
      <c r="D421" s="185"/>
      <c r="E421" s="185"/>
      <c r="F421" s="185"/>
      <c r="G421" s="185"/>
      <c r="H421" s="185"/>
      <c r="I421" s="185"/>
      <c r="J421" s="185"/>
      <c r="K421" s="185"/>
      <c r="L421" s="185"/>
      <c r="M421" s="185"/>
      <c r="N421" s="185"/>
      <c r="O421" s="185"/>
      <c r="P421" s="185"/>
      <c r="Q421" s="185"/>
      <c r="R421" s="185"/>
      <c r="S421" s="185"/>
      <c r="T421" s="185"/>
      <c r="U421" s="185"/>
    </row>
    <row r="422" spans="1:21" x14ac:dyDescent="0.2">
      <c r="A422" s="185"/>
      <c r="B422" s="185"/>
      <c r="C422" s="185"/>
      <c r="D422" s="185"/>
      <c r="E422" s="185"/>
      <c r="F422" s="185"/>
      <c r="G422" s="185"/>
      <c r="H422" s="185"/>
      <c r="I422" s="185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</row>
    <row r="423" spans="1:21" x14ac:dyDescent="0.2">
      <c r="A423" s="185"/>
      <c r="B423" s="185"/>
      <c r="C423" s="185"/>
      <c r="D423" s="185"/>
      <c r="E423" s="185"/>
      <c r="F423" s="185"/>
      <c r="G423" s="185"/>
      <c r="H423" s="185"/>
      <c r="I423" s="185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</row>
    <row r="424" spans="1:21" x14ac:dyDescent="0.2">
      <c r="A424" s="185"/>
      <c r="B424" s="185"/>
      <c r="C424" s="185"/>
      <c r="D424" s="185"/>
      <c r="E424" s="185"/>
      <c r="F424" s="185"/>
      <c r="G424" s="185"/>
      <c r="H424" s="185"/>
      <c r="I424" s="185"/>
      <c r="J424" s="185"/>
      <c r="K424" s="185"/>
      <c r="L424" s="185"/>
      <c r="M424" s="185"/>
      <c r="N424" s="185"/>
      <c r="O424" s="185"/>
      <c r="P424" s="185"/>
      <c r="Q424" s="185"/>
      <c r="R424" s="185"/>
      <c r="S424" s="185"/>
      <c r="T424" s="185"/>
      <c r="U424" s="185"/>
    </row>
    <row r="425" spans="1:21" x14ac:dyDescent="0.2">
      <c r="A425" s="185"/>
      <c r="B425" s="185"/>
      <c r="C425" s="185"/>
      <c r="D425" s="185"/>
      <c r="E425" s="185"/>
      <c r="F425" s="185"/>
      <c r="G425" s="185"/>
      <c r="H425" s="185"/>
      <c r="I425" s="185"/>
      <c r="J425" s="185"/>
      <c r="K425" s="185"/>
      <c r="L425" s="185"/>
      <c r="M425" s="185"/>
      <c r="N425" s="185"/>
      <c r="O425" s="185"/>
      <c r="P425" s="185"/>
      <c r="Q425" s="185"/>
      <c r="R425" s="185"/>
      <c r="S425" s="185"/>
      <c r="T425" s="185"/>
      <c r="U425" s="185"/>
    </row>
    <row r="426" spans="1:21" x14ac:dyDescent="0.2">
      <c r="A426" s="185"/>
      <c r="B426" s="185"/>
      <c r="C426" s="185"/>
      <c r="D426" s="185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185"/>
      <c r="P426" s="185"/>
      <c r="Q426" s="185"/>
      <c r="R426" s="185"/>
      <c r="S426" s="185"/>
      <c r="T426" s="185"/>
      <c r="U426" s="185"/>
    </row>
    <row r="427" spans="1:21" x14ac:dyDescent="0.2">
      <c r="A427" s="185"/>
      <c r="B427" s="185"/>
      <c r="C427" s="185"/>
      <c r="D427" s="185"/>
      <c r="E427" s="185"/>
      <c r="F427" s="185"/>
      <c r="G427" s="185"/>
      <c r="H427" s="185"/>
      <c r="I427" s="185"/>
      <c r="J427" s="185"/>
      <c r="K427" s="185"/>
      <c r="L427" s="185"/>
      <c r="M427" s="185"/>
      <c r="N427" s="185"/>
      <c r="O427" s="185"/>
      <c r="P427" s="185"/>
      <c r="Q427" s="185"/>
      <c r="R427" s="185"/>
      <c r="S427" s="185"/>
      <c r="T427" s="185"/>
      <c r="U427" s="185"/>
    </row>
    <row r="428" spans="1:21" x14ac:dyDescent="0.2">
      <c r="A428" s="185"/>
      <c r="B428" s="185"/>
      <c r="C428" s="185"/>
      <c r="D428" s="185"/>
      <c r="E428" s="185"/>
      <c r="F428" s="185"/>
      <c r="G428" s="185"/>
      <c r="H428" s="185"/>
      <c r="I428" s="185"/>
      <c r="J428" s="185"/>
      <c r="K428" s="185"/>
      <c r="L428" s="185"/>
      <c r="M428" s="185"/>
      <c r="N428" s="185"/>
      <c r="O428" s="185"/>
      <c r="P428" s="185"/>
      <c r="Q428" s="185"/>
      <c r="R428" s="185"/>
      <c r="S428" s="185"/>
      <c r="T428" s="185"/>
      <c r="U428" s="185"/>
    </row>
    <row r="429" spans="1:21" x14ac:dyDescent="0.2">
      <c r="A429" s="185"/>
      <c r="B429" s="185"/>
      <c r="C429" s="185"/>
      <c r="D429" s="185"/>
      <c r="E429" s="185"/>
      <c r="F429" s="185"/>
      <c r="G429" s="185"/>
      <c r="H429" s="185"/>
      <c r="I429" s="185"/>
      <c r="J429" s="185"/>
      <c r="K429" s="185"/>
      <c r="L429" s="185"/>
      <c r="M429" s="185"/>
      <c r="N429" s="185"/>
      <c r="O429" s="185"/>
      <c r="P429" s="185"/>
      <c r="Q429" s="185"/>
      <c r="R429" s="185"/>
      <c r="S429" s="185"/>
      <c r="T429" s="185"/>
      <c r="U429" s="185"/>
    </row>
    <row r="430" spans="1:21" x14ac:dyDescent="0.2">
      <c r="A430" s="185"/>
      <c r="B430" s="185"/>
      <c r="C430" s="185"/>
      <c r="D430" s="185"/>
      <c r="E430" s="185"/>
      <c r="F430" s="185"/>
      <c r="G430" s="185"/>
      <c r="H430" s="185"/>
      <c r="I430" s="185"/>
      <c r="J430" s="185"/>
      <c r="K430" s="185"/>
      <c r="L430" s="185"/>
      <c r="M430" s="185"/>
      <c r="N430" s="185"/>
      <c r="O430" s="185"/>
      <c r="P430" s="185"/>
      <c r="Q430" s="185"/>
      <c r="R430" s="185"/>
      <c r="S430" s="185"/>
      <c r="T430" s="185"/>
      <c r="U430" s="185"/>
    </row>
    <row r="431" spans="1:21" x14ac:dyDescent="0.2">
      <c r="A431" s="185"/>
      <c r="B431" s="185"/>
      <c r="C431" s="185"/>
      <c r="D431" s="185"/>
      <c r="E431" s="185"/>
      <c r="F431" s="185"/>
      <c r="G431" s="185"/>
      <c r="H431" s="185"/>
      <c r="I431" s="185"/>
      <c r="J431" s="185"/>
      <c r="K431" s="185"/>
      <c r="L431" s="185"/>
      <c r="M431" s="185"/>
      <c r="N431" s="185"/>
      <c r="O431" s="185"/>
      <c r="P431" s="185"/>
      <c r="Q431" s="185"/>
      <c r="R431" s="185"/>
      <c r="S431" s="185"/>
      <c r="T431" s="185"/>
      <c r="U431" s="185"/>
    </row>
    <row r="432" spans="1:21" x14ac:dyDescent="0.2">
      <c r="A432" s="185"/>
      <c r="B432" s="185"/>
      <c r="C432" s="185"/>
      <c r="D432" s="185"/>
      <c r="E432" s="185"/>
      <c r="F432" s="185"/>
      <c r="G432" s="185"/>
      <c r="H432" s="185"/>
      <c r="I432" s="185"/>
      <c r="J432" s="185"/>
      <c r="K432" s="185"/>
      <c r="L432" s="185"/>
      <c r="M432" s="185"/>
      <c r="N432" s="185"/>
      <c r="O432" s="185"/>
      <c r="P432" s="185"/>
      <c r="Q432" s="185"/>
      <c r="R432" s="185"/>
      <c r="S432" s="185"/>
      <c r="T432" s="185"/>
      <c r="U432" s="185"/>
    </row>
    <row r="433" spans="1:21" x14ac:dyDescent="0.2">
      <c r="A433" s="185"/>
      <c r="B433" s="185"/>
      <c r="C433" s="185"/>
      <c r="D433" s="185"/>
      <c r="E433" s="185"/>
      <c r="F433" s="185"/>
      <c r="G433" s="185"/>
      <c r="H433" s="185"/>
      <c r="I433" s="185"/>
      <c r="J433" s="185"/>
      <c r="K433" s="185"/>
      <c r="L433" s="185"/>
      <c r="M433" s="185"/>
      <c r="N433" s="185"/>
      <c r="O433" s="185"/>
      <c r="P433" s="185"/>
      <c r="Q433" s="185"/>
      <c r="R433" s="185"/>
      <c r="S433" s="185"/>
      <c r="T433" s="185"/>
      <c r="U433" s="185"/>
    </row>
    <row r="434" spans="1:21" x14ac:dyDescent="0.2">
      <c r="A434" s="185"/>
      <c r="B434" s="185"/>
      <c r="C434" s="185"/>
      <c r="D434" s="185"/>
      <c r="E434" s="185"/>
      <c r="F434" s="185"/>
      <c r="G434" s="185"/>
      <c r="H434" s="185"/>
      <c r="I434" s="185"/>
      <c r="J434" s="185"/>
      <c r="K434" s="185"/>
      <c r="L434" s="185"/>
      <c r="M434" s="185"/>
      <c r="N434" s="185"/>
      <c r="O434" s="185"/>
      <c r="P434" s="185"/>
      <c r="Q434" s="185"/>
      <c r="R434" s="185"/>
      <c r="S434" s="185"/>
      <c r="T434" s="185"/>
      <c r="U434" s="185"/>
    </row>
    <row r="435" spans="1:21" x14ac:dyDescent="0.2">
      <c r="A435" s="185"/>
      <c r="B435" s="185"/>
      <c r="C435" s="185"/>
      <c r="D435" s="185"/>
      <c r="E435" s="185"/>
      <c r="F435" s="185"/>
      <c r="G435" s="185"/>
      <c r="H435" s="185"/>
      <c r="I435" s="185"/>
      <c r="J435" s="185"/>
      <c r="K435" s="185"/>
      <c r="L435" s="185"/>
      <c r="M435" s="185"/>
      <c r="N435" s="185"/>
      <c r="O435" s="185"/>
      <c r="P435" s="185"/>
      <c r="Q435" s="185"/>
      <c r="R435" s="185"/>
      <c r="S435" s="185"/>
      <c r="T435" s="185"/>
      <c r="U435" s="185"/>
    </row>
    <row r="436" spans="1:21" x14ac:dyDescent="0.2">
      <c r="A436" s="185"/>
      <c r="B436" s="185"/>
      <c r="C436" s="185"/>
      <c r="D436" s="185"/>
      <c r="E436" s="185"/>
      <c r="F436" s="185"/>
      <c r="G436" s="185"/>
      <c r="H436" s="185"/>
      <c r="I436" s="185"/>
      <c r="J436" s="185"/>
      <c r="K436" s="185"/>
      <c r="L436" s="185"/>
      <c r="M436" s="185"/>
      <c r="N436" s="185"/>
      <c r="O436" s="185"/>
      <c r="P436" s="185"/>
      <c r="Q436" s="185"/>
      <c r="R436" s="185"/>
      <c r="S436" s="185"/>
      <c r="T436" s="185"/>
      <c r="U436" s="185"/>
    </row>
    <row r="437" spans="1:21" x14ac:dyDescent="0.2">
      <c r="A437" s="185"/>
      <c r="B437" s="185"/>
      <c r="C437" s="185"/>
      <c r="D437" s="185"/>
      <c r="E437" s="185"/>
      <c r="F437" s="185"/>
      <c r="G437" s="185"/>
      <c r="H437" s="185"/>
      <c r="I437" s="185"/>
      <c r="J437" s="185"/>
      <c r="K437" s="185"/>
      <c r="L437" s="185"/>
      <c r="M437" s="185"/>
      <c r="N437" s="185"/>
      <c r="O437" s="185"/>
      <c r="P437" s="185"/>
      <c r="Q437" s="185"/>
      <c r="R437" s="185"/>
      <c r="S437" s="185"/>
      <c r="T437" s="185"/>
      <c r="U437" s="185"/>
    </row>
    <row r="438" spans="1:21" x14ac:dyDescent="0.2">
      <c r="A438" s="185"/>
      <c r="B438" s="185"/>
      <c r="C438" s="185"/>
      <c r="D438" s="185"/>
      <c r="E438" s="185"/>
      <c r="F438" s="185"/>
      <c r="G438" s="185"/>
      <c r="H438" s="185"/>
      <c r="I438" s="185"/>
      <c r="J438" s="185"/>
      <c r="K438" s="185"/>
      <c r="L438" s="185"/>
      <c r="M438" s="185"/>
      <c r="N438" s="185"/>
      <c r="O438" s="185"/>
      <c r="P438" s="185"/>
      <c r="Q438" s="185"/>
      <c r="R438" s="185"/>
      <c r="S438" s="185"/>
      <c r="T438" s="185"/>
      <c r="U438" s="185"/>
    </row>
    <row r="439" spans="1:21" x14ac:dyDescent="0.2">
      <c r="A439" s="185"/>
      <c r="B439" s="185"/>
      <c r="C439" s="185"/>
      <c r="D439" s="185"/>
      <c r="E439" s="185"/>
      <c r="F439" s="185"/>
      <c r="G439" s="185"/>
      <c r="H439" s="185"/>
      <c r="I439" s="185"/>
      <c r="J439" s="185"/>
      <c r="K439" s="185"/>
      <c r="L439" s="185"/>
      <c r="M439" s="185"/>
      <c r="N439" s="185"/>
      <c r="O439" s="185"/>
      <c r="P439" s="185"/>
      <c r="Q439" s="185"/>
      <c r="R439" s="185"/>
      <c r="S439" s="185"/>
      <c r="T439" s="185"/>
      <c r="U439" s="185"/>
    </row>
    <row r="440" spans="1:21" x14ac:dyDescent="0.2">
      <c r="A440" s="185"/>
      <c r="B440" s="185"/>
      <c r="C440" s="185"/>
      <c r="D440" s="185"/>
      <c r="E440" s="185"/>
      <c r="F440" s="185"/>
      <c r="G440" s="185"/>
      <c r="H440" s="185"/>
      <c r="I440" s="185"/>
      <c r="J440" s="185"/>
      <c r="K440" s="185"/>
      <c r="L440" s="185"/>
      <c r="M440" s="185"/>
      <c r="N440" s="185"/>
      <c r="O440" s="185"/>
      <c r="P440" s="185"/>
      <c r="Q440" s="185"/>
      <c r="R440" s="185"/>
      <c r="S440" s="185"/>
      <c r="T440" s="185"/>
      <c r="U440" s="185"/>
    </row>
    <row r="441" spans="1:21" x14ac:dyDescent="0.2">
      <c r="A441" s="185"/>
      <c r="B441" s="185"/>
      <c r="C441" s="185"/>
      <c r="D441" s="185"/>
      <c r="E441" s="185"/>
      <c r="F441" s="185"/>
      <c r="G441" s="185"/>
      <c r="H441" s="185"/>
      <c r="I441" s="185"/>
      <c r="J441" s="185"/>
      <c r="K441" s="185"/>
      <c r="L441" s="185"/>
      <c r="M441" s="185"/>
      <c r="N441" s="185"/>
      <c r="O441" s="185"/>
      <c r="P441" s="185"/>
      <c r="Q441" s="185"/>
      <c r="R441" s="185"/>
      <c r="S441" s="185"/>
      <c r="T441" s="185"/>
      <c r="U441" s="185"/>
    </row>
    <row r="442" spans="1:21" x14ac:dyDescent="0.2">
      <c r="A442" s="185"/>
      <c r="B442" s="185"/>
      <c r="C442" s="185"/>
      <c r="D442" s="185"/>
      <c r="E442" s="185"/>
      <c r="F442" s="185"/>
      <c r="G442" s="185"/>
      <c r="H442" s="185"/>
      <c r="I442" s="185"/>
      <c r="J442" s="185"/>
      <c r="K442" s="185"/>
      <c r="L442" s="185"/>
      <c r="M442" s="185"/>
      <c r="N442" s="185"/>
      <c r="O442" s="185"/>
      <c r="P442" s="185"/>
      <c r="Q442" s="185"/>
      <c r="R442" s="185"/>
      <c r="S442" s="185"/>
      <c r="T442" s="185"/>
      <c r="U442" s="185"/>
    </row>
    <row r="443" spans="1:21" x14ac:dyDescent="0.2">
      <c r="A443" s="185"/>
      <c r="B443" s="185"/>
      <c r="C443" s="185"/>
      <c r="D443" s="185"/>
      <c r="E443" s="185"/>
      <c r="F443" s="185"/>
      <c r="G443" s="185"/>
      <c r="H443" s="185"/>
      <c r="I443" s="185"/>
      <c r="J443" s="185"/>
      <c r="K443" s="185"/>
      <c r="L443" s="185"/>
      <c r="M443" s="185"/>
      <c r="N443" s="185"/>
      <c r="O443" s="185"/>
      <c r="P443" s="185"/>
      <c r="Q443" s="185"/>
      <c r="R443" s="185"/>
      <c r="S443" s="185"/>
      <c r="T443" s="185"/>
      <c r="U443" s="185"/>
    </row>
    <row r="444" spans="1:21" x14ac:dyDescent="0.2">
      <c r="A444" s="185"/>
      <c r="B444" s="185"/>
      <c r="C444" s="185"/>
      <c r="D444" s="185"/>
      <c r="E444" s="185"/>
      <c r="F444" s="185"/>
      <c r="G444" s="185"/>
      <c r="H444" s="185"/>
      <c r="I444" s="185"/>
      <c r="J444" s="185"/>
      <c r="K444" s="185"/>
      <c r="L444" s="185"/>
      <c r="M444" s="185"/>
      <c r="N444" s="185"/>
      <c r="O444" s="185"/>
      <c r="P444" s="185"/>
      <c r="Q444" s="185"/>
      <c r="R444" s="185"/>
      <c r="S444" s="185"/>
      <c r="T444" s="185"/>
      <c r="U444" s="185"/>
    </row>
    <row r="445" spans="1:21" x14ac:dyDescent="0.2">
      <c r="A445" s="185"/>
      <c r="B445" s="185"/>
      <c r="C445" s="185"/>
      <c r="D445" s="185"/>
      <c r="E445" s="185"/>
      <c r="F445" s="185"/>
      <c r="G445" s="185"/>
      <c r="H445" s="185"/>
      <c r="I445" s="185"/>
      <c r="J445" s="185"/>
      <c r="K445" s="185"/>
      <c r="L445" s="185"/>
      <c r="M445" s="185"/>
      <c r="N445" s="185"/>
      <c r="O445" s="185"/>
      <c r="P445" s="185"/>
      <c r="Q445" s="185"/>
      <c r="R445" s="185"/>
      <c r="S445" s="185"/>
      <c r="T445" s="185"/>
      <c r="U445" s="185"/>
    </row>
    <row r="446" spans="1:21" x14ac:dyDescent="0.2">
      <c r="A446" s="185"/>
      <c r="B446" s="185"/>
      <c r="C446" s="185"/>
      <c r="D446" s="185"/>
      <c r="E446" s="185"/>
      <c r="F446" s="185"/>
      <c r="G446" s="185"/>
      <c r="H446" s="185"/>
      <c r="I446" s="185"/>
      <c r="J446" s="185"/>
      <c r="K446" s="185"/>
      <c r="L446" s="185"/>
      <c r="M446" s="185"/>
      <c r="N446" s="185"/>
      <c r="O446" s="185"/>
      <c r="P446" s="185"/>
      <c r="Q446" s="185"/>
      <c r="R446" s="185"/>
      <c r="S446" s="185"/>
      <c r="T446" s="185"/>
      <c r="U446" s="185"/>
    </row>
    <row r="447" spans="1:21" x14ac:dyDescent="0.2">
      <c r="A447" s="185"/>
      <c r="B447" s="185"/>
      <c r="C447" s="185"/>
      <c r="D447" s="185"/>
      <c r="E447" s="185"/>
      <c r="F447" s="185"/>
      <c r="G447" s="185"/>
      <c r="H447" s="185"/>
      <c r="I447" s="185"/>
      <c r="J447" s="185"/>
      <c r="K447" s="185"/>
      <c r="L447" s="185"/>
      <c r="M447" s="185"/>
      <c r="N447" s="185"/>
      <c r="O447" s="185"/>
      <c r="P447" s="185"/>
      <c r="Q447" s="185"/>
      <c r="R447" s="185"/>
      <c r="S447" s="185"/>
      <c r="T447" s="185"/>
      <c r="U447" s="185"/>
    </row>
    <row r="448" spans="1:21" x14ac:dyDescent="0.2">
      <c r="A448" s="185"/>
      <c r="B448" s="185"/>
      <c r="C448" s="185"/>
      <c r="D448" s="185"/>
      <c r="E448" s="185"/>
      <c r="F448" s="185"/>
      <c r="G448" s="185"/>
      <c r="H448" s="185"/>
      <c r="I448" s="185"/>
      <c r="J448" s="185"/>
      <c r="K448" s="185"/>
      <c r="L448" s="185"/>
      <c r="M448" s="185"/>
      <c r="N448" s="185"/>
      <c r="O448" s="185"/>
      <c r="P448" s="185"/>
      <c r="Q448" s="185"/>
      <c r="R448" s="185"/>
      <c r="S448" s="185"/>
      <c r="T448" s="185"/>
      <c r="U448" s="185"/>
    </row>
    <row r="449" spans="1:21" x14ac:dyDescent="0.2">
      <c r="A449" s="185"/>
      <c r="B449" s="185"/>
      <c r="C449" s="185"/>
      <c r="D449" s="185"/>
      <c r="E449" s="185"/>
      <c r="F449" s="185"/>
      <c r="G449" s="185"/>
      <c r="H449" s="185"/>
      <c r="I449" s="185"/>
      <c r="J449" s="185"/>
      <c r="K449" s="185"/>
      <c r="L449" s="185"/>
      <c r="M449" s="185"/>
      <c r="N449" s="185"/>
      <c r="O449" s="185"/>
      <c r="P449" s="185"/>
      <c r="Q449" s="185"/>
      <c r="R449" s="185"/>
      <c r="S449" s="185"/>
      <c r="T449" s="185"/>
      <c r="U449" s="185"/>
    </row>
    <row r="450" spans="1:21" x14ac:dyDescent="0.2">
      <c r="A450" s="185"/>
      <c r="B450" s="185"/>
      <c r="C450" s="185"/>
      <c r="D450" s="185"/>
      <c r="E450" s="185"/>
      <c r="F450" s="185"/>
      <c r="G450" s="185"/>
      <c r="H450" s="185"/>
      <c r="I450" s="185"/>
      <c r="J450" s="185"/>
      <c r="K450" s="185"/>
      <c r="L450" s="185"/>
      <c r="M450" s="185"/>
      <c r="N450" s="185"/>
      <c r="O450" s="185"/>
      <c r="P450" s="185"/>
      <c r="Q450" s="185"/>
      <c r="R450" s="185"/>
      <c r="S450" s="185"/>
      <c r="T450" s="185"/>
      <c r="U450" s="185"/>
    </row>
    <row r="451" spans="1:21" x14ac:dyDescent="0.2">
      <c r="A451" s="185"/>
      <c r="B451" s="185"/>
      <c r="C451" s="185"/>
      <c r="D451" s="185"/>
      <c r="E451" s="185"/>
      <c r="F451" s="185"/>
      <c r="G451" s="185"/>
      <c r="H451" s="185"/>
      <c r="I451" s="185"/>
      <c r="J451" s="185"/>
      <c r="K451" s="185"/>
      <c r="L451" s="185"/>
      <c r="M451" s="185"/>
      <c r="N451" s="185"/>
      <c r="O451" s="185"/>
      <c r="P451" s="185"/>
      <c r="Q451" s="185"/>
      <c r="R451" s="185"/>
      <c r="S451" s="185"/>
      <c r="T451" s="185"/>
      <c r="U451" s="185"/>
    </row>
    <row r="452" spans="1:21" x14ac:dyDescent="0.2">
      <c r="A452" s="185"/>
      <c r="B452" s="185"/>
      <c r="C452" s="185"/>
      <c r="D452" s="185"/>
      <c r="E452" s="185"/>
      <c r="F452" s="185"/>
      <c r="G452" s="185"/>
      <c r="H452" s="185"/>
      <c r="I452" s="185"/>
      <c r="J452" s="185"/>
      <c r="K452" s="185"/>
      <c r="L452" s="185"/>
      <c r="M452" s="185"/>
      <c r="N452" s="185"/>
      <c r="O452" s="185"/>
      <c r="P452" s="185"/>
      <c r="Q452" s="185"/>
      <c r="R452" s="185"/>
      <c r="S452" s="185"/>
      <c r="T452" s="185"/>
      <c r="U452" s="185"/>
    </row>
    <row r="453" spans="1:21" x14ac:dyDescent="0.2">
      <c r="A453" s="185"/>
      <c r="B453" s="185"/>
      <c r="C453" s="185"/>
      <c r="D453" s="185"/>
      <c r="E453" s="185"/>
      <c r="F453" s="185"/>
      <c r="G453" s="185"/>
      <c r="H453" s="185"/>
      <c r="I453" s="185"/>
      <c r="J453" s="185"/>
      <c r="K453" s="185"/>
      <c r="L453" s="185"/>
      <c r="M453" s="185"/>
      <c r="N453" s="185"/>
      <c r="O453" s="185"/>
      <c r="P453" s="185"/>
      <c r="Q453" s="185"/>
      <c r="R453" s="185"/>
      <c r="S453" s="185"/>
      <c r="T453" s="185"/>
      <c r="U453" s="185"/>
    </row>
    <row r="454" spans="1:21" x14ac:dyDescent="0.2">
      <c r="A454" s="185"/>
      <c r="B454" s="185"/>
      <c r="C454" s="185"/>
      <c r="D454" s="185"/>
      <c r="E454" s="185"/>
      <c r="F454" s="185"/>
      <c r="G454" s="185"/>
      <c r="H454" s="185"/>
      <c r="I454" s="185"/>
      <c r="J454" s="185"/>
      <c r="K454" s="185"/>
      <c r="L454" s="185"/>
      <c r="M454" s="185"/>
      <c r="N454" s="185"/>
      <c r="O454" s="185"/>
      <c r="P454" s="185"/>
      <c r="Q454" s="185"/>
      <c r="R454" s="185"/>
      <c r="S454" s="185"/>
      <c r="T454" s="185"/>
      <c r="U454" s="185"/>
    </row>
    <row r="455" spans="1:21" x14ac:dyDescent="0.2">
      <c r="A455" s="185"/>
      <c r="B455" s="185"/>
      <c r="C455" s="185"/>
      <c r="D455" s="185"/>
      <c r="E455" s="185"/>
      <c r="F455" s="185"/>
      <c r="G455" s="185"/>
      <c r="H455" s="185"/>
      <c r="I455" s="185"/>
      <c r="J455" s="185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</row>
    <row r="456" spans="1:21" x14ac:dyDescent="0.2">
      <c r="A456" s="185"/>
      <c r="B456" s="185"/>
      <c r="C456" s="185"/>
      <c r="D456" s="185"/>
      <c r="E456" s="185"/>
      <c r="F456" s="185"/>
      <c r="G456" s="185"/>
      <c r="H456" s="185"/>
      <c r="I456" s="185"/>
      <c r="J456" s="185"/>
      <c r="K456" s="185"/>
      <c r="L456" s="185"/>
      <c r="M456" s="185"/>
      <c r="N456" s="185"/>
      <c r="O456" s="185"/>
      <c r="P456" s="185"/>
      <c r="Q456" s="185"/>
      <c r="R456" s="185"/>
      <c r="S456" s="185"/>
      <c r="T456" s="185"/>
      <c r="U456" s="185"/>
    </row>
    <row r="457" spans="1:21" x14ac:dyDescent="0.2">
      <c r="A457" s="185"/>
      <c r="B457" s="185"/>
      <c r="C457" s="185"/>
      <c r="D457" s="185"/>
      <c r="E457" s="185"/>
      <c r="F457" s="185"/>
      <c r="G457" s="185"/>
      <c r="H457" s="185"/>
      <c r="I457" s="185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</row>
    <row r="458" spans="1:21" x14ac:dyDescent="0.2">
      <c r="A458" s="185"/>
      <c r="B458" s="185"/>
      <c r="C458" s="185"/>
      <c r="D458" s="185"/>
      <c r="E458" s="185"/>
      <c r="F458" s="185"/>
      <c r="G458" s="185"/>
      <c r="H458" s="185"/>
      <c r="I458" s="185"/>
      <c r="J458" s="185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</row>
    <row r="459" spans="1:21" x14ac:dyDescent="0.2">
      <c r="A459" s="185"/>
      <c r="B459" s="185"/>
      <c r="C459" s="185"/>
      <c r="D459" s="185"/>
      <c r="E459" s="185"/>
      <c r="F459" s="185"/>
      <c r="G459" s="185"/>
      <c r="H459" s="185"/>
      <c r="I459" s="185"/>
      <c r="J459" s="185"/>
      <c r="K459" s="185"/>
      <c r="L459" s="185"/>
      <c r="M459" s="185"/>
      <c r="N459" s="185"/>
      <c r="O459" s="185"/>
      <c r="P459" s="185"/>
      <c r="Q459" s="185"/>
      <c r="R459" s="185"/>
      <c r="S459" s="185"/>
      <c r="T459" s="185"/>
      <c r="U459" s="185"/>
    </row>
    <row r="460" spans="1:21" x14ac:dyDescent="0.2">
      <c r="A460" s="185"/>
      <c r="B460" s="185"/>
      <c r="C460" s="185"/>
      <c r="D460" s="185"/>
      <c r="E460" s="185"/>
      <c r="F460" s="185"/>
      <c r="G460" s="185"/>
      <c r="H460" s="185"/>
      <c r="I460" s="185"/>
      <c r="J460" s="185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</row>
    <row r="461" spans="1:21" x14ac:dyDescent="0.2">
      <c r="A461" s="185"/>
      <c r="B461" s="185"/>
      <c r="C461" s="185"/>
      <c r="D461" s="185"/>
      <c r="E461" s="185"/>
      <c r="F461" s="185"/>
      <c r="G461" s="185"/>
      <c r="H461" s="185"/>
      <c r="I461" s="185"/>
      <c r="J461" s="185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</row>
    <row r="462" spans="1:21" x14ac:dyDescent="0.2">
      <c r="A462" s="185"/>
      <c r="B462" s="185"/>
      <c r="C462" s="185"/>
      <c r="D462" s="185"/>
      <c r="E462" s="185"/>
      <c r="F462" s="185"/>
      <c r="G462" s="185"/>
      <c r="H462" s="185"/>
      <c r="I462" s="185"/>
      <c r="J462" s="185"/>
      <c r="K462" s="185"/>
      <c r="L462" s="185"/>
      <c r="M462" s="185"/>
      <c r="N462" s="185"/>
      <c r="O462" s="185"/>
      <c r="P462" s="185"/>
      <c r="Q462" s="185"/>
      <c r="R462" s="185"/>
      <c r="S462" s="185"/>
      <c r="T462" s="185"/>
      <c r="U462" s="185"/>
    </row>
    <row r="463" spans="1:21" x14ac:dyDescent="0.2">
      <c r="A463" s="185"/>
      <c r="B463" s="185"/>
      <c r="C463" s="185"/>
      <c r="D463" s="185"/>
      <c r="E463" s="185"/>
      <c r="F463" s="185"/>
      <c r="G463" s="185"/>
      <c r="H463" s="185"/>
      <c r="I463" s="185"/>
      <c r="J463" s="185"/>
      <c r="K463" s="185"/>
      <c r="L463" s="185"/>
      <c r="M463" s="185"/>
      <c r="N463" s="185"/>
      <c r="O463" s="185"/>
      <c r="P463" s="185"/>
      <c r="Q463" s="185"/>
      <c r="R463" s="185"/>
      <c r="S463" s="185"/>
      <c r="T463" s="185"/>
      <c r="U463" s="185"/>
    </row>
    <row r="464" spans="1:21" x14ac:dyDescent="0.2">
      <c r="A464" s="185"/>
      <c r="B464" s="185"/>
      <c r="C464" s="185"/>
      <c r="D464" s="185"/>
      <c r="E464" s="185"/>
      <c r="F464" s="185"/>
      <c r="G464" s="185"/>
      <c r="H464" s="185"/>
      <c r="I464" s="185"/>
      <c r="J464" s="185"/>
      <c r="K464" s="185"/>
      <c r="L464" s="185"/>
      <c r="M464" s="185"/>
      <c r="N464" s="185"/>
      <c r="O464" s="185"/>
      <c r="P464" s="185"/>
      <c r="Q464" s="185"/>
      <c r="R464" s="185"/>
      <c r="S464" s="185"/>
      <c r="T464" s="185"/>
      <c r="U464" s="185"/>
    </row>
    <row r="465" spans="1:21" x14ac:dyDescent="0.2">
      <c r="A465" s="185"/>
      <c r="B465" s="185"/>
      <c r="C465" s="185"/>
      <c r="D465" s="185"/>
      <c r="E465" s="185"/>
      <c r="F465" s="185"/>
      <c r="G465" s="185"/>
      <c r="H465" s="185"/>
      <c r="I465" s="185"/>
      <c r="J465" s="185"/>
      <c r="K465" s="185"/>
      <c r="L465" s="185"/>
      <c r="M465" s="185"/>
      <c r="N465" s="185"/>
      <c r="O465" s="185"/>
      <c r="P465" s="185"/>
      <c r="Q465" s="185"/>
      <c r="R465" s="185"/>
      <c r="S465" s="185"/>
      <c r="T465" s="185"/>
      <c r="U465" s="185"/>
    </row>
    <row r="466" spans="1:21" x14ac:dyDescent="0.2">
      <c r="A466" s="185"/>
      <c r="B466" s="185"/>
      <c r="C466" s="185"/>
      <c r="D466" s="185"/>
      <c r="E466" s="185"/>
      <c r="F466" s="185"/>
      <c r="G466" s="185"/>
      <c r="H466" s="185"/>
      <c r="I466" s="185"/>
      <c r="J466" s="185"/>
      <c r="K466" s="185"/>
      <c r="L466" s="185"/>
      <c r="M466" s="185"/>
      <c r="N466" s="185"/>
      <c r="O466" s="185"/>
      <c r="P466" s="185"/>
      <c r="Q466" s="185"/>
      <c r="R466" s="185"/>
      <c r="S466" s="185"/>
      <c r="T466" s="185"/>
      <c r="U466" s="185"/>
    </row>
    <row r="467" spans="1:21" x14ac:dyDescent="0.2">
      <c r="A467" s="185"/>
      <c r="B467" s="185"/>
      <c r="C467" s="185"/>
      <c r="D467" s="185"/>
      <c r="E467" s="185"/>
      <c r="F467" s="185"/>
      <c r="G467" s="185"/>
      <c r="H467" s="185"/>
      <c r="I467" s="185"/>
      <c r="J467" s="185"/>
      <c r="K467" s="185"/>
      <c r="L467" s="185"/>
      <c r="M467" s="185"/>
      <c r="N467" s="185"/>
      <c r="O467" s="185"/>
      <c r="P467" s="185"/>
      <c r="Q467" s="185"/>
      <c r="R467" s="185"/>
      <c r="S467" s="185"/>
      <c r="T467" s="185"/>
      <c r="U467" s="185"/>
    </row>
    <row r="468" spans="1:21" x14ac:dyDescent="0.2">
      <c r="A468" s="185"/>
      <c r="B468" s="185"/>
      <c r="C468" s="185"/>
      <c r="D468" s="185"/>
      <c r="E468" s="185"/>
      <c r="F468" s="185"/>
      <c r="G468" s="185"/>
      <c r="H468" s="185"/>
      <c r="I468" s="185"/>
      <c r="J468" s="185"/>
      <c r="K468" s="185"/>
      <c r="L468" s="185"/>
      <c r="M468" s="185"/>
      <c r="N468" s="185"/>
      <c r="O468" s="185"/>
      <c r="P468" s="185"/>
      <c r="Q468" s="185"/>
      <c r="R468" s="185"/>
      <c r="S468" s="185"/>
      <c r="T468" s="185"/>
      <c r="U468" s="185"/>
    </row>
    <row r="469" spans="1:21" x14ac:dyDescent="0.2">
      <c r="A469" s="185"/>
      <c r="B469" s="185"/>
      <c r="C469" s="185"/>
      <c r="D469" s="185"/>
      <c r="E469" s="185"/>
      <c r="F469" s="185"/>
      <c r="G469" s="185"/>
      <c r="H469" s="185"/>
      <c r="I469" s="185"/>
      <c r="J469" s="185"/>
      <c r="K469" s="185"/>
      <c r="L469" s="185"/>
      <c r="M469" s="185"/>
      <c r="N469" s="185"/>
      <c r="O469" s="185"/>
      <c r="P469" s="185"/>
      <c r="Q469" s="185"/>
      <c r="R469" s="185"/>
      <c r="S469" s="185"/>
      <c r="T469" s="185"/>
      <c r="U469" s="185"/>
    </row>
    <row r="470" spans="1:21" x14ac:dyDescent="0.2">
      <c r="A470" s="185"/>
      <c r="B470" s="185"/>
      <c r="C470" s="185"/>
      <c r="D470" s="185"/>
      <c r="E470" s="185"/>
      <c r="F470" s="185"/>
      <c r="G470" s="185"/>
      <c r="H470" s="185"/>
      <c r="I470" s="185"/>
      <c r="J470" s="185"/>
      <c r="K470" s="185"/>
      <c r="L470" s="185"/>
      <c r="M470" s="185"/>
      <c r="N470" s="185"/>
      <c r="O470" s="185"/>
      <c r="P470" s="185"/>
      <c r="Q470" s="185"/>
      <c r="R470" s="185"/>
      <c r="S470" s="185"/>
      <c r="T470" s="185"/>
      <c r="U470" s="185"/>
    </row>
    <row r="471" spans="1:21" x14ac:dyDescent="0.2">
      <c r="A471" s="185"/>
      <c r="B471" s="185"/>
      <c r="C471" s="185"/>
      <c r="D471" s="185"/>
      <c r="E471" s="185"/>
      <c r="F471" s="185"/>
      <c r="G471" s="185"/>
      <c r="H471" s="185"/>
      <c r="I471" s="185"/>
      <c r="J471" s="185"/>
      <c r="K471" s="185"/>
      <c r="L471" s="185"/>
      <c r="M471" s="185"/>
      <c r="N471" s="185"/>
      <c r="O471" s="185"/>
      <c r="P471" s="185"/>
      <c r="Q471" s="185"/>
      <c r="R471" s="185"/>
      <c r="S471" s="185"/>
      <c r="T471" s="185"/>
      <c r="U471" s="185"/>
    </row>
    <row r="472" spans="1:21" x14ac:dyDescent="0.2">
      <c r="A472" s="185"/>
      <c r="B472" s="185"/>
      <c r="C472" s="185"/>
      <c r="D472" s="185"/>
      <c r="E472" s="185"/>
      <c r="F472" s="185"/>
      <c r="G472" s="185"/>
      <c r="H472" s="185"/>
      <c r="I472" s="185"/>
      <c r="J472" s="185"/>
      <c r="K472" s="185"/>
      <c r="L472" s="185"/>
      <c r="M472" s="185"/>
      <c r="N472" s="185"/>
      <c r="O472" s="185"/>
      <c r="P472" s="185"/>
      <c r="Q472" s="185"/>
      <c r="R472" s="185"/>
      <c r="S472" s="185"/>
      <c r="T472" s="185"/>
      <c r="U472" s="185"/>
    </row>
    <row r="473" spans="1:21" x14ac:dyDescent="0.2">
      <c r="A473" s="185"/>
      <c r="B473" s="185"/>
      <c r="C473" s="185"/>
      <c r="D473" s="185"/>
      <c r="E473" s="185"/>
      <c r="F473" s="185"/>
      <c r="G473" s="185"/>
      <c r="H473" s="185"/>
      <c r="I473" s="185"/>
      <c r="J473" s="185"/>
      <c r="K473" s="185"/>
      <c r="L473" s="185"/>
      <c r="M473" s="185"/>
      <c r="N473" s="185"/>
      <c r="O473" s="185"/>
      <c r="P473" s="185"/>
      <c r="Q473" s="185"/>
      <c r="R473" s="185"/>
      <c r="S473" s="185"/>
      <c r="T473" s="185"/>
      <c r="U473" s="185"/>
    </row>
    <row r="474" spans="1:21" x14ac:dyDescent="0.2">
      <c r="A474" s="185"/>
      <c r="B474" s="185"/>
      <c r="C474" s="185"/>
      <c r="D474" s="185"/>
      <c r="E474" s="185"/>
      <c r="F474" s="185"/>
      <c r="G474" s="185"/>
      <c r="H474" s="185"/>
      <c r="I474" s="185"/>
      <c r="J474" s="185"/>
      <c r="K474" s="185"/>
      <c r="L474" s="185"/>
      <c r="M474" s="185"/>
      <c r="N474" s="185"/>
      <c r="O474" s="185"/>
      <c r="P474" s="185"/>
      <c r="Q474" s="185"/>
      <c r="R474" s="185"/>
      <c r="S474" s="185"/>
      <c r="T474" s="185"/>
      <c r="U474" s="185"/>
    </row>
    <row r="475" spans="1:21" x14ac:dyDescent="0.2">
      <c r="A475" s="185"/>
      <c r="B475" s="185"/>
      <c r="C475" s="185"/>
      <c r="D475" s="185"/>
      <c r="E475" s="185"/>
      <c r="F475" s="185"/>
      <c r="G475" s="185"/>
      <c r="H475" s="185"/>
      <c r="I475" s="185"/>
      <c r="J475" s="185"/>
      <c r="K475" s="185"/>
      <c r="L475" s="185"/>
      <c r="M475" s="185"/>
      <c r="N475" s="185"/>
      <c r="O475" s="185"/>
      <c r="P475" s="185"/>
      <c r="Q475" s="185"/>
      <c r="R475" s="185"/>
      <c r="S475" s="185"/>
      <c r="T475" s="185"/>
      <c r="U475" s="185"/>
    </row>
    <row r="476" spans="1:21" x14ac:dyDescent="0.2">
      <c r="A476" s="185"/>
      <c r="B476" s="185"/>
      <c r="C476" s="185"/>
      <c r="D476" s="185"/>
      <c r="E476" s="185"/>
      <c r="F476" s="185"/>
      <c r="G476" s="185"/>
      <c r="H476" s="185"/>
      <c r="I476" s="185"/>
      <c r="J476" s="185"/>
      <c r="K476" s="185"/>
      <c r="L476" s="185"/>
      <c r="M476" s="185"/>
      <c r="N476" s="185"/>
      <c r="O476" s="185"/>
      <c r="P476" s="185"/>
      <c r="Q476" s="185"/>
      <c r="R476" s="185"/>
      <c r="S476" s="185"/>
      <c r="T476" s="185"/>
      <c r="U476" s="185"/>
    </row>
    <row r="477" spans="1:21" x14ac:dyDescent="0.2">
      <c r="A477" s="185"/>
      <c r="B477" s="185"/>
      <c r="C477" s="185"/>
      <c r="D477" s="185"/>
      <c r="E477" s="185"/>
      <c r="F477" s="185"/>
      <c r="G477" s="185"/>
      <c r="H477" s="185"/>
      <c r="I477" s="185"/>
      <c r="J477" s="185"/>
      <c r="K477" s="185"/>
      <c r="L477" s="185"/>
      <c r="M477" s="185"/>
      <c r="N477" s="185"/>
      <c r="O477" s="185"/>
      <c r="P477" s="185"/>
      <c r="Q477" s="185"/>
      <c r="R477" s="185"/>
      <c r="S477" s="185"/>
      <c r="T477" s="185"/>
      <c r="U477" s="185"/>
    </row>
    <row r="478" spans="1:21" x14ac:dyDescent="0.2">
      <c r="A478" s="185"/>
      <c r="B478" s="185"/>
      <c r="C478" s="185"/>
      <c r="D478" s="185"/>
      <c r="E478" s="185"/>
      <c r="F478" s="185"/>
      <c r="G478" s="185"/>
      <c r="H478" s="185"/>
      <c r="I478" s="185"/>
      <c r="J478" s="185"/>
      <c r="K478" s="185"/>
      <c r="L478" s="185"/>
      <c r="M478" s="185"/>
      <c r="N478" s="185"/>
      <c r="O478" s="185"/>
      <c r="P478" s="185"/>
      <c r="Q478" s="185"/>
      <c r="R478" s="185"/>
      <c r="S478" s="185"/>
      <c r="T478" s="185"/>
      <c r="U478" s="185"/>
    </row>
    <row r="479" spans="1:21" x14ac:dyDescent="0.2">
      <c r="A479" s="185"/>
      <c r="B479" s="185"/>
      <c r="C479" s="185"/>
      <c r="D479" s="185"/>
      <c r="E479" s="185"/>
      <c r="F479" s="185"/>
      <c r="G479" s="185"/>
      <c r="H479" s="185"/>
      <c r="I479" s="185"/>
      <c r="J479" s="185"/>
      <c r="K479" s="185"/>
      <c r="L479" s="185"/>
      <c r="M479" s="185"/>
      <c r="N479" s="185"/>
      <c r="O479" s="185"/>
      <c r="P479" s="185"/>
      <c r="Q479" s="185"/>
      <c r="R479" s="185"/>
      <c r="S479" s="185"/>
      <c r="T479" s="185"/>
      <c r="U479" s="185"/>
    </row>
    <row r="480" spans="1:21" x14ac:dyDescent="0.2">
      <c r="A480" s="185"/>
      <c r="B480" s="185"/>
      <c r="C480" s="185"/>
      <c r="D480" s="185"/>
      <c r="E480" s="185"/>
      <c r="F480" s="185"/>
      <c r="G480" s="185"/>
      <c r="H480" s="185"/>
      <c r="I480" s="185"/>
      <c r="J480" s="185"/>
      <c r="K480" s="185"/>
      <c r="L480" s="185"/>
      <c r="M480" s="185"/>
      <c r="N480" s="185"/>
      <c r="O480" s="185"/>
      <c r="P480" s="185"/>
      <c r="Q480" s="185"/>
      <c r="R480" s="185"/>
      <c r="S480" s="185"/>
      <c r="T480" s="185"/>
      <c r="U480" s="185"/>
    </row>
    <row r="481" spans="1:21" x14ac:dyDescent="0.2">
      <c r="A481" s="185"/>
      <c r="B481" s="185"/>
      <c r="C481" s="185"/>
      <c r="D481" s="185"/>
      <c r="E481" s="185"/>
      <c r="F481" s="185"/>
      <c r="G481" s="185"/>
      <c r="H481" s="185"/>
      <c r="I481" s="185"/>
      <c r="J481" s="185"/>
      <c r="K481" s="185"/>
      <c r="L481" s="185"/>
      <c r="M481" s="185"/>
      <c r="N481" s="185"/>
      <c r="O481" s="185"/>
      <c r="P481" s="185"/>
      <c r="Q481" s="185"/>
      <c r="R481" s="185"/>
      <c r="S481" s="185"/>
      <c r="T481" s="185"/>
      <c r="U481" s="185"/>
    </row>
    <row r="482" spans="1:21" x14ac:dyDescent="0.2">
      <c r="A482" s="185"/>
      <c r="B482" s="185"/>
      <c r="C482" s="185"/>
      <c r="D482" s="185"/>
      <c r="E482" s="185"/>
      <c r="F482" s="185"/>
      <c r="G482" s="185"/>
      <c r="H482" s="185"/>
      <c r="I482" s="185"/>
      <c r="J482" s="185"/>
      <c r="K482" s="185"/>
      <c r="L482" s="185"/>
      <c r="M482" s="185"/>
      <c r="N482" s="185"/>
      <c r="O482" s="185"/>
      <c r="P482" s="185"/>
      <c r="Q482" s="185"/>
      <c r="R482" s="185"/>
      <c r="S482" s="185"/>
      <c r="T482" s="185"/>
      <c r="U482" s="185"/>
    </row>
    <row r="483" spans="1:21" x14ac:dyDescent="0.2">
      <c r="A483" s="185"/>
      <c r="B483" s="185"/>
      <c r="C483" s="185"/>
      <c r="D483" s="185"/>
      <c r="E483" s="185"/>
      <c r="F483" s="185"/>
      <c r="G483" s="185"/>
      <c r="H483" s="185"/>
      <c r="I483" s="185"/>
      <c r="J483" s="185"/>
      <c r="K483" s="185"/>
      <c r="L483" s="185"/>
      <c r="M483" s="185"/>
      <c r="N483" s="185"/>
      <c r="O483" s="185"/>
      <c r="P483" s="185"/>
      <c r="Q483" s="185"/>
      <c r="R483" s="185"/>
      <c r="S483" s="185"/>
      <c r="T483" s="185"/>
      <c r="U483" s="185"/>
    </row>
    <row r="484" spans="1:21" x14ac:dyDescent="0.2">
      <c r="A484" s="185"/>
      <c r="B484" s="185"/>
      <c r="C484" s="185"/>
      <c r="D484" s="185"/>
      <c r="E484" s="185"/>
      <c r="F484" s="185"/>
      <c r="G484" s="185"/>
      <c r="H484" s="185"/>
      <c r="I484" s="185"/>
      <c r="J484" s="185"/>
      <c r="K484" s="185"/>
      <c r="L484" s="185"/>
      <c r="M484" s="185"/>
      <c r="N484" s="185"/>
      <c r="O484" s="185"/>
      <c r="P484" s="185"/>
      <c r="Q484" s="185"/>
      <c r="R484" s="185"/>
      <c r="S484" s="185"/>
      <c r="T484" s="185"/>
      <c r="U484" s="185"/>
    </row>
    <row r="485" spans="1:21" x14ac:dyDescent="0.2">
      <c r="A485" s="185"/>
      <c r="B485" s="185"/>
      <c r="C485" s="185"/>
      <c r="D485" s="185"/>
      <c r="E485" s="185"/>
      <c r="F485" s="185"/>
      <c r="G485" s="185"/>
      <c r="H485" s="185"/>
      <c r="I485" s="185"/>
      <c r="J485" s="185"/>
      <c r="K485" s="185"/>
      <c r="L485" s="185"/>
      <c r="M485" s="185"/>
      <c r="N485" s="185"/>
      <c r="O485" s="185"/>
      <c r="P485" s="185"/>
      <c r="Q485" s="185"/>
      <c r="R485" s="185"/>
      <c r="S485" s="185"/>
      <c r="T485" s="185"/>
      <c r="U485" s="185"/>
    </row>
    <row r="486" spans="1:21" x14ac:dyDescent="0.2">
      <c r="A486" s="185"/>
      <c r="B486" s="185"/>
      <c r="C486" s="185"/>
      <c r="D486" s="185"/>
      <c r="E486" s="185"/>
      <c r="F486" s="185"/>
      <c r="G486" s="185"/>
      <c r="H486" s="185"/>
      <c r="I486" s="185"/>
      <c r="J486" s="185"/>
      <c r="K486" s="185"/>
      <c r="L486" s="185"/>
      <c r="M486" s="185"/>
      <c r="N486" s="185"/>
      <c r="O486" s="185"/>
      <c r="P486" s="185"/>
      <c r="Q486" s="185"/>
      <c r="R486" s="185"/>
      <c r="S486" s="185"/>
      <c r="T486" s="185"/>
      <c r="U486" s="185"/>
    </row>
    <row r="487" spans="1:21" x14ac:dyDescent="0.2">
      <c r="A487" s="185"/>
      <c r="B487" s="185"/>
      <c r="C487" s="185"/>
      <c r="D487" s="185"/>
      <c r="E487" s="185"/>
      <c r="F487" s="185"/>
      <c r="G487" s="185"/>
      <c r="H487" s="185"/>
      <c r="I487" s="185"/>
      <c r="J487" s="185"/>
      <c r="K487" s="185"/>
      <c r="L487" s="185"/>
      <c r="M487" s="185"/>
      <c r="N487" s="185"/>
      <c r="O487" s="185"/>
      <c r="P487" s="185"/>
      <c r="Q487" s="185"/>
      <c r="R487" s="185"/>
      <c r="S487" s="185"/>
      <c r="T487" s="185"/>
      <c r="U487" s="185"/>
    </row>
    <row r="488" spans="1:21" x14ac:dyDescent="0.2">
      <c r="A488" s="185"/>
      <c r="B488" s="185"/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</row>
    <row r="489" spans="1:21" x14ac:dyDescent="0.2">
      <c r="A489" s="185"/>
      <c r="B489" s="185"/>
      <c r="C489" s="185"/>
      <c r="D489" s="185"/>
      <c r="E489" s="185"/>
      <c r="F489" s="185"/>
      <c r="G489" s="185"/>
      <c r="H489" s="185"/>
      <c r="I489" s="185"/>
      <c r="J489" s="185"/>
      <c r="K489" s="185"/>
      <c r="L489" s="185"/>
      <c r="M489" s="185"/>
      <c r="N489" s="185"/>
      <c r="O489" s="185"/>
      <c r="P489" s="185"/>
      <c r="Q489" s="185"/>
      <c r="R489" s="185"/>
      <c r="S489" s="185"/>
      <c r="T489" s="185"/>
      <c r="U489" s="185"/>
    </row>
    <row r="490" spans="1:21" x14ac:dyDescent="0.2">
      <c r="A490" s="185"/>
      <c r="B490" s="185"/>
      <c r="C490" s="185"/>
      <c r="D490" s="185"/>
      <c r="E490" s="185"/>
      <c r="F490" s="185"/>
      <c r="G490" s="185"/>
      <c r="H490" s="185"/>
      <c r="I490" s="185"/>
      <c r="J490" s="185"/>
      <c r="K490" s="185"/>
      <c r="L490" s="185"/>
      <c r="M490" s="185"/>
      <c r="N490" s="185"/>
      <c r="O490" s="185"/>
      <c r="P490" s="185"/>
      <c r="Q490" s="185"/>
      <c r="R490" s="185"/>
      <c r="S490" s="185"/>
      <c r="T490" s="185"/>
      <c r="U490" s="185"/>
    </row>
    <row r="491" spans="1:21" x14ac:dyDescent="0.2">
      <c r="A491" s="185"/>
      <c r="B491" s="185"/>
      <c r="C491" s="185"/>
      <c r="D491" s="185"/>
      <c r="E491" s="185"/>
      <c r="F491" s="185"/>
      <c r="G491" s="185"/>
      <c r="H491" s="185"/>
      <c r="I491" s="185"/>
      <c r="J491" s="185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</row>
    <row r="492" spans="1:21" x14ac:dyDescent="0.2">
      <c r="A492" s="185"/>
      <c r="B492" s="185"/>
      <c r="C492" s="185"/>
      <c r="D492" s="185"/>
      <c r="E492" s="185"/>
      <c r="F492" s="185"/>
      <c r="G492" s="185"/>
      <c r="H492" s="185"/>
      <c r="I492" s="185"/>
      <c r="J492" s="185"/>
      <c r="K492" s="185"/>
      <c r="L492" s="185"/>
      <c r="M492" s="185"/>
      <c r="N492" s="185"/>
      <c r="O492" s="185"/>
      <c r="P492" s="185"/>
      <c r="Q492" s="185"/>
      <c r="R492" s="185"/>
      <c r="S492" s="185"/>
      <c r="T492" s="185"/>
      <c r="U492" s="185"/>
    </row>
    <row r="493" spans="1:21" x14ac:dyDescent="0.2">
      <c r="A493" s="185"/>
      <c r="B493" s="185"/>
      <c r="C493" s="185"/>
      <c r="D493" s="185"/>
      <c r="E493" s="185"/>
      <c r="F493" s="185"/>
      <c r="G493" s="185"/>
      <c r="H493" s="185"/>
      <c r="I493" s="185"/>
      <c r="J493" s="185"/>
      <c r="K493" s="185"/>
      <c r="L493" s="185"/>
      <c r="M493" s="185"/>
      <c r="N493" s="185"/>
      <c r="O493" s="185"/>
      <c r="P493" s="185"/>
      <c r="Q493" s="185"/>
      <c r="R493" s="185"/>
      <c r="S493" s="185"/>
      <c r="T493" s="185"/>
      <c r="U493" s="185"/>
    </row>
    <row r="494" spans="1:21" x14ac:dyDescent="0.2">
      <c r="A494" s="185"/>
      <c r="B494" s="185"/>
      <c r="C494" s="185"/>
      <c r="D494" s="185"/>
      <c r="E494" s="185"/>
      <c r="F494" s="185"/>
      <c r="G494" s="185"/>
      <c r="H494" s="185"/>
      <c r="I494" s="185"/>
      <c r="J494" s="185"/>
      <c r="K494" s="185"/>
      <c r="L494" s="185"/>
      <c r="M494" s="185"/>
      <c r="N494" s="185"/>
      <c r="O494" s="185"/>
      <c r="P494" s="185"/>
      <c r="Q494" s="185"/>
      <c r="R494" s="185"/>
      <c r="S494" s="185"/>
      <c r="T494" s="185"/>
      <c r="U494" s="185"/>
    </row>
    <row r="495" spans="1:21" x14ac:dyDescent="0.2">
      <c r="A495" s="185"/>
      <c r="B495" s="185"/>
      <c r="C495" s="185"/>
      <c r="D495" s="185"/>
      <c r="E495" s="185"/>
      <c r="F495" s="185"/>
      <c r="G495" s="185"/>
      <c r="H495" s="185"/>
      <c r="I495" s="185"/>
      <c r="J495" s="185"/>
      <c r="K495" s="185"/>
      <c r="L495" s="185"/>
      <c r="M495" s="185"/>
      <c r="N495" s="185"/>
      <c r="O495" s="185"/>
      <c r="P495" s="185"/>
      <c r="Q495" s="185"/>
      <c r="R495" s="185"/>
      <c r="S495" s="185"/>
      <c r="T495" s="185"/>
      <c r="U495" s="185"/>
    </row>
    <row r="496" spans="1:21" x14ac:dyDescent="0.2">
      <c r="A496" s="185"/>
      <c r="B496" s="185"/>
      <c r="C496" s="185"/>
      <c r="D496" s="185"/>
      <c r="E496" s="185"/>
      <c r="F496" s="185"/>
      <c r="G496" s="185"/>
      <c r="H496" s="185"/>
      <c r="I496" s="185"/>
      <c r="J496" s="185"/>
      <c r="K496" s="185"/>
      <c r="L496" s="185"/>
      <c r="M496" s="185"/>
      <c r="N496" s="185"/>
      <c r="O496" s="185"/>
      <c r="P496" s="185"/>
      <c r="Q496" s="185"/>
      <c r="R496" s="185"/>
      <c r="S496" s="185"/>
      <c r="T496" s="185"/>
      <c r="U496" s="185"/>
    </row>
    <row r="497" spans="1:21" x14ac:dyDescent="0.2">
      <c r="A497" s="185"/>
      <c r="B497" s="185"/>
      <c r="C497" s="185"/>
      <c r="D497" s="185"/>
      <c r="E497" s="185"/>
      <c r="F497" s="185"/>
      <c r="G497" s="185"/>
      <c r="H497" s="185"/>
      <c r="I497" s="185"/>
      <c r="J497" s="185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</row>
    <row r="498" spans="1:21" x14ac:dyDescent="0.2">
      <c r="A498" s="185"/>
      <c r="B498" s="185"/>
      <c r="C498" s="185"/>
      <c r="D498" s="185"/>
      <c r="E498" s="185"/>
      <c r="F498" s="185"/>
      <c r="G498" s="185"/>
      <c r="H498" s="185"/>
      <c r="I498" s="185"/>
      <c r="J498" s="185"/>
      <c r="K498" s="185"/>
      <c r="L498" s="185"/>
      <c r="M498" s="185"/>
      <c r="N498" s="185"/>
      <c r="O498" s="185"/>
      <c r="P498" s="185"/>
      <c r="Q498" s="185"/>
      <c r="R498" s="185"/>
      <c r="S498" s="185"/>
      <c r="T498" s="185"/>
      <c r="U498" s="185"/>
    </row>
    <row r="499" spans="1:21" x14ac:dyDescent="0.2">
      <c r="A499" s="185"/>
      <c r="B499" s="185"/>
      <c r="C499" s="185"/>
      <c r="D499" s="185"/>
      <c r="E499" s="185"/>
      <c r="F499" s="185"/>
      <c r="G499" s="185"/>
      <c r="H499" s="185"/>
      <c r="I499" s="185"/>
      <c r="J499" s="185"/>
      <c r="K499" s="185"/>
      <c r="L499" s="185"/>
      <c r="M499" s="185"/>
      <c r="N499" s="185"/>
      <c r="O499" s="185"/>
      <c r="P499" s="185"/>
      <c r="Q499" s="185"/>
      <c r="R499" s="185"/>
      <c r="S499" s="185"/>
      <c r="T499" s="185"/>
      <c r="U499" s="185"/>
    </row>
    <row r="500" spans="1:21" x14ac:dyDescent="0.2">
      <c r="A500" s="185"/>
      <c r="B500" s="185"/>
      <c r="C500" s="185"/>
      <c r="D500" s="185"/>
      <c r="E500" s="185"/>
      <c r="F500" s="185"/>
      <c r="G500" s="185"/>
      <c r="H500" s="185"/>
      <c r="I500" s="185"/>
      <c r="J500" s="185"/>
      <c r="K500" s="185"/>
      <c r="L500" s="185"/>
      <c r="M500" s="185"/>
      <c r="N500" s="185"/>
      <c r="O500" s="185"/>
      <c r="P500" s="185"/>
      <c r="Q500" s="185"/>
      <c r="R500" s="185"/>
      <c r="S500" s="185"/>
      <c r="T500" s="185"/>
      <c r="U500" s="185"/>
    </row>
    <row r="501" spans="1:21" x14ac:dyDescent="0.2">
      <c r="A501" s="185"/>
      <c r="B501" s="185"/>
      <c r="C501" s="185"/>
      <c r="D501" s="185"/>
      <c r="E501" s="185"/>
      <c r="F501" s="185"/>
      <c r="G501" s="185"/>
      <c r="H501" s="185"/>
      <c r="I501" s="185"/>
      <c r="J501" s="185"/>
      <c r="K501" s="185"/>
      <c r="L501" s="185"/>
      <c r="M501" s="185"/>
      <c r="N501" s="185"/>
      <c r="O501" s="185"/>
      <c r="P501" s="185"/>
      <c r="Q501" s="185"/>
      <c r="R501" s="185"/>
      <c r="S501" s="185"/>
      <c r="T501" s="185"/>
      <c r="U501" s="185"/>
    </row>
    <row r="502" spans="1:21" x14ac:dyDescent="0.2">
      <c r="A502" s="185"/>
      <c r="B502" s="185"/>
      <c r="C502" s="185"/>
      <c r="D502" s="185"/>
      <c r="E502" s="185"/>
      <c r="F502" s="185"/>
      <c r="G502" s="185"/>
      <c r="H502" s="185"/>
      <c r="I502" s="185"/>
      <c r="J502" s="185"/>
      <c r="K502" s="185"/>
      <c r="L502" s="185"/>
      <c r="M502" s="185"/>
      <c r="N502" s="185"/>
      <c r="O502" s="185"/>
      <c r="P502" s="185"/>
      <c r="Q502" s="185"/>
      <c r="R502" s="185"/>
      <c r="S502" s="185"/>
      <c r="T502" s="185"/>
      <c r="U502" s="185"/>
    </row>
    <row r="503" spans="1:21" x14ac:dyDescent="0.2">
      <c r="A503" s="185"/>
      <c r="B503" s="185"/>
      <c r="C503" s="185"/>
      <c r="D503" s="185"/>
      <c r="E503" s="185"/>
      <c r="F503" s="185"/>
      <c r="G503" s="185"/>
      <c r="H503" s="185"/>
      <c r="I503" s="185"/>
      <c r="J503" s="185"/>
      <c r="K503" s="185"/>
      <c r="L503" s="185"/>
      <c r="M503" s="185"/>
      <c r="N503" s="185"/>
      <c r="O503" s="185"/>
      <c r="P503" s="185"/>
      <c r="Q503" s="185"/>
      <c r="R503" s="185"/>
      <c r="S503" s="185"/>
      <c r="T503" s="185"/>
      <c r="U503" s="185"/>
    </row>
    <row r="504" spans="1:21" x14ac:dyDescent="0.2">
      <c r="A504" s="185"/>
      <c r="B504" s="185"/>
      <c r="C504" s="185"/>
      <c r="D504" s="185"/>
      <c r="E504" s="185"/>
      <c r="F504" s="185"/>
      <c r="G504" s="185"/>
      <c r="H504" s="185"/>
      <c r="I504" s="185"/>
      <c r="J504" s="185"/>
      <c r="K504" s="185"/>
      <c r="L504" s="185"/>
      <c r="M504" s="185"/>
      <c r="N504" s="185"/>
      <c r="O504" s="185"/>
      <c r="P504" s="185"/>
      <c r="Q504" s="185"/>
      <c r="R504" s="185"/>
      <c r="S504" s="185"/>
      <c r="T504" s="185"/>
      <c r="U504" s="185"/>
    </row>
    <row r="505" spans="1:21" x14ac:dyDescent="0.2">
      <c r="A505" s="185"/>
      <c r="B505" s="185"/>
      <c r="C505" s="185"/>
      <c r="D505" s="185"/>
      <c r="E505" s="185"/>
      <c r="F505" s="185"/>
      <c r="G505" s="185"/>
      <c r="H505" s="185"/>
      <c r="I505" s="185"/>
      <c r="J505" s="185"/>
      <c r="K505" s="185"/>
      <c r="L505" s="185"/>
      <c r="M505" s="185"/>
      <c r="N505" s="185"/>
      <c r="O505" s="185"/>
      <c r="P505" s="185"/>
      <c r="Q505" s="185"/>
      <c r="R505" s="185"/>
      <c r="S505" s="185"/>
      <c r="T505" s="185"/>
      <c r="U505" s="185"/>
    </row>
    <row r="506" spans="1:21" x14ac:dyDescent="0.2">
      <c r="A506" s="185"/>
      <c r="B506" s="185"/>
      <c r="C506" s="185"/>
      <c r="D506" s="185"/>
      <c r="E506" s="185"/>
      <c r="F506" s="185"/>
      <c r="G506" s="185"/>
      <c r="H506" s="185"/>
      <c r="I506" s="185"/>
      <c r="J506" s="185"/>
      <c r="K506" s="185"/>
      <c r="L506" s="185"/>
      <c r="M506" s="185"/>
      <c r="N506" s="185"/>
      <c r="O506" s="185"/>
      <c r="P506" s="185"/>
      <c r="Q506" s="185"/>
      <c r="R506" s="185"/>
      <c r="S506" s="185"/>
      <c r="T506" s="185"/>
      <c r="U506" s="185"/>
    </row>
    <row r="507" spans="1:21" x14ac:dyDescent="0.2">
      <c r="A507" s="185"/>
      <c r="B507" s="185"/>
      <c r="C507" s="185"/>
      <c r="D507" s="185"/>
      <c r="E507" s="185"/>
      <c r="F507" s="185"/>
      <c r="G507" s="185"/>
      <c r="H507" s="185"/>
      <c r="I507" s="185"/>
      <c r="J507" s="185"/>
      <c r="K507" s="185"/>
      <c r="L507" s="185"/>
      <c r="M507" s="185"/>
      <c r="N507" s="185"/>
      <c r="O507" s="185"/>
      <c r="P507" s="185"/>
      <c r="Q507" s="185"/>
      <c r="R507" s="185"/>
      <c r="S507" s="185"/>
      <c r="T507" s="185"/>
      <c r="U507" s="185"/>
    </row>
    <row r="508" spans="1:21" x14ac:dyDescent="0.2">
      <c r="A508" s="185"/>
      <c r="B508" s="185"/>
      <c r="C508" s="185"/>
      <c r="D508" s="185"/>
      <c r="E508" s="185"/>
      <c r="F508" s="185"/>
      <c r="G508" s="185"/>
      <c r="H508" s="185"/>
      <c r="I508" s="185"/>
      <c r="J508" s="185"/>
      <c r="K508" s="185"/>
      <c r="L508" s="185"/>
      <c r="M508" s="185"/>
      <c r="N508" s="185"/>
      <c r="O508" s="185"/>
      <c r="P508" s="185"/>
      <c r="Q508" s="185"/>
      <c r="R508" s="185"/>
      <c r="S508" s="185"/>
      <c r="T508" s="185"/>
      <c r="U508" s="185"/>
    </row>
    <row r="509" spans="1:21" x14ac:dyDescent="0.2">
      <c r="A509" s="185"/>
      <c r="B509" s="185"/>
      <c r="C509" s="185"/>
      <c r="D509" s="185"/>
      <c r="E509" s="185"/>
      <c r="F509" s="185"/>
      <c r="G509" s="185"/>
      <c r="H509" s="185"/>
      <c r="I509" s="185"/>
      <c r="J509" s="185"/>
      <c r="K509" s="185"/>
      <c r="L509" s="185"/>
      <c r="M509" s="185"/>
      <c r="N509" s="185"/>
      <c r="O509" s="185"/>
      <c r="P509" s="185"/>
      <c r="Q509" s="185"/>
      <c r="R509" s="185"/>
      <c r="S509" s="185"/>
      <c r="T509" s="185"/>
      <c r="U509" s="185"/>
    </row>
    <row r="510" spans="1:21" x14ac:dyDescent="0.2">
      <c r="A510" s="185"/>
      <c r="B510" s="185"/>
      <c r="C510" s="185"/>
      <c r="D510" s="185"/>
      <c r="E510" s="185"/>
      <c r="F510" s="185"/>
      <c r="G510" s="185"/>
      <c r="H510" s="185"/>
      <c r="I510" s="185"/>
      <c r="J510" s="185"/>
      <c r="K510" s="185"/>
      <c r="L510" s="185"/>
      <c r="M510" s="185"/>
      <c r="N510" s="185"/>
      <c r="O510" s="185"/>
      <c r="P510" s="185"/>
      <c r="Q510" s="185"/>
      <c r="R510" s="185"/>
      <c r="S510" s="185"/>
      <c r="T510" s="185"/>
      <c r="U510" s="185"/>
    </row>
    <row r="511" spans="1:21" x14ac:dyDescent="0.2">
      <c r="A511" s="185"/>
      <c r="B511" s="185"/>
      <c r="C511" s="185"/>
      <c r="D511" s="185"/>
      <c r="E511" s="185"/>
      <c r="F511" s="185"/>
      <c r="G511" s="185"/>
      <c r="H511" s="185"/>
      <c r="I511" s="185"/>
      <c r="J511" s="185"/>
      <c r="K511" s="185"/>
      <c r="L511" s="185"/>
      <c r="M511" s="185"/>
      <c r="N511" s="185"/>
      <c r="O511" s="185"/>
      <c r="P511" s="185"/>
      <c r="Q511" s="185"/>
      <c r="R511" s="185"/>
      <c r="S511" s="185"/>
      <c r="T511" s="185"/>
      <c r="U511" s="185"/>
    </row>
    <row r="512" spans="1:21" x14ac:dyDescent="0.2">
      <c r="A512" s="185"/>
      <c r="B512" s="185"/>
      <c r="C512" s="185"/>
      <c r="D512" s="185"/>
      <c r="E512" s="185"/>
      <c r="F512" s="185"/>
      <c r="G512" s="185"/>
      <c r="H512" s="185"/>
      <c r="I512" s="185"/>
      <c r="J512" s="185"/>
      <c r="K512" s="185"/>
      <c r="L512" s="185"/>
      <c r="M512" s="185"/>
      <c r="N512" s="185"/>
      <c r="O512" s="185"/>
      <c r="P512" s="185"/>
      <c r="Q512" s="185"/>
      <c r="R512" s="185"/>
      <c r="S512" s="185"/>
      <c r="T512" s="185"/>
      <c r="U512" s="185"/>
    </row>
    <row r="513" spans="1:21" x14ac:dyDescent="0.2">
      <c r="A513" s="185"/>
      <c r="B513" s="185"/>
      <c r="C513" s="185"/>
      <c r="D513" s="185"/>
      <c r="E513" s="185"/>
      <c r="F513" s="185"/>
      <c r="G513" s="185"/>
      <c r="H513" s="185"/>
      <c r="I513" s="185"/>
      <c r="J513" s="185"/>
      <c r="K513" s="185"/>
      <c r="L513" s="185"/>
      <c r="M513" s="185"/>
      <c r="N513" s="185"/>
      <c r="O513" s="185"/>
      <c r="P513" s="185"/>
      <c r="Q513" s="185"/>
      <c r="R513" s="185"/>
      <c r="S513" s="185"/>
      <c r="T513" s="185"/>
      <c r="U513" s="185"/>
    </row>
    <row r="514" spans="1:21" x14ac:dyDescent="0.2">
      <c r="A514" s="185"/>
      <c r="B514" s="185"/>
      <c r="C514" s="185"/>
      <c r="D514" s="185"/>
      <c r="E514" s="185"/>
      <c r="F514" s="185"/>
      <c r="G514" s="185"/>
      <c r="H514" s="185"/>
      <c r="I514" s="185"/>
      <c r="J514" s="185"/>
      <c r="K514" s="185"/>
      <c r="L514" s="185"/>
      <c r="M514" s="185"/>
      <c r="N514" s="185"/>
      <c r="O514" s="185"/>
      <c r="P514" s="185"/>
      <c r="Q514" s="185"/>
      <c r="R514" s="185"/>
      <c r="S514" s="185"/>
      <c r="T514" s="185"/>
      <c r="U514" s="185"/>
    </row>
    <row r="515" spans="1:21" x14ac:dyDescent="0.2">
      <c r="A515" s="185"/>
      <c r="B515" s="185"/>
      <c r="C515" s="185"/>
      <c r="D515" s="185"/>
      <c r="E515" s="185"/>
      <c r="F515" s="185"/>
      <c r="G515" s="185"/>
      <c r="H515" s="185"/>
      <c r="I515" s="185"/>
      <c r="J515" s="185"/>
      <c r="K515" s="185"/>
      <c r="L515" s="185"/>
      <c r="M515" s="185"/>
      <c r="N515" s="185"/>
      <c r="O515" s="185"/>
      <c r="P515" s="185"/>
      <c r="Q515" s="185"/>
      <c r="R515" s="185"/>
      <c r="S515" s="185"/>
      <c r="T515" s="185"/>
      <c r="U515" s="185"/>
    </row>
    <row r="516" spans="1:21" x14ac:dyDescent="0.2">
      <c r="A516" s="185"/>
      <c r="B516" s="185"/>
      <c r="C516" s="185"/>
      <c r="D516" s="185"/>
      <c r="E516" s="185"/>
      <c r="F516" s="185"/>
      <c r="G516" s="185"/>
      <c r="H516" s="185"/>
      <c r="I516" s="185"/>
      <c r="J516" s="185"/>
      <c r="K516" s="185"/>
      <c r="L516" s="185"/>
      <c r="M516" s="185"/>
      <c r="N516" s="185"/>
      <c r="O516" s="185"/>
      <c r="P516" s="185"/>
      <c r="Q516" s="185"/>
      <c r="R516" s="185"/>
      <c r="S516" s="185"/>
      <c r="T516" s="185"/>
      <c r="U516" s="185"/>
    </row>
    <row r="517" spans="1:21" x14ac:dyDescent="0.2">
      <c r="A517" s="185"/>
      <c r="B517" s="185"/>
      <c r="C517" s="185"/>
      <c r="D517" s="185"/>
      <c r="E517" s="185"/>
      <c r="F517" s="185"/>
      <c r="G517" s="185"/>
      <c r="H517" s="185"/>
      <c r="I517" s="185"/>
      <c r="J517" s="185"/>
      <c r="K517" s="185"/>
      <c r="L517" s="185"/>
      <c r="M517" s="185"/>
      <c r="N517" s="185"/>
      <c r="O517" s="185"/>
      <c r="P517" s="185"/>
      <c r="Q517" s="185"/>
      <c r="R517" s="185"/>
      <c r="S517" s="185"/>
      <c r="T517" s="185"/>
      <c r="U517" s="185"/>
    </row>
    <row r="518" spans="1:21" x14ac:dyDescent="0.2">
      <c r="A518" s="185"/>
      <c r="B518" s="185"/>
      <c r="C518" s="185"/>
      <c r="D518" s="185"/>
      <c r="E518" s="185"/>
      <c r="F518" s="185"/>
      <c r="G518" s="185"/>
      <c r="H518" s="185"/>
      <c r="I518" s="185"/>
      <c r="J518" s="185"/>
      <c r="K518" s="185"/>
      <c r="L518" s="185"/>
      <c r="M518" s="185"/>
      <c r="N518" s="185"/>
      <c r="O518" s="185"/>
      <c r="P518" s="185"/>
      <c r="Q518" s="185"/>
      <c r="R518" s="185"/>
      <c r="S518" s="185"/>
      <c r="T518" s="185"/>
      <c r="U518" s="185"/>
    </row>
    <row r="519" spans="1:21" x14ac:dyDescent="0.2">
      <c r="A519" s="185"/>
      <c r="B519" s="185"/>
      <c r="C519" s="185"/>
      <c r="D519" s="185"/>
      <c r="E519" s="185"/>
      <c r="F519" s="185"/>
      <c r="G519" s="185"/>
      <c r="H519" s="185"/>
      <c r="I519" s="185"/>
      <c r="J519" s="185"/>
      <c r="K519" s="185"/>
      <c r="L519" s="185"/>
      <c r="M519" s="185"/>
      <c r="N519" s="185"/>
      <c r="O519" s="185"/>
      <c r="P519" s="185"/>
      <c r="Q519" s="185"/>
      <c r="R519" s="185"/>
      <c r="S519" s="185"/>
      <c r="T519" s="185"/>
      <c r="U519" s="185"/>
    </row>
    <row r="520" spans="1:21" x14ac:dyDescent="0.2">
      <c r="A520" s="185"/>
      <c r="B520" s="185"/>
      <c r="C520" s="185"/>
      <c r="D520" s="185"/>
      <c r="E520" s="185"/>
      <c r="F520" s="185"/>
      <c r="G520" s="185"/>
      <c r="H520" s="185"/>
      <c r="I520" s="185"/>
      <c r="J520" s="185"/>
      <c r="K520" s="185"/>
      <c r="L520" s="185"/>
      <c r="M520" s="185"/>
      <c r="N520" s="185"/>
      <c r="O520" s="185"/>
      <c r="P520" s="185"/>
      <c r="Q520" s="185"/>
      <c r="R520" s="185"/>
      <c r="S520" s="185"/>
      <c r="T520" s="185"/>
      <c r="U520" s="185"/>
    </row>
    <row r="521" spans="1:21" x14ac:dyDescent="0.2">
      <c r="A521" s="185"/>
      <c r="B521" s="185"/>
      <c r="C521" s="185"/>
      <c r="D521" s="185"/>
      <c r="E521" s="185"/>
      <c r="F521" s="185"/>
      <c r="G521" s="185"/>
      <c r="H521" s="185"/>
      <c r="I521" s="185"/>
      <c r="J521" s="185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</row>
    <row r="522" spans="1:21" x14ac:dyDescent="0.2">
      <c r="A522" s="185"/>
      <c r="B522" s="185"/>
      <c r="C522" s="185"/>
      <c r="D522" s="185"/>
      <c r="E522" s="185"/>
      <c r="F522" s="185"/>
      <c r="G522" s="185"/>
      <c r="H522" s="185"/>
      <c r="I522" s="185"/>
      <c r="J522" s="185"/>
      <c r="K522" s="185"/>
      <c r="L522" s="185"/>
      <c r="M522" s="185"/>
      <c r="N522" s="185"/>
      <c r="O522" s="185"/>
      <c r="P522" s="185"/>
      <c r="Q522" s="185"/>
      <c r="R522" s="185"/>
      <c r="S522" s="185"/>
      <c r="T522" s="185"/>
      <c r="U522" s="185"/>
    </row>
    <row r="523" spans="1:21" x14ac:dyDescent="0.2">
      <c r="A523" s="185"/>
      <c r="B523" s="185"/>
      <c r="C523" s="185"/>
      <c r="D523" s="185"/>
      <c r="E523" s="185"/>
      <c r="F523" s="185"/>
      <c r="G523" s="185"/>
      <c r="H523" s="185"/>
      <c r="I523" s="185"/>
      <c r="J523" s="185"/>
      <c r="K523" s="185"/>
      <c r="L523" s="185"/>
      <c r="M523" s="185"/>
      <c r="N523" s="185"/>
      <c r="O523" s="185"/>
      <c r="P523" s="185"/>
      <c r="Q523" s="185"/>
      <c r="R523" s="185"/>
      <c r="S523" s="185"/>
      <c r="T523" s="185"/>
      <c r="U523" s="185"/>
    </row>
    <row r="524" spans="1:21" x14ac:dyDescent="0.2">
      <c r="A524" s="185"/>
      <c r="B524" s="185"/>
      <c r="C524" s="185"/>
      <c r="D524" s="185"/>
      <c r="E524" s="185"/>
      <c r="F524" s="185"/>
      <c r="G524" s="185"/>
      <c r="H524" s="185"/>
      <c r="I524" s="185"/>
      <c r="J524" s="185"/>
      <c r="K524" s="185"/>
      <c r="L524" s="185"/>
      <c r="M524" s="185"/>
      <c r="N524" s="185"/>
      <c r="O524" s="185"/>
      <c r="P524" s="185"/>
      <c r="Q524" s="185"/>
      <c r="R524" s="185"/>
      <c r="S524" s="185"/>
      <c r="T524" s="185"/>
      <c r="U524" s="185"/>
    </row>
    <row r="525" spans="1:21" x14ac:dyDescent="0.2">
      <c r="A525" s="185"/>
      <c r="B525" s="185"/>
      <c r="C525" s="185"/>
      <c r="D525" s="185"/>
      <c r="E525" s="185"/>
      <c r="F525" s="185"/>
      <c r="G525" s="185"/>
      <c r="H525" s="185"/>
      <c r="I525" s="185"/>
      <c r="J525" s="185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</row>
    <row r="526" spans="1:21" x14ac:dyDescent="0.2">
      <c r="A526" s="185"/>
      <c r="B526" s="185"/>
      <c r="C526" s="185"/>
      <c r="D526" s="185"/>
      <c r="E526" s="185"/>
      <c r="F526" s="185"/>
      <c r="G526" s="185"/>
      <c r="H526" s="185"/>
      <c r="I526" s="185"/>
      <c r="J526" s="185"/>
      <c r="K526" s="185"/>
      <c r="L526" s="185"/>
      <c r="M526" s="185"/>
      <c r="N526" s="185"/>
      <c r="O526" s="185"/>
      <c r="P526" s="185"/>
      <c r="Q526" s="185"/>
      <c r="R526" s="185"/>
      <c r="S526" s="185"/>
      <c r="T526" s="185"/>
      <c r="U526" s="185"/>
    </row>
    <row r="527" spans="1:21" x14ac:dyDescent="0.2">
      <c r="A527" s="185"/>
      <c r="B527" s="185"/>
      <c r="C527" s="185"/>
      <c r="D527" s="185"/>
      <c r="E527" s="185"/>
      <c r="F527" s="185"/>
      <c r="G527" s="185"/>
      <c r="H527" s="185"/>
      <c r="I527" s="185"/>
      <c r="J527" s="185"/>
      <c r="K527" s="185"/>
      <c r="L527" s="185"/>
      <c r="M527" s="185"/>
      <c r="N527" s="185"/>
      <c r="O527" s="185"/>
      <c r="P527" s="185"/>
      <c r="Q527" s="185"/>
      <c r="R527" s="185"/>
      <c r="S527" s="185"/>
      <c r="T527" s="185"/>
      <c r="U527" s="185"/>
    </row>
    <row r="528" spans="1:21" x14ac:dyDescent="0.2">
      <c r="A528" s="185"/>
      <c r="B528" s="185"/>
      <c r="C528" s="185"/>
      <c r="D528" s="185"/>
      <c r="E528" s="185"/>
      <c r="F528" s="185"/>
      <c r="G528" s="185"/>
      <c r="H528" s="185"/>
      <c r="I528" s="185"/>
      <c r="J528" s="185"/>
      <c r="K528" s="185"/>
      <c r="L528" s="185"/>
      <c r="M528" s="185"/>
      <c r="N528" s="185"/>
      <c r="O528" s="185"/>
      <c r="P528" s="185"/>
      <c r="Q528" s="185"/>
      <c r="R528" s="185"/>
      <c r="S528" s="185"/>
      <c r="T528" s="185"/>
      <c r="U528" s="185"/>
    </row>
    <row r="529" spans="1:21" x14ac:dyDescent="0.2">
      <c r="A529" s="185"/>
      <c r="B529" s="185"/>
      <c r="C529" s="185"/>
      <c r="D529" s="185"/>
      <c r="E529" s="185"/>
      <c r="F529" s="185"/>
      <c r="G529" s="185"/>
      <c r="H529" s="185"/>
      <c r="I529" s="185"/>
      <c r="J529" s="185"/>
      <c r="K529" s="185"/>
      <c r="L529" s="185"/>
      <c r="M529" s="185"/>
      <c r="N529" s="185"/>
      <c r="O529" s="185"/>
      <c r="P529" s="185"/>
      <c r="Q529" s="185"/>
      <c r="R529" s="185"/>
      <c r="S529" s="185"/>
      <c r="T529" s="185"/>
      <c r="U529" s="185"/>
    </row>
    <row r="530" spans="1:21" x14ac:dyDescent="0.2">
      <c r="A530" s="185"/>
      <c r="B530" s="185"/>
      <c r="C530" s="185"/>
      <c r="D530" s="185"/>
      <c r="E530" s="185"/>
      <c r="F530" s="185"/>
      <c r="G530" s="185"/>
      <c r="H530" s="185"/>
      <c r="I530" s="185"/>
      <c r="J530" s="185"/>
      <c r="K530" s="185"/>
      <c r="L530" s="185"/>
      <c r="M530" s="185"/>
      <c r="N530" s="185"/>
      <c r="O530" s="185"/>
      <c r="P530" s="185"/>
      <c r="Q530" s="185"/>
      <c r="R530" s="185"/>
      <c r="S530" s="185"/>
      <c r="T530" s="185"/>
      <c r="U530" s="185"/>
    </row>
    <row r="531" spans="1:21" x14ac:dyDescent="0.2">
      <c r="A531" s="185"/>
      <c r="B531" s="185"/>
      <c r="C531" s="185"/>
      <c r="D531" s="185"/>
      <c r="E531" s="185"/>
      <c r="F531" s="185"/>
      <c r="G531" s="185"/>
      <c r="H531" s="185"/>
      <c r="I531" s="185"/>
      <c r="J531" s="185"/>
      <c r="K531" s="185"/>
      <c r="L531" s="185"/>
      <c r="M531" s="185"/>
      <c r="N531" s="185"/>
      <c r="O531" s="185"/>
      <c r="P531" s="185"/>
      <c r="Q531" s="185"/>
      <c r="R531" s="185"/>
      <c r="S531" s="185"/>
      <c r="T531" s="185"/>
      <c r="U531" s="185"/>
    </row>
    <row r="532" spans="1:21" x14ac:dyDescent="0.2">
      <c r="A532" s="185"/>
      <c r="B532" s="185"/>
      <c r="C532" s="185"/>
      <c r="D532" s="185"/>
      <c r="E532" s="185"/>
      <c r="F532" s="185"/>
      <c r="G532" s="185"/>
      <c r="H532" s="185"/>
      <c r="I532" s="185"/>
      <c r="J532" s="185"/>
      <c r="K532" s="185"/>
      <c r="L532" s="185"/>
      <c r="M532" s="185"/>
      <c r="N532" s="185"/>
      <c r="O532" s="185"/>
      <c r="P532" s="185"/>
      <c r="Q532" s="185"/>
      <c r="R532" s="185"/>
      <c r="S532" s="185"/>
      <c r="T532" s="185"/>
      <c r="U532" s="185"/>
    </row>
    <row r="533" spans="1:21" x14ac:dyDescent="0.2">
      <c r="A533" s="185"/>
      <c r="B533" s="185"/>
      <c r="C533" s="185"/>
      <c r="D533" s="185"/>
      <c r="E533" s="185"/>
      <c r="F533" s="185"/>
      <c r="G533" s="185"/>
      <c r="H533" s="185"/>
      <c r="I533" s="185"/>
      <c r="J533" s="185"/>
      <c r="K533" s="185"/>
      <c r="L533" s="185"/>
      <c r="M533" s="185"/>
      <c r="N533" s="185"/>
      <c r="O533" s="185"/>
      <c r="P533" s="185"/>
      <c r="Q533" s="185"/>
      <c r="R533" s="185"/>
      <c r="S533" s="185"/>
      <c r="T533" s="185"/>
      <c r="U533" s="185"/>
    </row>
    <row r="534" spans="1:21" x14ac:dyDescent="0.2">
      <c r="A534" s="185"/>
      <c r="B534" s="185"/>
      <c r="C534" s="185"/>
      <c r="D534" s="185"/>
      <c r="E534" s="185"/>
      <c r="F534" s="185"/>
      <c r="G534" s="185"/>
      <c r="H534" s="185"/>
      <c r="I534" s="185"/>
      <c r="J534" s="185"/>
      <c r="K534" s="185"/>
      <c r="L534" s="185"/>
      <c r="M534" s="185"/>
      <c r="N534" s="185"/>
      <c r="O534" s="185"/>
      <c r="P534" s="185"/>
      <c r="Q534" s="185"/>
      <c r="R534" s="185"/>
      <c r="S534" s="185"/>
      <c r="T534" s="185"/>
      <c r="U534" s="185"/>
    </row>
    <row r="535" spans="1:21" x14ac:dyDescent="0.2">
      <c r="A535" s="185"/>
      <c r="B535" s="185"/>
      <c r="C535" s="185"/>
      <c r="D535" s="185"/>
      <c r="E535" s="185"/>
      <c r="F535" s="185"/>
      <c r="G535" s="185"/>
      <c r="H535" s="185"/>
      <c r="I535" s="185"/>
      <c r="J535" s="185"/>
      <c r="K535" s="185"/>
      <c r="L535" s="185"/>
      <c r="M535" s="185"/>
      <c r="N535" s="185"/>
      <c r="O535" s="185"/>
      <c r="P535" s="185"/>
      <c r="Q535" s="185"/>
      <c r="R535" s="185"/>
      <c r="S535" s="185"/>
      <c r="T535" s="185"/>
      <c r="U535" s="185"/>
    </row>
    <row r="536" spans="1:21" x14ac:dyDescent="0.2">
      <c r="A536" s="185"/>
      <c r="B536" s="185"/>
      <c r="C536" s="185"/>
      <c r="D536" s="185"/>
      <c r="E536" s="185"/>
      <c r="F536" s="185"/>
      <c r="G536" s="185"/>
      <c r="H536" s="185"/>
      <c r="I536" s="185"/>
      <c r="J536" s="185"/>
      <c r="K536" s="185"/>
      <c r="L536" s="185"/>
      <c r="M536" s="185"/>
      <c r="N536" s="185"/>
      <c r="O536" s="185"/>
      <c r="P536" s="185"/>
      <c r="Q536" s="185"/>
      <c r="R536" s="185"/>
      <c r="S536" s="185"/>
      <c r="T536" s="185"/>
      <c r="U536" s="185"/>
    </row>
    <row r="537" spans="1:21" x14ac:dyDescent="0.2">
      <c r="A537" s="185"/>
      <c r="B537" s="185"/>
      <c r="C537" s="185"/>
      <c r="D537" s="185"/>
      <c r="E537" s="185"/>
      <c r="F537" s="185"/>
      <c r="G537" s="185"/>
      <c r="H537" s="185"/>
      <c r="I537" s="185"/>
      <c r="J537" s="185"/>
      <c r="K537" s="185"/>
      <c r="L537" s="185"/>
      <c r="M537" s="185"/>
      <c r="N537" s="185"/>
      <c r="O537" s="185"/>
      <c r="P537" s="185"/>
      <c r="Q537" s="185"/>
      <c r="R537" s="185"/>
      <c r="S537" s="185"/>
      <c r="T537" s="185"/>
      <c r="U537" s="185"/>
    </row>
    <row r="538" spans="1:21" x14ac:dyDescent="0.2">
      <c r="A538" s="185"/>
      <c r="B538" s="185"/>
      <c r="C538" s="185"/>
      <c r="D538" s="185"/>
      <c r="E538" s="185"/>
      <c r="F538" s="185"/>
      <c r="G538" s="185"/>
      <c r="H538" s="185"/>
      <c r="I538" s="185"/>
      <c r="J538" s="185"/>
      <c r="K538" s="185"/>
      <c r="L538" s="185"/>
      <c r="M538" s="185"/>
      <c r="N538" s="185"/>
      <c r="O538" s="185"/>
      <c r="P538" s="185"/>
      <c r="Q538" s="185"/>
      <c r="R538" s="185"/>
      <c r="S538" s="185"/>
      <c r="T538" s="185"/>
      <c r="U538" s="185"/>
    </row>
    <row r="539" spans="1:21" x14ac:dyDescent="0.2">
      <c r="A539" s="185"/>
      <c r="B539" s="185"/>
      <c r="C539" s="185"/>
      <c r="D539" s="185"/>
      <c r="E539" s="185"/>
      <c r="F539" s="185"/>
      <c r="G539" s="185"/>
      <c r="H539" s="185"/>
      <c r="I539" s="185"/>
      <c r="J539" s="185"/>
      <c r="K539" s="185"/>
      <c r="L539" s="185"/>
      <c r="M539" s="185"/>
      <c r="N539" s="185"/>
      <c r="O539" s="185"/>
      <c r="P539" s="185"/>
      <c r="Q539" s="185"/>
      <c r="R539" s="185"/>
      <c r="S539" s="185"/>
      <c r="T539" s="185"/>
      <c r="U539" s="185"/>
    </row>
    <row r="540" spans="1:21" x14ac:dyDescent="0.2">
      <c r="A540" s="185"/>
      <c r="B540" s="185"/>
      <c r="C540" s="185"/>
      <c r="D540" s="185"/>
      <c r="E540" s="185"/>
      <c r="F540" s="185"/>
      <c r="G540" s="185"/>
      <c r="H540" s="185"/>
      <c r="I540" s="185"/>
      <c r="J540" s="185"/>
      <c r="K540" s="185"/>
      <c r="L540" s="185"/>
      <c r="M540" s="185"/>
      <c r="N540" s="185"/>
      <c r="O540" s="185"/>
      <c r="P540" s="185"/>
      <c r="Q540" s="185"/>
      <c r="R540" s="185"/>
      <c r="S540" s="185"/>
      <c r="T540" s="185"/>
      <c r="U540" s="185"/>
    </row>
    <row r="541" spans="1:21" x14ac:dyDescent="0.2">
      <c r="A541" s="185"/>
      <c r="B541" s="185"/>
      <c r="C541" s="185"/>
      <c r="D541" s="185"/>
      <c r="E541" s="185"/>
      <c r="F541" s="185"/>
      <c r="G541" s="185"/>
      <c r="H541" s="185"/>
      <c r="I541" s="185"/>
      <c r="J541" s="185"/>
      <c r="K541" s="185"/>
      <c r="L541" s="185"/>
      <c r="M541" s="185"/>
      <c r="N541" s="185"/>
      <c r="O541" s="185"/>
      <c r="P541" s="185"/>
      <c r="Q541" s="185"/>
      <c r="R541" s="185"/>
      <c r="S541" s="185"/>
      <c r="T541" s="185"/>
      <c r="U541" s="185"/>
    </row>
    <row r="542" spans="1:21" x14ac:dyDescent="0.2">
      <c r="A542" s="185"/>
      <c r="B542" s="185"/>
      <c r="C542" s="185"/>
      <c r="D542" s="185"/>
      <c r="E542" s="185"/>
      <c r="F542" s="185"/>
      <c r="G542" s="185"/>
      <c r="H542" s="185"/>
      <c r="I542" s="185"/>
      <c r="J542" s="185"/>
      <c r="K542" s="185"/>
      <c r="L542" s="185"/>
      <c r="M542" s="185"/>
      <c r="N542" s="185"/>
      <c r="O542" s="185"/>
      <c r="P542" s="185"/>
      <c r="Q542" s="185"/>
      <c r="R542" s="185"/>
      <c r="S542" s="185"/>
      <c r="T542" s="185"/>
      <c r="U542" s="185"/>
    </row>
    <row r="543" spans="1:21" x14ac:dyDescent="0.2">
      <c r="A543" s="185"/>
      <c r="B543" s="185"/>
      <c r="C543" s="185"/>
      <c r="D543" s="185"/>
      <c r="E543" s="185"/>
      <c r="F543" s="185"/>
      <c r="G543" s="185"/>
      <c r="H543" s="185"/>
      <c r="I543" s="185"/>
      <c r="J543" s="185"/>
      <c r="K543" s="185"/>
      <c r="L543" s="185"/>
      <c r="M543" s="185"/>
      <c r="N543" s="185"/>
      <c r="O543" s="185"/>
      <c r="P543" s="185"/>
      <c r="Q543" s="185"/>
      <c r="R543" s="185"/>
      <c r="S543" s="185"/>
      <c r="T543" s="185"/>
      <c r="U543" s="185"/>
    </row>
    <row r="544" spans="1:21" x14ac:dyDescent="0.2">
      <c r="A544" s="185"/>
      <c r="B544" s="185"/>
      <c r="C544" s="185"/>
      <c r="D544" s="185"/>
      <c r="E544" s="185"/>
      <c r="F544" s="185"/>
      <c r="G544" s="185"/>
      <c r="H544" s="185"/>
      <c r="I544" s="185"/>
      <c r="J544" s="185"/>
      <c r="K544" s="185"/>
      <c r="L544" s="185"/>
      <c r="M544" s="185"/>
      <c r="N544" s="185"/>
      <c r="O544" s="185"/>
      <c r="P544" s="185"/>
      <c r="Q544" s="185"/>
      <c r="R544" s="185"/>
      <c r="S544" s="185"/>
      <c r="T544" s="185"/>
      <c r="U544" s="185"/>
    </row>
    <row r="545" spans="1:21" x14ac:dyDescent="0.2">
      <c r="A545" s="185"/>
      <c r="B545" s="185"/>
      <c r="C545" s="185"/>
      <c r="D545" s="185"/>
      <c r="E545" s="185"/>
      <c r="F545" s="185"/>
      <c r="G545" s="185"/>
      <c r="H545" s="185"/>
      <c r="I545" s="185"/>
      <c r="J545" s="185"/>
      <c r="K545" s="185"/>
      <c r="L545" s="185"/>
      <c r="M545" s="185"/>
      <c r="N545" s="185"/>
      <c r="O545" s="185"/>
      <c r="P545" s="185"/>
      <c r="Q545" s="185"/>
      <c r="R545" s="185"/>
      <c r="S545" s="185"/>
      <c r="T545" s="185"/>
      <c r="U545" s="185"/>
    </row>
    <row r="546" spans="1:21" x14ac:dyDescent="0.2">
      <c r="A546" s="185"/>
      <c r="B546" s="185"/>
      <c r="C546" s="185"/>
      <c r="D546" s="185"/>
      <c r="E546" s="185"/>
      <c r="F546" s="185"/>
      <c r="G546" s="185"/>
      <c r="H546" s="185"/>
      <c r="I546" s="185"/>
      <c r="J546" s="185"/>
      <c r="K546" s="185"/>
      <c r="L546" s="185"/>
      <c r="M546" s="185"/>
      <c r="N546" s="185"/>
      <c r="O546" s="185"/>
      <c r="P546" s="185"/>
      <c r="Q546" s="185"/>
      <c r="R546" s="185"/>
      <c r="S546" s="185"/>
      <c r="T546" s="185"/>
      <c r="U546" s="185"/>
    </row>
    <row r="547" spans="1:21" x14ac:dyDescent="0.2">
      <c r="A547" s="185"/>
      <c r="B547" s="185"/>
      <c r="C547" s="185"/>
      <c r="D547" s="185"/>
      <c r="E547" s="185"/>
      <c r="F547" s="185"/>
      <c r="G547" s="185"/>
      <c r="H547" s="185"/>
      <c r="I547" s="185"/>
      <c r="J547" s="185"/>
      <c r="K547" s="185"/>
      <c r="L547" s="185"/>
      <c r="M547" s="185"/>
      <c r="N547" s="185"/>
      <c r="O547" s="185"/>
      <c r="P547" s="185"/>
      <c r="Q547" s="185"/>
      <c r="R547" s="185"/>
      <c r="S547" s="185"/>
      <c r="T547" s="185"/>
      <c r="U547" s="185"/>
    </row>
    <row r="548" spans="1:21" x14ac:dyDescent="0.2">
      <c r="A548" s="185"/>
      <c r="B548" s="185"/>
      <c r="C548" s="185"/>
      <c r="D548" s="185"/>
      <c r="E548" s="185"/>
      <c r="F548" s="185"/>
      <c r="G548" s="185"/>
      <c r="H548" s="185"/>
      <c r="I548" s="185"/>
      <c r="J548" s="185"/>
      <c r="K548" s="185"/>
      <c r="L548" s="185"/>
      <c r="M548" s="185"/>
      <c r="N548" s="185"/>
      <c r="O548" s="185"/>
      <c r="P548" s="185"/>
      <c r="Q548" s="185"/>
      <c r="R548" s="185"/>
      <c r="S548" s="185"/>
      <c r="T548" s="185"/>
      <c r="U548" s="185"/>
    </row>
    <row r="549" spans="1:21" x14ac:dyDescent="0.2">
      <c r="A549" s="185"/>
      <c r="B549" s="185"/>
      <c r="C549" s="185"/>
      <c r="D549" s="185"/>
      <c r="E549" s="185"/>
      <c r="F549" s="185"/>
      <c r="G549" s="185"/>
      <c r="H549" s="185"/>
      <c r="I549" s="185"/>
      <c r="J549" s="185"/>
      <c r="K549" s="185"/>
      <c r="L549" s="185"/>
      <c r="M549" s="185"/>
      <c r="N549" s="185"/>
      <c r="O549" s="185"/>
      <c r="P549" s="185"/>
      <c r="Q549" s="185"/>
      <c r="R549" s="185"/>
      <c r="S549" s="185"/>
      <c r="T549" s="185"/>
      <c r="U549" s="185"/>
    </row>
    <row r="550" spans="1:21" x14ac:dyDescent="0.2">
      <c r="A550" s="185"/>
      <c r="B550" s="185"/>
      <c r="C550" s="185"/>
      <c r="D550" s="185"/>
      <c r="E550" s="185"/>
      <c r="F550" s="185"/>
      <c r="G550" s="185"/>
      <c r="H550" s="185"/>
      <c r="I550" s="185"/>
      <c r="J550" s="185"/>
      <c r="K550" s="185"/>
      <c r="L550" s="185"/>
      <c r="M550" s="185"/>
      <c r="N550" s="185"/>
      <c r="O550" s="185"/>
      <c r="P550" s="185"/>
      <c r="Q550" s="185"/>
      <c r="R550" s="185"/>
      <c r="S550" s="185"/>
      <c r="T550" s="185"/>
      <c r="U550" s="185"/>
    </row>
    <row r="551" spans="1:21" x14ac:dyDescent="0.2">
      <c r="A551" s="185"/>
      <c r="B551" s="185"/>
      <c r="C551" s="185"/>
      <c r="D551" s="185"/>
      <c r="E551" s="185"/>
      <c r="F551" s="185"/>
      <c r="G551" s="185"/>
      <c r="H551" s="185"/>
      <c r="I551" s="185"/>
      <c r="J551" s="185"/>
      <c r="K551" s="185"/>
      <c r="L551" s="185"/>
      <c r="M551" s="185"/>
      <c r="N551" s="185"/>
      <c r="O551" s="185"/>
      <c r="P551" s="185"/>
      <c r="Q551" s="185"/>
      <c r="R551" s="185"/>
      <c r="S551" s="185"/>
      <c r="T551" s="185"/>
      <c r="U551" s="185"/>
    </row>
    <row r="552" spans="1:21" x14ac:dyDescent="0.2">
      <c r="A552" s="185"/>
      <c r="B552" s="185"/>
      <c r="C552" s="185"/>
      <c r="D552" s="185"/>
      <c r="E552" s="185"/>
      <c r="F552" s="185"/>
      <c r="G552" s="185"/>
      <c r="H552" s="185"/>
      <c r="I552" s="185"/>
      <c r="J552" s="185"/>
      <c r="K552" s="185"/>
      <c r="L552" s="185"/>
      <c r="M552" s="185"/>
      <c r="N552" s="185"/>
      <c r="O552" s="185"/>
      <c r="P552" s="185"/>
      <c r="Q552" s="185"/>
      <c r="R552" s="185"/>
      <c r="S552" s="185"/>
      <c r="T552" s="185"/>
      <c r="U552" s="185"/>
    </row>
    <row r="553" spans="1:21" x14ac:dyDescent="0.2">
      <c r="A553" s="185"/>
      <c r="B553" s="185"/>
      <c r="C553" s="185"/>
      <c r="D553" s="185"/>
      <c r="E553" s="185"/>
      <c r="F553" s="185"/>
      <c r="G553" s="185"/>
      <c r="H553" s="185"/>
      <c r="I553" s="185"/>
      <c r="J553" s="185"/>
      <c r="K553" s="185"/>
      <c r="L553" s="185"/>
      <c r="M553" s="185"/>
      <c r="N553" s="185"/>
      <c r="O553" s="185"/>
      <c r="P553" s="185"/>
      <c r="Q553" s="185"/>
      <c r="R553" s="185"/>
      <c r="S553" s="185"/>
      <c r="T553" s="185"/>
      <c r="U553" s="185"/>
    </row>
    <row r="554" spans="1:21" x14ac:dyDescent="0.2">
      <c r="A554" s="185"/>
      <c r="B554" s="185"/>
      <c r="C554" s="185"/>
      <c r="D554" s="185"/>
      <c r="E554" s="185"/>
      <c r="F554" s="185"/>
      <c r="G554" s="185"/>
      <c r="H554" s="185"/>
      <c r="I554" s="185"/>
      <c r="J554" s="185"/>
      <c r="K554" s="185"/>
      <c r="L554" s="185"/>
      <c r="M554" s="185"/>
      <c r="N554" s="185"/>
      <c r="O554" s="185"/>
      <c r="P554" s="185"/>
      <c r="Q554" s="185"/>
      <c r="R554" s="185"/>
      <c r="S554" s="185"/>
      <c r="T554" s="185"/>
      <c r="U554" s="185"/>
    </row>
    <row r="555" spans="1:21" x14ac:dyDescent="0.2">
      <c r="A555" s="185"/>
      <c r="B555" s="185"/>
      <c r="C555" s="185"/>
      <c r="D555" s="185"/>
      <c r="E555" s="185"/>
      <c r="F555" s="185"/>
      <c r="G555" s="185"/>
      <c r="H555" s="185"/>
      <c r="I555" s="185"/>
      <c r="J555" s="185"/>
      <c r="K555" s="185"/>
      <c r="L555" s="185"/>
      <c r="M555" s="185"/>
      <c r="N555" s="185"/>
      <c r="O555" s="185"/>
      <c r="P555" s="185"/>
      <c r="Q555" s="185"/>
      <c r="R555" s="185"/>
      <c r="S555" s="185"/>
      <c r="T555" s="185"/>
      <c r="U555" s="185"/>
    </row>
    <row r="556" spans="1:21" x14ac:dyDescent="0.2">
      <c r="A556" s="185"/>
      <c r="B556" s="185"/>
      <c r="C556" s="185"/>
      <c r="D556" s="185"/>
      <c r="E556" s="185"/>
      <c r="F556" s="185"/>
      <c r="G556" s="185"/>
      <c r="H556" s="185"/>
      <c r="I556" s="185"/>
      <c r="J556" s="185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</row>
    <row r="557" spans="1:21" x14ac:dyDescent="0.2">
      <c r="A557" s="185"/>
      <c r="B557" s="185"/>
      <c r="C557" s="185"/>
      <c r="D557" s="185"/>
      <c r="E557" s="185"/>
      <c r="F557" s="185"/>
      <c r="G557" s="185"/>
      <c r="H557" s="185"/>
      <c r="I557" s="185"/>
      <c r="J557" s="185"/>
      <c r="K557" s="185"/>
      <c r="L557" s="185"/>
      <c r="M557" s="185"/>
      <c r="N557" s="185"/>
      <c r="O557" s="185"/>
      <c r="P557" s="185"/>
      <c r="Q557" s="185"/>
      <c r="R557" s="185"/>
      <c r="S557" s="185"/>
      <c r="T557" s="185"/>
      <c r="U557" s="185"/>
    </row>
    <row r="558" spans="1:21" x14ac:dyDescent="0.2">
      <c r="A558" s="185"/>
      <c r="B558" s="185"/>
      <c r="C558" s="185"/>
      <c r="D558" s="185"/>
      <c r="E558" s="185"/>
      <c r="F558" s="185"/>
      <c r="G558" s="185"/>
      <c r="H558" s="185"/>
      <c r="I558" s="185"/>
      <c r="J558" s="185"/>
      <c r="K558" s="185"/>
      <c r="L558" s="185"/>
      <c r="M558" s="185"/>
      <c r="N558" s="185"/>
      <c r="O558" s="185"/>
      <c r="P558" s="185"/>
      <c r="Q558" s="185"/>
      <c r="R558" s="185"/>
      <c r="S558" s="185"/>
      <c r="T558" s="185"/>
      <c r="U558" s="185"/>
    </row>
    <row r="559" spans="1:21" x14ac:dyDescent="0.2">
      <c r="A559" s="185"/>
      <c r="B559" s="185"/>
      <c r="C559" s="185"/>
      <c r="D559" s="185"/>
      <c r="E559" s="185"/>
      <c r="F559" s="185"/>
      <c r="G559" s="185"/>
      <c r="H559" s="185"/>
      <c r="I559" s="185"/>
      <c r="J559" s="185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</row>
    <row r="560" spans="1:21" x14ac:dyDescent="0.2">
      <c r="A560" s="185"/>
      <c r="B560" s="185"/>
      <c r="C560" s="185"/>
      <c r="D560" s="185"/>
      <c r="E560" s="185"/>
      <c r="F560" s="185"/>
      <c r="G560" s="185"/>
      <c r="H560" s="185"/>
      <c r="I560" s="185"/>
      <c r="J560" s="185"/>
      <c r="K560" s="185"/>
      <c r="L560" s="185"/>
      <c r="M560" s="185"/>
      <c r="N560" s="185"/>
      <c r="O560" s="185"/>
      <c r="P560" s="185"/>
      <c r="Q560" s="185"/>
      <c r="R560" s="185"/>
      <c r="S560" s="185"/>
      <c r="T560" s="185"/>
      <c r="U560" s="185"/>
    </row>
    <row r="561" spans="1:21" x14ac:dyDescent="0.2">
      <c r="A561" s="185"/>
      <c r="B561" s="185"/>
      <c r="C561" s="185"/>
      <c r="D561" s="185"/>
      <c r="E561" s="185"/>
      <c r="F561" s="185"/>
      <c r="G561" s="185"/>
      <c r="H561" s="185"/>
      <c r="I561" s="185"/>
      <c r="J561" s="185"/>
      <c r="K561" s="185"/>
      <c r="L561" s="185"/>
      <c r="M561" s="185"/>
      <c r="N561" s="185"/>
      <c r="O561" s="185"/>
      <c r="P561" s="185"/>
      <c r="Q561" s="185"/>
      <c r="R561" s="185"/>
      <c r="S561" s="185"/>
      <c r="T561" s="185"/>
      <c r="U561" s="185"/>
    </row>
    <row r="562" spans="1:21" x14ac:dyDescent="0.2">
      <c r="A562" s="185"/>
      <c r="B562" s="185"/>
      <c r="C562" s="185"/>
      <c r="D562" s="185"/>
      <c r="E562" s="185"/>
      <c r="F562" s="185"/>
      <c r="G562" s="185"/>
      <c r="H562" s="185"/>
      <c r="I562" s="185"/>
      <c r="J562" s="185"/>
      <c r="K562" s="185"/>
      <c r="L562" s="185"/>
      <c r="M562" s="185"/>
      <c r="N562" s="185"/>
      <c r="O562" s="185"/>
      <c r="P562" s="185"/>
      <c r="Q562" s="185"/>
      <c r="R562" s="185"/>
      <c r="S562" s="185"/>
      <c r="T562" s="185"/>
      <c r="U562" s="185"/>
    </row>
    <row r="563" spans="1:21" x14ac:dyDescent="0.2">
      <c r="A563" s="185"/>
      <c r="B563" s="185"/>
      <c r="C563" s="185"/>
      <c r="D563" s="185"/>
      <c r="E563" s="185"/>
      <c r="F563" s="185"/>
      <c r="G563" s="185"/>
      <c r="H563" s="185"/>
      <c r="I563" s="185"/>
      <c r="J563" s="185"/>
      <c r="K563" s="185"/>
      <c r="L563" s="185"/>
      <c r="M563" s="185"/>
      <c r="N563" s="185"/>
      <c r="O563" s="185"/>
      <c r="P563" s="185"/>
      <c r="Q563" s="185"/>
      <c r="R563" s="185"/>
      <c r="S563" s="185"/>
      <c r="T563" s="185"/>
      <c r="U563" s="185"/>
    </row>
    <row r="564" spans="1:21" x14ac:dyDescent="0.2">
      <c r="A564" s="185"/>
      <c r="B564" s="185"/>
      <c r="C564" s="185"/>
      <c r="D564" s="185"/>
      <c r="E564" s="185"/>
      <c r="F564" s="185"/>
      <c r="G564" s="185"/>
      <c r="H564" s="185"/>
      <c r="I564" s="185"/>
      <c r="J564" s="185"/>
      <c r="K564" s="185"/>
      <c r="L564" s="185"/>
      <c r="M564" s="185"/>
      <c r="N564" s="185"/>
      <c r="O564" s="185"/>
      <c r="P564" s="185"/>
      <c r="Q564" s="185"/>
      <c r="R564" s="185"/>
      <c r="S564" s="185"/>
      <c r="T564" s="185"/>
      <c r="U564" s="185"/>
    </row>
    <row r="565" spans="1:21" x14ac:dyDescent="0.2">
      <c r="A565" s="185"/>
      <c r="B565" s="185"/>
      <c r="C565" s="185"/>
      <c r="D565" s="185"/>
      <c r="E565" s="185"/>
      <c r="F565" s="185"/>
      <c r="G565" s="185"/>
      <c r="H565" s="185"/>
      <c r="I565" s="185"/>
      <c r="J565" s="185"/>
      <c r="K565" s="185"/>
      <c r="L565" s="185"/>
      <c r="M565" s="185"/>
      <c r="N565" s="185"/>
      <c r="O565" s="185"/>
      <c r="P565" s="185"/>
      <c r="Q565" s="185"/>
      <c r="R565" s="185"/>
      <c r="S565" s="185"/>
      <c r="T565" s="185"/>
      <c r="U565" s="185"/>
    </row>
    <row r="566" spans="1:21" x14ac:dyDescent="0.2">
      <c r="A566" s="185"/>
      <c r="B566" s="185"/>
      <c r="C566" s="185"/>
      <c r="D566" s="185"/>
      <c r="E566" s="185"/>
      <c r="F566" s="185"/>
      <c r="G566" s="185"/>
      <c r="H566" s="185"/>
      <c r="I566" s="185"/>
      <c r="J566" s="185"/>
      <c r="K566" s="185"/>
      <c r="L566" s="185"/>
      <c r="M566" s="185"/>
      <c r="N566" s="185"/>
      <c r="O566" s="185"/>
      <c r="P566" s="185"/>
      <c r="Q566" s="185"/>
      <c r="R566" s="185"/>
      <c r="S566" s="185"/>
      <c r="T566" s="185"/>
      <c r="U566" s="185"/>
    </row>
    <row r="567" spans="1:21" x14ac:dyDescent="0.2">
      <c r="A567" s="185"/>
      <c r="B567" s="185"/>
      <c r="C567" s="185"/>
      <c r="D567" s="185"/>
      <c r="E567" s="185"/>
      <c r="F567" s="185"/>
      <c r="G567" s="185"/>
      <c r="H567" s="185"/>
      <c r="I567" s="185"/>
      <c r="J567" s="185"/>
      <c r="K567" s="185"/>
      <c r="L567" s="185"/>
      <c r="M567" s="185"/>
      <c r="N567" s="185"/>
      <c r="O567" s="185"/>
      <c r="P567" s="185"/>
      <c r="Q567" s="185"/>
      <c r="R567" s="185"/>
      <c r="S567" s="185"/>
      <c r="T567" s="185"/>
      <c r="U567" s="185"/>
    </row>
    <row r="568" spans="1:21" x14ac:dyDescent="0.2">
      <c r="A568" s="185"/>
      <c r="B568" s="185"/>
      <c r="C568" s="185"/>
      <c r="D568" s="185"/>
      <c r="E568" s="185"/>
      <c r="F568" s="185"/>
      <c r="G568" s="185"/>
      <c r="H568" s="185"/>
      <c r="I568" s="185"/>
      <c r="J568" s="185"/>
      <c r="K568" s="185"/>
      <c r="L568" s="185"/>
      <c r="M568" s="185"/>
      <c r="N568" s="185"/>
      <c r="O568" s="185"/>
      <c r="P568" s="185"/>
      <c r="Q568" s="185"/>
      <c r="R568" s="185"/>
      <c r="S568" s="185"/>
      <c r="T568" s="185"/>
      <c r="U568" s="185"/>
    </row>
    <row r="569" spans="1:21" x14ac:dyDescent="0.2">
      <c r="A569" s="185"/>
      <c r="B569" s="185"/>
      <c r="C569" s="185"/>
      <c r="D569" s="185"/>
      <c r="E569" s="185"/>
      <c r="F569" s="185"/>
      <c r="G569" s="185"/>
      <c r="H569" s="185"/>
      <c r="I569" s="185"/>
      <c r="J569" s="185"/>
      <c r="K569" s="185"/>
      <c r="L569" s="185"/>
      <c r="M569" s="185"/>
      <c r="N569" s="185"/>
      <c r="O569" s="185"/>
      <c r="P569" s="185"/>
      <c r="Q569" s="185"/>
      <c r="R569" s="185"/>
      <c r="S569" s="185"/>
      <c r="T569" s="185"/>
      <c r="U569" s="185"/>
    </row>
    <row r="570" spans="1:21" x14ac:dyDescent="0.2">
      <c r="A570" s="185"/>
      <c r="B570" s="185"/>
      <c r="C570" s="185"/>
      <c r="D570" s="185"/>
      <c r="E570" s="185"/>
      <c r="F570" s="185"/>
      <c r="G570" s="185"/>
      <c r="H570" s="185"/>
      <c r="I570" s="185"/>
      <c r="J570" s="185"/>
      <c r="K570" s="185"/>
      <c r="L570" s="185"/>
      <c r="M570" s="185"/>
      <c r="N570" s="185"/>
      <c r="O570" s="185"/>
      <c r="P570" s="185"/>
      <c r="Q570" s="185"/>
      <c r="R570" s="185"/>
      <c r="S570" s="185"/>
      <c r="T570" s="185"/>
      <c r="U570" s="185"/>
    </row>
    <row r="571" spans="1:21" x14ac:dyDescent="0.2">
      <c r="A571" s="185"/>
      <c r="B571" s="185"/>
      <c r="C571" s="185"/>
      <c r="D571" s="185"/>
      <c r="E571" s="185"/>
      <c r="F571" s="185"/>
      <c r="G571" s="185"/>
      <c r="H571" s="185"/>
      <c r="I571" s="185"/>
      <c r="J571" s="185"/>
      <c r="K571" s="185"/>
      <c r="L571" s="185"/>
      <c r="M571" s="185"/>
      <c r="N571" s="185"/>
      <c r="O571" s="185"/>
      <c r="P571" s="185"/>
      <c r="Q571" s="185"/>
      <c r="R571" s="185"/>
      <c r="S571" s="185"/>
      <c r="T571" s="185"/>
      <c r="U571" s="185"/>
    </row>
    <row r="572" spans="1:21" x14ac:dyDescent="0.2">
      <c r="A572" s="185"/>
      <c r="B572" s="185"/>
      <c r="C572" s="185"/>
      <c r="D572" s="185"/>
      <c r="E572" s="185"/>
      <c r="F572" s="185"/>
      <c r="G572" s="185"/>
      <c r="H572" s="185"/>
      <c r="I572" s="185"/>
      <c r="J572" s="185"/>
      <c r="K572" s="185"/>
      <c r="L572" s="185"/>
      <c r="M572" s="185"/>
      <c r="N572" s="185"/>
      <c r="O572" s="185"/>
      <c r="P572" s="185"/>
      <c r="Q572" s="185"/>
      <c r="R572" s="185"/>
      <c r="S572" s="185"/>
      <c r="T572" s="185"/>
      <c r="U572" s="185"/>
    </row>
    <row r="573" spans="1:21" x14ac:dyDescent="0.2">
      <c r="A573" s="185"/>
      <c r="B573" s="185"/>
      <c r="C573" s="185"/>
      <c r="D573" s="185"/>
      <c r="E573" s="185"/>
      <c r="F573" s="185"/>
      <c r="G573" s="185"/>
      <c r="H573" s="185"/>
      <c r="I573" s="185"/>
      <c r="J573" s="185"/>
      <c r="K573" s="185"/>
      <c r="L573" s="185"/>
      <c r="M573" s="185"/>
      <c r="N573" s="185"/>
      <c r="O573" s="185"/>
      <c r="P573" s="185"/>
      <c r="Q573" s="185"/>
      <c r="R573" s="185"/>
      <c r="S573" s="185"/>
      <c r="T573" s="185"/>
      <c r="U573" s="185"/>
    </row>
    <row r="574" spans="1:21" x14ac:dyDescent="0.2">
      <c r="A574" s="185"/>
      <c r="B574" s="185"/>
      <c r="C574" s="185"/>
      <c r="D574" s="185"/>
      <c r="E574" s="185"/>
      <c r="F574" s="185"/>
      <c r="G574" s="185"/>
      <c r="H574" s="185"/>
      <c r="I574" s="185"/>
      <c r="J574" s="185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</row>
    <row r="575" spans="1:21" x14ac:dyDescent="0.2">
      <c r="A575" s="185"/>
      <c r="B575" s="185"/>
      <c r="C575" s="185"/>
      <c r="D575" s="185"/>
      <c r="E575" s="185"/>
      <c r="F575" s="185"/>
      <c r="G575" s="185"/>
      <c r="H575" s="185"/>
      <c r="I575" s="185"/>
      <c r="J575" s="185"/>
      <c r="K575" s="185"/>
      <c r="L575" s="185"/>
      <c r="M575" s="185"/>
      <c r="N575" s="185"/>
      <c r="O575" s="185"/>
      <c r="P575" s="185"/>
      <c r="Q575" s="185"/>
      <c r="R575" s="185"/>
      <c r="S575" s="185"/>
      <c r="T575" s="185"/>
      <c r="U575" s="185"/>
    </row>
    <row r="576" spans="1:21" x14ac:dyDescent="0.2">
      <c r="A576" s="185"/>
      <c r="B576" s="185"/>
      <c r="C576" s="185"/>
      <c r="D576" s="185"/>
      <c r="E576" s="185"/>
      <c r="F576" s="185"/>
      <c r="G576" s="185"/>
      <c r="H576" s="185"/>
      <c r="I576" s="185"/>
      <c r="J576" s="185"/>
      <c r="K576" s="185"/>
      <c r="L576" s="185"/>
      <c r="M576" s="185"/>
      <c r="N576" s="185"/>
      <c r="O576" s="185"/>
      <c r="P576" s="185"/>
      <c r="Q576" s="185"/>
      <c r="R576" s="185"/>
      <c r="S576" s="185"/>
      <c r="T576" s="185"/>
      <c r="U576" s="185"/>
    </row>
    <row r="577" spans="1:21" x14ac:dyDescent="0.2">
      <c r="A577" s="185"/>
      <c r="B577" s="185"/>
      <c r="C577" s="185"/>
      <c r="D577" s="185"/>
      <c r="E577" s="185"/>
      <c r="F577" s="185"/>
      <c r="G577" s="185"/>
      <c r="H577" s="185"/>
      <c r="I577" s="185"/>
      <c r="J577" s="185"/>
      <c r="K577" s="185"/>
      <c r="L577" s="185"/>
      <c r="M577" s="185"/>
      <c r="N577" s="185"/>
      <c r="O577" s="185"/>
      <c r="P577" s="185"/>
      <c r="Q577" s="185"/>
      <c r="R577" s="185"/>
      <c r="S577" s="185"/>
      <c r="T577" s="185"/>
      <c r="U577" s="185"/>
    </row>
    <row r="578" spans="1:21" x14ac:dyDescent="0.2">
      <c r="A578" s="185"/>
      <c r="B578" s="185"/>
      <c r="C578" s="185"/>
      <c r="D578" s="185"/>
      <c r="E578" s="185"/>
      <c r="F578" s="185"/>
      <c r="G578" s="185"/>
      <c r="H578" s="185"/>
      <c r="I578" s="185"/>
      <c r="J578" s="185"/>
      <c r="K578" s="185"/>
      <c r="L578" s="185"/>
      <c r="M578" s="185"/>
      <c r="N578" s="185"/>
      <c r="O578" s="185"/>
      <c r="P578" s="185"/>
      <c r="Q578" s="185"/>
      <c r="R578" s="185"/>
      <c r="S578" s="185"/>
      <c r="T578" s="185"/>
      <c r="U578" s="185"/>
    </row>
    <row r="579" spans="1:21" x14ac:dyDescent="0.2">
      <c r="A579" s="185"/>
      <c r="B579" s="185"/>
      <c r="C579" s="185"/>
      <c r="D579" s="185"/>
      <c r="E579" s="185"/>
      <c r="F579" s="185"/>
      <c r="G579" s="185"/>
      <c r="H579" s="185"/>
      <c r="I579" s="185"/>
      <c r="J579" s="185"/>
      <c r="K579" s="185"/>
      <c r="L579" s="185"/>
      <c r="M579" s="185"/>
      <c r="N579" s="185"/>
      <c r="O579" s="185"/>
      <c r="P579" s="185"/>
      <c r="Q579" s="185"/>
      <c r="R579" s="185"/>
      <c r="S579" s="185"/>
      <c r="T579" s="185"/>
      <c r="U579" s="185"/>
    </row>
    <row r="580" spans="1:21" x14ac:dyDescent="0.2">
      <c r="A580" s="185"/>
      <c r="B580" s="185"/>
      <c r="C580" s="185"/>
      <c r="D580" s="185"/>
      <c r="E580" s="185"/>
      <c r="F580" s="185"/>
      <c r="G580" s="185"/>
      <c r="H580" s="185"/>
      <c r="I580" s="185"/>
      <c r="J580" s="185"/>
      <c r="K580" s="185"/>
      <c r="L580" s="185"/>
      <c r="M580" s="185"/>
      <c r="N580" s="185"/>
      <c r="O580" s="185"/>
      <c r="P580" s="185"/>
      <c r="Q580" s="185"/>
      <c r="R580" s="185"/>
      <c r="S580" s="185"/>
      <c r="T580" s="185"/>
      <c r="U580" s="185"/>
    </row>
    <row r="581" spans="1:21" x14ac:dyDescent="0.2">
      <c r="A581" s="185"/>
      <c r="B581" s="185"/>
      <c r="C581" s="185"/>
      <c r="D581" s="185"/>
      <c r="E581" s="185"/>
      <c r="F581" s="185"/>
      <c r="G581" s="185"/>
      <c r="H581" s="185"/>
      <c r="I581" s="185"/>
      <c r="J581" s="185"/>
      <c r="K581" s="185"/>
      <c r="L581" s="185"/>
      <c r="M581" s="185"/>
      <c r="N581" s="185"/>
      <c r="O581" s="185"/>
      <c r="P581" s="185"/>
      <c r="Q581" s="185"/>
      <c r="R581" s="185"/>
      <c r="S581" s="185"/>
      <c r="T581" s="185"/>
      <c r="U581" s="185"/>
    </row>
    <row r="582" spans="1:21" x14ac:dyDescent="0.2">
      <c r="A582" s="185"/>
      <c r="B582" s="185"/>
      <c r="C582" s="185"/>
      <c r="D582" s="185"/>
      <c r="E582" s="185"/>
      <c r="F582" s="185"/>
      <c r="G582" s="185"/>
      <c r="H582" s="185"/>
      <c r="I582" s="185"/>
      <c r="J582" s="185"/>
      <c r="K582" s="185"/>
      <c r="L582" s="185"/>
      <c r="M582" s="185"/>
      <c r="N582" s="185"/>
      <c r="O582" s="185"/>
      <c r="P582" s="185"/>
      <c r="Q582" s="185"/>
      <c r="R582" s="185"/>
      <c r="S582" s="185"/>
      <c r="T582" s="185"/>
      <c r="U582" s="185"/>
    </row>
    <row r="583" spans="1:21" x14ac:dyDescent="0.2">
      <c r="A583" s="185"/>
      <c r="B583" s="185"/>
      <c r="C583" s="185"/>
      <c r="D583" s="185"/>
      <c r="E583" s="185"/>
      <c r="F583" s="185"/>
      <c r="G583" s="185"/>
      <c r="H583" s="185"/>
      <c r="I583" s="185"/>
      <c r="J583" s="185"/>
      <c r="K583" s="185"/>
      <c r="L583" s="185"/>
      <c r="M583" s="185"/>
      <c r="N583" s="185"/>
      <c r="O583" s="185"/>
      <c r="P583" s="185"/>
      <c r="Q583" s="185"/>
      <c r="R583" s="185"/>
      <c r="S583" s="185"/>
      <c r="T583" s="185"/>
      <c r="U583" s="185"/>
    </row>
    <row r="584" spans="1:21" x14ac:dyDescent="0.2">
      <c r="A584" s="185"/>
      <c r="B584" s="185"/>
      <c r="C584" s="185"/>
      <c r="D584" s="185"/>
      <c r="E584" s="185"/>
      <c r="F584" s="185"/>
      <c r="G584" s="185"/>
      <c r="H584" s="185"/>
      <c r="I584" s="185"/>
      <c r="J584" s="185"/>
      <c r="K584" s="185"/>
      <c r="L584" s="185"/>
      <c r="M584" s="185"/>
      <c r="N584" s="185"/>
      <c r="O584" s="185"/>
      <c r="P584" s="185"/>
      <c r="Q584" s="185"/>
      <c r="R584" s="185"/>
      <c r="S584" s="185"/>
      <c r="T584" s="185"/>
      <c r="U584" s="185"/>
    </row>
    <row r="585" spans="1:21" x14ac:dyDescent="0.2">
      <c r="A585" s="185"/>
      <c r="B585" s="185"/>
      <c r="C585" s="185"/>
      <c r="D585" s="185"/>
      <c r="E585" s="185"/>
      <c r="F585" s="185"/>
      <c r="G585" s="185"/>
      <c r="H585" s="185"/>
      <c r="I585" s="185"/>
      <c r="J585" s="185"/>
      <c r="K585" s="185"/>
      <c r="L585" s="185"/>
      <c r="M585" s="185"/>
      <c r="N585" s="185"/>
      <c r="O585" s="185"/>
      <c r="P585" s="185"/>
      <c r="Q585" s="185"/>
      <c r="R585" s="185"/>
      <c r="S585" s="185"/>
      <c r="T585" s="185"/>
      <c r="U585" s="185"/>
    </row>
    <row r="586" spans="1:21" x14ac:dyDescent="0.2">
      <c r="A586" s="185"/>
      <c r="B586" s="185"/>
      <c r="C586" s="185"/>
      <c r="D586" s="185"/>
      <c r="E586" s="185"/>
      <c r="F586" s="185"/>
      <c r="G586" s="185"/>
      <c r="H586" s="185"/>
      <c r="I586" s="185"/>
      <c r="J586" s="185"/>
      <c r="K586" s="185"/>
      <c r="L586" s="185"/>
      <c r="M586" s="185"/>
      <c r="N586" s="185"/>
      <c r="O586" s="185"/>
      <c r="P586" s="185"/>
      <c r="Q586" s="185"/>
      <c r="R586" s="185"/>
      <c r="S586" s="185"/>
      <c r="T586" s="185"/>
      <c r="U586" s="185"/>
    </row>
    <row r="587" spans="1:21" x14ac:dyDescent="0.2">
      <c r="A587" s="185"/>
      <c r="B587" s="185"/>
      <c r="C587" s="185"/>
      <c r="D587" s="185"/>
      <c r="E587" s="185"/>
      <c r="F587" s="185"/>
      <c r="G587" s="185"/>
      <c r="H587" s="185"/>
      <c r="I587" s="185"/>
      <c r="J587" s="185"/>
      <c r="K587" s="185"/>
      <c r="L587" s="185"/>
      <c r="M587" s="185"/>
      <c r="N587" s="185"/>
      <c r="O587" s="185"/>
      <c r="P587" s="185"/>
      <c r="Q587" s="185"/>
      <c r="R587" s="185"/>
      <c r="S587" s="185"/>
      <c r="T587" s="185"/>
      <c r="U587" s="185"/>
    </row>
    <row r="588" spans="1:21" x14ac:dyDescent="0.2">
      <c r="A588" s="185"/>
      <c r="B588" s="185"/>
      <c r="C588" s="185"/>
      <c r="D588" s="185"/>
      <c r="E588" s="185"/>
      <c r="F588" s="185"/>
      <c r="G588" s="185"/>
      <c r="H588" s="185"/>
      <c r="I588" s="185"/>
      <c r="J588" s="185"/>
      <c r="K588" s="185"/>
      <c r="L588" s="185"/>
      <c r="M588" s="185"/>
      <c r="N588" s="185"/>
      <c r="O588" s="185"/>
      <c r="P588" s="185"/>
      <c r="Q588" s="185"/>
      <c r="R588" s="185"/>
      <c r="S588" s="185"/>
      <c r="T588" s="185"/>
      <c r="U588" s="185"/>
    </row>
    <row r="589" spans="1:21" x14ac:dyDescent="0.2">
      <c r="A589" s="185"/>
      <c r="B589" s="185"/>
      <c r="C589" s="185"/>
      <c r="D589" s="185"/>
      <c r="E589" s="185"/>
      <c r="F589" s="185"/>
      <c r="G589" s="185"/>
      <c r="H589" s="185"/>
      <c r="I589" s="185"/>
      <c r="J589" s="185"/>
      <c r="K589" s="185"/>
      <c r="L589" s="185"/>
      <c r="M589" s="185"/>
      <c r="N589" s="185"/>
      <c r="O589" s="185"/>
      <c r="P589" s="185"/>
      <c r="Q589" s="185"/>
      <c r="R589" s="185"/>
      <c r="S589" s="185"/>
      <c r="T589" s="185"/>
      <c r="U589" s="185"/>
    </row>
    <row r="590" spans="1:21" x14ac:dyDescent="0.2">
      <c r="A590" s="185"/>
      <c r="B590" s="185"/>
      <c r="C590" s="185"/>
      <c r="D590" s="185"/>
      <c r="E590" s="185"/>
      <c r="F590" s="185"/>
      <c r="G590" s="185"/>
      <c r="H590" s="185"/>
      <c r="I590" s="185"/>
      <c r="J590" s="185"/>
      <c r="K590" s="185"/>
      <c r="L590" s="185"/>
      <c r="M590" s="185"/>
      <c r="N590" s="185"/>
      <c r="O590" s="185"/>
      <c r="P590" s="185"/>
      <c r="Q590" s="185"/>
      <c r="R590" s="185"/>
      <c r="S590" s="185"/>
      <c r="T590" s="185"/>
      <c r="U590" s="185"/>
    </row>
    <row r="591" spans="1:21" x14ac:dyDescent="0.2">
      <c r="A591" s="185"/>
      <c r="B591" s="185"/>
      <c r="C591" s="185"/>
      <c r="D591" s="185"/>
      <c r="E591" s="185"/>
      <c r="F591" s="185"/>
      <c r="G591" s="185"/>
      <c r="H591" s="185"/>
      <c r="I591" s="185"/>
      <c r="J591" s="185"/>
      <c r="K591" s="185"/>
      <c r="L591" s="185"/>
      <c r="M591" s="185"/>
      <c r="N591" s="185"/>
      <c r="O591" s="185"/>
      <c r="P591" s="185"/>
      <c r="Q591" s="185"/>
      <c r="R591" s="185"/>
      <c r="S591" s="185"/>
      <c r="T591" s="185"/>
      <c r="U591" s="185"/>
    </row>
    <row r="592" spans="1:21" x14ac:dyDescent="0.2">
      <c r="A592" s="185"/>
      <c r="B592" s="185"/>
      <c r="C592" s="185"/>
      <c r="D592" s="185"/>
      <c r="E592" s="185"/>
      <c r="F592" s="185"/>
      <c r="G592" s="185"/>
      <c r="H592" s="185"/>
      <c r="I592" s="185"/>
      <c r="J592" s="185"/>
      <c r="K592" s="185"/>
      <c r="L592" s="185"/>
      <c r="M592" s="185"/>
      <c r="N592" s="185"/>
      <c r="O592" s="185"/>
      <c r="P592" s="185"/>
      <c r="Q592" s="185"/>
      <c r="R592" s="185"/>
      <c r="S592" s="185"/>
      <c r="T592" s="185"/>
      <c r="U592" s="185"/>
    </row>
    <row r="593" spans="1:21" x14ac:dyDescent="0.2">
      <c r="A593" s="185"/>
      <c r="B593" s="185"/>
      <c r="C593" s="185"/>
      <c r="D593" s="185"/>
      <c r="E593" s="185"/>
      <c r="F593" s="185"/>
      <c r="G593" s="185"/>
      <c r="H593" s="185"/>
      <c r="I593" s="185"/>
      <c r="J593" s="185"/>
      <c r="K593" s="185"/>
      <c r="L593" s="185"/>
      <c r="M593" s="185"/>
      <c r="N593" s="185"/>
      <c r="O593" s="185"/>
      <c r="P593" s="185"/>
      <c r="Q593" s="185"/>
      <c r="R593" s="185"/>
      <c r="S593" s="185"/>
      <c r="T593" s="185"/>
      <c r="U593" s="185"/>
    </row>
    <row r="594" spans="1:21" x14ac:dyDescent="0.2">
      <c r="A594" s="185"/>
      <c r="B594" s="185"/>
      <c r="C594" s="185"/>
      <c r="D594" s="185"/>
      <c r="E594" s="185"/>
      <c r="F594" s="185"/>
      <c r="G594" s="185"/>
      <c r="H594" s="185"/>
      <c r="I594" s="185"/>
      <c r="J594" s="185"/>
      <c r="K594" s="185"/>
      <c r="L594" s="185"/>
      <c r="M594" s="185"/>
      <c r="N594" s="185"/>
      <c r="O594" s="185"/>
      <c r="P594" s="185"/>
      <c r="Q594" s="185"/>
      <c r="R594" s="185"/>
      <c r="S594" s="185"/>
      <c r="T594" s="185"/>
      <c r="U594" s="185"/>
    </row>
    <row r="595" spans="1:21" x14ac:dyDescent="0.2">
      <c r="A595" s="185"/>
      <c r="B595" s="185"/>
      <c r="C595" s="185"/>
      <c r="D595" s="185"/>
      <c r="E595" s="185"/>
      <c r="F595" s="185"/>
      <c r="G595" s="185"/>
      <c r="H595" s="185"/>
      <c r="I595" s="185"/>
      <c r="J595" s="185"/>
      <c r="K595" s="185"/>
      <c r="L595" s="185"/>
      <c r="M595" s="185"/>
      <c r="N595" s="185"/>
      <c r="O595" s="185"/>
      <c r="P595" s="185"/>
      <c r="Q595" s="185"/>
      <c r="R595" s="185"/>
      <c r="S595" s="185"/>
      <c r="T595" s="185"/>
      <c r="U595" s="185"/>
    </row>
    <row r="596" spans="1:21" x14ac:dyDescent="0.2">
      <c r="A596" s="185"/>
      <c r="B596" s="185"/>
      <c r="C596" s="185"/>
      <c r="D596" s="185"/>
      <c r="E596" s="185"/>
      <c r="F596" s="185"/>
      <c r="G596" s="185"/>
      <c r="H596" s="185"/>
      <c r="I596" s="185"/>
      <c r="J596" s="185"/>
      <c r="K596" s="185"/>
      <c r="L596" s="185"/>
      <c r="M596" s="185"/>
      <c r="N596" s="185"/>
      <c r="O596" s="185"/>
      <c r="P596" s="185"/>
      <c r="Q596" s="185"/>
      <c r="R596" s="185"/>
      <c r="S596" s="185"/>
      <c r="T596" s="185"/>
      <c r="U596" s="185"/>
    </row>
    <row r="597" spans="1:21" x14ac:dyDescent="0.2">
      <c r="A597" s="185"/>
      <c r="B597" s="185"/>
      <c r="C597" s="185"/>
      <c r="D597" s="185"/>
      <c r="E597" s="185"/>
      <c r="F597" s="185"/>
      <c r="G597" s="185"/>
      <c r="H597" s="185"/>
      <c r="I597" s="185"/>
      <c r="J597" s="185"/>
      <c r="K597" s="185"/>
      <c r="L597" s="185"/>
      <c r="M597" s="185"/>
      <c r="N597" s="185"/>
      <c r="O597" s="185"/>
      <c r="P597" s="185"/>
      <c r="Q597" s="185"/>
      <c r="R597" s="185"/>
      <c r="S597" s="185"/>
      <c r="T597" s="185"/>
      <c r="U597" s="185"/>
    </row>
    <row r="598" spans="1:21" x14ac:dyDescent="0.2">
      <c r="A598" s="185"/>
      <c r="B598" s="185"/>
      <c r="C598" s="185"/>
      <c r="D598" s="185"/>
      <c r="E598" s="185"/>
      <c r="F598" s="185"/>
      <c r="G598" s="185"/>
      <c r="H598" s="185"/>
      <c r="I598" s="185"/>
      <c r="J598" s="185"/>
      <c r="K598" s="185"/>
      <c r="L598" s="185"/>
      <c r="M598" s="185"/>
      <c r="N598" s="185"/>
      <c r="O598" s="185"/>
      <c r="P598" s="185"/>
      <c r="Q598" s="185"/>
      <c r="R598" s="185"/>
      <c r="S598" s="185"/>
      <c r="T598" s="185"/>
      <c r="U598" s="185"/>
    </row>
    <row r="599" spans="1:21" x14ac:dyDescent="0.2">
      <c r="A599" s="185"/>
      <c r="B599" s="185"/>
      <c r="C599" s="185"/>
      <c r="D599" s="185"/>
      <c r="E599" s="185"/>
      <c r="F599" s="185"/>
      <c r="G599" s="185"/>
      <c r="H599" s="185"/>
      <c r="I599" s="185"/>
      <c r="J599" s="185"/>
      <c r="K599" s="185"/>
      <c r="L599" s="185"/>
      <c r="M599" s="185"/>
      <c r="N599" s="185"/>
      <c r="O599" s="185"/>
      <c r="P599" s="185"/>
      <c r="Q599" s="185"/>
      <c r="R599" s="185"/>
      <c r="S599" s="185"/>
      <c r="T599" s="185"/>
      <c r="U599" s="185"/>
    </row>
    <row r="600" spans="1:21" x14ac:dyDescent="0.2">
      <c r="A600" s="185"/>
      <c r="B600" s="185"/>
      <c r="C600" s="185"/>
      <c r="D600" s="185"/>
      <c r="E600" s="185"/>
      <c r="F600" s="185"/>
      <c r="G600" s="185"/>
      <c r="H600" s="185"/>
      <c r="I600" s="185"/>
      <c r="J600" s="185"/>
      <c r="K600" s="185"/>
      <c r="L600" s="185"/>
      <c r="M600" s="185"/>
      <c r="N600" s="185"/>
      <c r="O600" s="185"/>
      <c r="P600" s="185"/>
      <c r="Q600" s="185"/>
      <c r="R600" s="185"/>
      <c r="S600" s="185"/>
      <c r="T600" s="185"/>
      <c r="U600" s="185"/>
    </row>
    <row r="601" spans="1:21" x14ac:dyDescent="0.2">
      <c r="A601" s="185"/>
      <c r="B601" s="185"/>
      <c r="C601" s="185"/>
      <c r="D601" s="185"/>
      <c r="E601" s="185"/>
      <c r="F601" s="185"/>
      <c r="G601" s="185"/>
      <c r="H601" s="185"/>
      <c r="I601" s="185"/>
      <c r="J601" s="185"/>
      <c r="K601" s="185"/>
      <c r="L601" s="185"/>
      <c r="M601" s="185"/>
      <c r="N601" s="185"/>
      <c r="O601" s="185"/>
      <c r="P601" s="185"/>
      <c r="Q601" s="185"/>
      <c r="R601" s="185"/>
      <c r="S601" s="185"/>
      <c r="T601" s="185"/>
      <c r="U601" s="185"/>
    </row>
    <row r="602" spans="1:21" x14ac:dyDescent="0.2">
      <c r="A602" s="185"/>
      <c r="B602" s="185"/>
      <c r="C602" s="185"/>
      <c r="D602" s="185"/>
      <c r="E602" s="185"/>
      <c r="F602" s="185"/>
      <c r="G602" s="185"/>
      <c r="H602" s="185"/>
      <c r="I602" s="185"/>
      <c r="J602" s="185"/>
      <c r="K602" s="185"/>
      <c r="L602" s="185"/>
      <c r="M602" s="185"/>
      <c r="N602" s="185"/>
      <c r="O602" s="185"/>
      <c r="P602" s="185"/>
      <c r="Q602" s="185"/>
      <c r="R602" s="185"/>
      <c r="S602" s="185"/>
      <c r="T602" s="185"/>
      <c r="U602" s="185"/>
    </row>
    <row r="603" spans="1:21" x14ac:dyDescent="0.2">
      <c r="A603" s="185"/>
      <c r="B603" s="185"/>
      <c r="C603" s="185"/>
      <c r="D603" s="185"/>
      <c r="E603" s="185"/>
      <c r="F603" s="185"/>
      <c r="G603" s="185"/>
      <c r="H603" s="185"/>
      <c r="I603" s="185"/>
      <c r="J603" s="185"/>
      <c r="K603" s="185"/>
      <c r="L603" s="185"/>
      <c r="M603" s="185"/>
      <c r="N603" s="185"/>
      <c r="O603" s="185"/>
      <c r="P603" s="185"/>
      <c r="Q603" s="185"/>
      <c r="R603" s="185"/>
      <c r="S603" s="185"/>
      <c r="T603" s="185"/>
      <c r="U603" s="185"/>
    </row>
    <row r="604" spans="1:21" x14ac:dyDescent="0.2">
      <c r="A604" s="185"/>
      <c r="B604" s="185"/>
      <c r="C604" s="185"/>
      <c r="D604" s="185"/>
      <c r="E604" s="185"/>
      <c r="F604" s="185"/>
      <c r="G604" s="185"/>
      <c r="H604" s="185"/>
      <c r="I604" s="185"/>
      <c r="J604" s="185"/>
      <c r="K604" s="185"/>
      <c r="L604" s="185"/>
      <c r="M604" s="185"/>
      <c r="N604" s="185"/>
      <c r="O604" s="185"/>
      <c r="P604" s="185"/>
      <c r="Q604" s="185"/>
      <c r="R604" s="185"/>
      <c r="S604" s="185"/>
      <c r="T604" s="185"/>
      <c r="U604" s="185"/>
    </row>
    <row r="605" spans="1:21" x14ac:dyDescent="0.2">
      <c r="A605" s="185"/>
      <c r="B605" s="185"/>
      <c r="C605" s="185"/>
      <c r="D605" s="185"/>
      <c r="E605" s="185"/>
      <c r="F605" s="185"/>
      <c r="G605" s="185"/>
      <c r="H605" s="185"/>
      <c r="I605" s="185"/>
      <c r="J605" s="185"/>
      <c r="K605" s="185"/>
      <c r="L605" s="185"/>
      <c r="M605" s="185"/>
      <c r="N605" s="185"/>
      <c r="O605" s="185"/>
      <c r="P605" s="185"/>
      <c r="Q605" s="185"/>
      <c r="R605" s="185"/>
      <c r="S605" s="185"/>
      <c r="T605" s="185"/>
      <c r="U605" s="185"/>
    </row>
    <row r="606" spans="1:21" x14ac:dyDescent="0.2">
      <c r="A606" s="185"/>
      <c r="B606" s="185"/>
      <c r="C606" s="185"/>
      <c r="D606" s="185"/>
      <c r="E606" s="185"/>
      <c r="F606" s="185"/>
      <c r="G606" s="185"/>
      <c r="H606" s="185"/>
      <c r="I606" s="185"/>
      <c r="J606" s="185"/>
      <c r="K606" s="185"/>
      <c r="L606" s="185"/>
      <c r="M606" s="185"/>
      <c r="N606" s="185"/>
      <c r="O606" s="185"/>
      <c r="P606" s="185"/>
      <c r="Q606" s="185"/>
      <c r="R606" s="185"/>
      <c r="S606" s="185"/>
      <c r="T606" s="185"/>
      <c r="U606" s="185"/>
    </row>
    <row r="607" spans="1:21" x14ac:dyDescent="0.2">
      <c r="A607" s="185"/>
      <c r="B607" s="185"/>
      <c r="C607" s="185"/>
      <c r="D607" s="185"/>
      <c r="E607" s="185"/>
      <c r="F607" s="185"/>
      <c r="G607" s="185"/>
      <c r="H607" s="185"/>
      <c r="I607" s="185"/>
      <c r="J607" s="185"/>
      <c r="K607" s="185"/>
      <c r="L607" s="185"/>
      <c r="M607" s="185"/>
      <c r="N607" s="185"/>
      <c r="O607" s="185"/>
      <c r="P607" s="185"/>
      <c r="Q607" s="185"/>
      <c r="R607" s="185"/>
      <c r="S607" s="185"/>
      <c r="T607" s="185"/>
      <c r="U607" s="185"/>
    </row>
    <row r="608" spans="1:21" x14ac:dyDescent="0.2">
      <c r="A608" s="185"/>
      <c r="B608" s="185"/>
      <c r="C608" s="185"/>
      <c r="D608" s="185"/>
      <c r="E608" s="185"/>
      <c r="F608" s="185"/>
      <c r="G608" s="185"/>
      <c r="H608" s="185"/>
      <c r="I608" s="185"/>
      <c r="J608" s="185"/>
      <c r="K608" s="185"/>
      <c r="L608" s="185"/>
      <c r="M608" s="185"/>
      <c r="N608" s="185"/>
      <c r="O608" s="185"/>
      <c r="P608" s="185"/>
      <c r="Q608" s="185"/>
      <c r="R608" s="185"/>
      <c r="S608" s="185"/>
      <c r="T608" s="185"/>
      <c r="U608" s="185"/>
    </row>
    <row r="609" spans="1:21" x14ac:dyDescent="0.2">
      <c r="A609" s="185"/>
      <c r="B609" s="185"/>
      <c r="C609" s="185"/>
      <c r="D609" s="185"/>
      <c r="E609" s="185"/>
      <c r="F609" s="185"/>
      <c r="G609" s="185"/>
      <c r="H609" s="185"/>
      <c r="I609" s="185"/>
      <c r="J609" s="185"/>
      <c r="K609" s="185"/>
      <c r="L609" s="185"/>
      <c r="M609" s="185"/>
      <c r="N609" s="185"/>
      <c r="O609" s="185"/>
      <c r="P609" s="185"/>
      <c r="Q609" s="185"/>
      <c r="R609" s="185"/>
      <c r="S609" s="185"/>
      <c r="T609" s="185"/>
      <c r="U609" s="185"/>
    </row>
    <row r="610" spans="1:21" x14ac:dyDescent="0.2">
      <c r="A610" s="185"/>
      <c r="B610" s="185"/>
      <c r="C610" s="185"/>
      <c r="D610" s="185"/>
      <c r="E610" s="185"/>
      <c r="F610" s="185"/>
      <c r="G610" s="185"/>
      <c r="H610" s="185"/>
      <c r="I610" s="185"/>
      <c r="J610" s="185"/>
      <c r="K610" s="185"/>
      <c r="L610" s="185"/>
      <c r="M610" s="185"/>
      <c r="N610" s="185"/>
      <c r="O610" s="185"/>
      <c r="P610" s="185"/>
      <c r="Q610" s="185"/>
      <c r="R610" s="185"/>
      <c r="S610" s="185"/>
      <c r="T610" s="185"/>
      <c r="U610" s="185"/>
    </row>
    <row r="611" spans="1:21" x14ac:dyDescent="0.2">
      <c r="A611" s="185"/>
      <c r="B611" s="185"/>
      <c r="C611" s="185"/>
      <c r="D611" s="185"/>
      <c r="E611" s="185"/>
      <c r="F611" s="185"/>
      <c r="G611" s="185"/>
      <c r="H611" s="185"/>
      <c r="I611" s="185"/>
      <c r="J611" s="185"/>
      <c r="K611" s="185"/>
      <c r="L611" s="185"/>
      <c r="M611" s="185"/>
      <c r="N611" s="185"/>
      <c r="O611" s="185"/>
      <c r="P611" s="185"/>
      <c r="Q611" s="185"/>
      <c r="R611" s="185"/>
      <c r="S611" s="185"/>
      <c r="T611" s="185"/>
      <c r="U611" s="185"/>
    </row>
    <row r="612" spans="1:21" x14ac:dyDescent="0.2">
      <c r="A612" s="185"/>
      <c r="B612" s="185"/>
      <c r="C612" s="185"/>
      <c r="D612" s="185"/>
      <c r="E612" s="185"/>
      <c r="F612" s="185"/>
      <c r="G612" s="185"/>
      <c r="H612" s="185"/>
      <c r="I612" s="185"/>
      <c r="J612" s="185"/>
      <c r="K612" s="185"/>
      <c r="L612" s="185"/>
      <c r="M612" s="185"/>
      <c r="N612" s="185"/>
      <c r="O612" s="185"/>
      <c r="P612" s="185"/>
      <c r="Q612" s="185"/>
      <c r="R612" s="185"/>
      <c r="S612" s="185"/>
      <c r="T612" s="185"/>
      <c r="U612" s="185"/>
    </row>
    <row r="613" spans="1:21" x14ac:dyDescent="0.2">
      <c r="A613" s="185"/>
      <c r="B613" s="185"/>
      <c r="C613" s="185"/>
      <c r="D613" s="185"/>
      <c r="E613" s="185"/>
      <c r="F613" s="185"/>
      <c r="G613" s="185"/>
      <c r="H613" s="185"/>
      <c r="I613" s="185"/>
      <c r="J613" s="185"/>
      <c r="K613" s="185"/>
      <c r="L613" s="185"/>
      <c r="M613" s="185"/>
      <c r="N613" s="185"/>
      <c r="O613" s="185"/>
      <c r="P613" s="185"/>
      <c r="Q613" s="185"/>
      <c r="R613" s="185"/>
      <c r="S613" s="185"/>
      <c r="T613" s="185"/>
      <c r="U613" s="185"/>
    </row>
    <row r="614" spans="1:21" x14ac:dyDescent="0.2">
      <c r="A614" s="185"/>
      <c r="B614" s="185"/>
      <c r="C614" s="185"/>
      <c r="D614" s="185"/>
      <c r="E614" s="185"/>
      <c r="F614" s="185"/>
      <c r="G614" s="185"/>
      <c r="H614" s="185"/>
      <c r="I614" s="185"/>
      <c r="J614" s="185"/>
      <c r="K614" s="185"/>
      <c r="L614" s="185"/>
      <c r="M614" s="185"/>
      <c r="N614" s="185"/>
      <c r="O614" s="185"/>
      <c r="P614" s="185"/>
      <c r="Q614" s="185"/>
      <c r="R614" s="185"/>
      <c r="S614" s="185"/>
      <c r="T614" s="185"/>
      <c r="U614" s="185"/>
    </row>
    <row r="615" spans="1:21" x14ac:dyDescent="0.2">
      <c r="A615" s="185"/>
      <c r="B615" s="185"/>
      <c r="C615" s="185"/>
      <c r="D615" s="185"/>
      <c r="E615" s="185"/>
      <c r="F615" s="185"/>
      <c r="G615" s="185"/>
      <c r="H615" s="185"/>
      <c r="I615" s="185"/>
      <c r="J615" s="185"/>
      <c r="K615" s="185"/>
      <c r="L615" s="185"/>
      <c r="M615" s="185"/>
      <c r="N615" s="185"/>
      <c r="O615" s="185"/>
      <c r="P615" s="185"/>
      <c r="Q615" s="185"/>
      <c r="R615" s="185"/>
      <c r="S615" s="185"/>
      <c r="T615" s="185"/>
      <c r="U615" s="185"/>
    </row>
    <row r="616" spans="1:21" x14ac:dyDescent="0.2">
      <c r="A616" s="185"/>
      <c r="B616" s="185"/>
      <c r="C616" s="185"/>
      <c r="D616" s="185"/>
      <c r="E616" s="185"/>
      <c r="F616" s="185"/>
      <c r="G616" s="185"/>
      <c r="H616" s="185"/>
      <c r="I616" s="185"/>
      <c r="J616" s="185"/>
      <c r="K616" s="185"/>
      <c r="L616" s="185"/>
      <c r="M616" s="185"/>
      <c r="N616" s="185"/>
      <c r="O616" s="185"/>
      <c r="P616" s="185"/>
      <c r="Q616" s="185"/>
      <c r="R616" s="185"/>
      <c r="S616" s="185"/>
      <c r="T616" s="185"/>
      <c r="U616" s="185"/>
    </row>
    <row r="617" spans="1:21" x14ac:dyDescent="0.2">
      <c r="A617" s="185"/>
      <c r="B617" s="185"/>
      <c r="C617" s="185"/>
      <c r="D617" s="185"/>
      <c r="E617" s="185"/>
      <c r="F617" s="185"/>
      <c r="G617" s="185"/>
      <c r="H617" s="185"/>
      <c r="I617" s="185"/>
      <c r="J617" s="185"/>
      <c r="K617" s="185"/>
      <c r="L617" s="185"/>
      <c r="M617" s="185"/>
      <c r="N617" s="185"/>
      <c r="O617" s="185"/>
      <c r="P617" s="185"/>
      <c r="Q617" s="185"/>
      <c r="R617" s="185"/>
      <c r="S617" s="185"/>
      <c r="T617" s="185"/>
      <c r="U617" s="185"/>
    </row>
    <row r="618" spans="1:21" x14ac:dyDescent="0.2">
      <c r="A618" s="185"/>
      <c r="B618" s="185"/>
      <c r="C618" s="185"/>
      <c r="D618" s="185"/>
      <c r="E618" s="185"/>
      <c r="F618" s="185"/>
      <c r="G618" s="185"/>
      <c r="H618" s="185"/>
      <c r="I618" s="185"/>
      <c r="J618" s="185"/>
      <c r="K618" s="185"/>
      <c r="L618" s="185"/>
      <c r="M618" s="185"/>
      <c r="N618" s="185"/>
      <c r="O618" s="185"/>
      <c r="P618" s="185"/>
      <c r="Q618" s="185"/>
      <c r="R618" s="185"/>
      <c r="S618" s="185"/>
      <c r="T618" s="185"/>
      <c r="U618" s="185"/>
    </row>
    <row r="619" spans="1:21" x14ac:dyDescent="0.2">
      <c r="A619" s="185"/>
      <c r="B619" s="185"/>
      <c r="C619" s="185"/>
      <c r="D619" s="185"/>
      <c r="E619" s="185"/>
      <c r="F619" s="185"/>
      <c r="G619" s="185"/>
      <c r="H619" s="185"/>
      <c r="I619" s="185"/>
      <c r="J619" s="185"/>
      <c r="K619" s="185"/>
      <c r="L619" s="185"/>
      <c r="M619" s="185"/>
      <c r="N619" s="185"/>
      <c r="O619" s="185"/>
      <c r="P619" s="185"/>
      <c r="Q619" s="185"/>
      <c r="R619" s="185"/>
      <c r="S619" s="185"/>
      <c r="T619" s="185"/>
      <c r="U619" s="185"/>
    </row>
    <row r="620" spans="1:21" x14ac:dyDescent="0.2">
      <c r="A620" s="185"/>
      <c r="B620" s="185"/>
      <c r="C620" s="185"/>
      <c r="D620" s="185"/>
      <c r="E620" s="185"/>
      <c r="F620" s="185"/>
      <c r="G620" s="185"/>
      <c r="H620" s="185"/>
      <c r="I620" s="185"/>
      <c r="J620" s="185"/>
      <c r="K620" s="185"/>
      <c r="L620" s="185"/>
      <c r="M620" s="185"/>
      <c r="N620" s="185"/>
      <c r="O620" s="185"/>
      <c r="P620" s="185"/>
      <c r="Q620" s="185"/>
      <c r="R620" s="185"/>
      <c r="S620" s="185"/>
      <c r="T620" s="185"/>
      <c r="U620" s="185"/>
    </row>
    <row r="621" spans="1:21" x14ac:dyDescent="0.2">
      <c r="A621" s="185"/>
      <c r="B621" s="185"/>
      <c r="C621" s="185"/>
      <c r="D621" s="185"/>
      <c r="E621" s="185"/>
      <c r="F621" s="185"/>
      <c r="G621" s="185"/>
      <c r="H621" s="185"/>
      <c r="I621" s="185"/>
      <c r="J621" s="185"/>
      <c r="K621" s="185"/>
      <c r="L621" s="185"/>
      <c r="M621" s="185"/>
      <c r="N621" s="185"/>
      <c r="O621" s="185"/>
      <c r="P621" s="185"/>
      <c r="Q621" s="185"/>
      <c r="R621" s="185"/>
      <c r="S621" s="185"/>
      <c r="T621" s="185"/>
      <c r="U621" s="185"/>
    </row>
    <row r="622" spans="1:21" x14ac:dyDescent="0.2">
      <c r="A622" s="185"/>
      <c r="B622" s="185"/>
      <c r="C622" s="185"/>
      <c r="D622" s="185"/>
      <c r="E622" s="185"/>
      <c r="F622" s="185"/>
      <c r="G622" s="185"/>
      <c r="H622" s="185"/>
      <c r="I622" s="185"/>
      <c r="J622" s="185"/>
      <c r="K622" s="185"/>
      <c r="L622" s="185"/>
      <c r="M622" s="185"/>
      <c r="N622" s="185"/>
      <c r="O622" s="185"/>
      <c r="P622" s="185"/>
      <c r="Q622" s="185"/>
      <c r="R622" s="185"/>
      <c r="S622" s="185"/>
      <c r="T622" s="185"/>
      <c r="U622" s="185"/>
    </row>
    <row r="623" spans="1:21" x14ac:dyDescent="0.2">
      <c r="A623" s="185"/>
      <c r="B623" s="185"/>
      <c r="C623" s="185"/>
      <c r="D623" s="185"/>
      <c r="E623" s="185"/>
      <c r="F623" s="185"/>
      <c r="G623" s="185"/>
      <c r="H623" s="185"/>
      <c r="I623" s="185"/>
      <c r="J623" s="185"/>
      <c r="K623" s="185"/>
      <c r="L623" s="185"/>
      <c r="M623" s="185"/>
      <c r="N623" s="185"/>
      <c r="O623" s="185"/>
      <c r="P623" s="185"/>
      <c r="Q623" s="185"/>
      <c r="R623" s="185"/>
      <c r="S623" s="185"/>
      <c r="T623" s="185"/>
      <c r="U623" s="185"/>
    </row>
    <row r="624" spans="1:21" x14ac:dyDescent="0.2">
      <c r="A624" s="185"/>
      <c r="B624" s="185"/>
      <c r="C624" s="185"/>
      <c r="D624" s="185"/>
      <c r="E624" s="185"/>
      <c r="F624" s="185"/>
      <c r="G624" s="185"/>
      <c r="H624" s="185"/>
      <c r="I624" s="185"/>
      <c r="J624" s="185"/>
      <c r="K624" s="185"/>
      <c r="L624" s="185"/>
      <c r="M624" s="185"/>
      <c r="N624" s="185"/>
      <c r="O624" s="185"/>
      <c r="P624" s="185"/>
      <c r="Q624" s="185"/>
      <c r="R624" s="185"/>
      <c r="S624" s="185"/>
      <c r="T624" s="185"/>
      <c r="U624" s="185"/>
    </row>
    <row r="625" spans="1:21" x14ac:dyDescent="0.2">
      <c r="A625" s="185"/>
      <c r="B625" s="185"/>
      <c r="C625" s="185"/>
      <c r="D625" s="185"/>
      <c r="E625" s="185"/>
      <c r="F625" s="185"/>
      <c r="G625" s="185"/>
      <c r="H625" s="185"/>
      <c r="I625" s="185"/>
      <c r="J625" s="185"/>
      <c r="K625" s="185"/>
      <c r="L625" s="185"/>
      <c r="M625" s="185"/>
      <c r="N625" s="185"/>
      <c r="O625" s="185"/>
      <c r="P625" s="185"/>
      <c r="Q625" s="185"/>
      <c r="R625" s="185"/>
      <c r="S625" s="185"/>
      <c r="T625" s="185"/>
      <c r="U625" s="185"/>
    </row>
    <row r="626" spans="1:21" x14ac:dyDescent="0.2">
      <c r="A626" s="185"/>
      <c r="B626" s="185"/>
      <c r="C626" s="185"/>
      <c r="D626" s="185"/>
      <c r="E626" s="185"/>
      <c r="F626" s="185"/>
      <c r="G626" s="185"/>
      <c r="H626" s="185"/>
      <c r="I626" s="185"/>
      <c r="J626" s="185"/>
      <c r="K626" s="185"/>
      <c r="L626" s="185"/>
      <c r="M626" s="185"/>
      <c r="N626" s="185"/>
      <c r="O626" s="185"/>
      <c r="P626" s="185"/>
      <c r="Q626" s="185"/>
      <c r="R626" s="185"/>
      <c r="S626" s="185"/>
      <c r="T626" s="185"/>
      <c r="U626" s="185"/>
    </row>
    <row r="627" spans="1:21" x14ac:dyDescent="0.2">
      <c r="A627" s="185"/>
      <c r="B627" s="185"/>
      <c r="C627" s="185"/>
      <c r="D627" s="185"/>
      <c r="E627" s="185"/>
      <c r="F627" s="185"/>
      <c r="G627" s="185"/>
      <c r="H627" s="185"/>
      <c r="I627" s="185"/>
      <c r="J627" s="185"/>
      <c r="K627" s="185"/>
      <c r="L627" s="185"/>
      <c r="M627" s="185"/>
      <c r="N627" s="185"/>
      <c r="O627" s="185"/>
      <c r="P627" s="185"/>
      <c r="Q627" s="185"/>
      <c r="R627" s="185"/>
      <c r="S627" s="185"/>
      <c r="T627" s="185"/>
      <c r="U627" s="185"/>
    </row>
    <row r="628" spans="1:21" x14ac:dyDescent="0.2">
      <c r="A628" s="185"/>
      <c r="B628" s="185"/>
      <c r="C628" s="185"/>
      <c r="D628" s="185"/>
      <c r="E628" s="185"/>
      <c r="F628" s="185"/>
      <c r="G628" s="185"/>
      <c r="H628" s="185"/>
      <c r="I628" s="185"/>
      <c r="J628" s="185"/>
      <c r="K628" s="185"/>
      <c r="L628" s="185"/>
      <c r="M628" s="185"/>
      <c r="N628" s="185"/>
      <c r="O628" s="185"/>
      <c r="P628" s="185"/>
      <c r="Q628" s="185"/>
      <c r="R628" s="185"/>
      <c r="S628" s="185"/>
      <c r="T628" s="185"/>
      <c r="U628" s="185"/>
    </row>
    <row r="629" spans="1:21" x14ac:dyDescent="0.2">
      <c r="A629" s="185"/>
      <c r="B629" s="185"/>
      <c r="C629" s="185"/>
      <c r="D629" s="185"/>
      <c r="E629" s="185"/>
      <c r="F629" s="185"/>
      <c r="G629" s="185"/>
      <c r="H629" s="185"/>
      <c r="I629" s="185"/>
      <c r="J629" s="185"/>
      <c r="K629" s="185"/>
      <c r="L629" s="185"/>
      <c r="M629" s="185"/>
      <c r="N629" s="185"/>
      <c r="O629" s="185"/>
      <c r="P629" s="185"/>
      <c r="Q629" s="185"/>
      <c r="R629" s="185"/>
      <c r="S629" s="185"/>
      <c r="T629" s="185"/>
      <c r="U629" s="185"/>
    </row>
    <row r="630" spans="1:21" x14ac:dyDescent="0.2">
      <c r="A630" s="185"/>
      <c r="B630" s="185"/>
      <c r="C630" s="185"/>
      <c r="D630" s="185"/>
      <c r="E630" s="185"/>
      <c r="F630" s="185"/>
      <c r="G630" s="185"/>
      <c r="H630" s="185"/>
      <c r="I630" s="185"/>
      <c r="J630" s="185"/>
      <c r="K630" s="185"/>
      <c r="L630" s="185"/>
      <c r="M630" s="185"/>
      <c r="N630" s="185"/>
      <c r="O630" s="185"/>
      <c r="P630" s="185"/>
      <c r="Q630" s="185"/>
      <c r="R630" s="185"/>
      <c r="S630" s="185"/>
      <c r="T630" s="185"/>
      <c r="U630" s="185"/>
    </row>
    <row r="631" spans="1:21" x14ac:dyDescent="0.2">
      <c r="A631" s="185"/>
      <c r="B631" s="185"/>
      <c r="C631" s="185"/>
      <c r="D631" s="185"/>
      <c r="E631" s="185"/>
      <c r="F631" s="185"/>
      <c r="G631" s="185"/>
      <c r="H631" s="185"/>
      <c r="I631" s="185"/>
      <c r="J631" s="185"/>
      <c r="K631" s="185"/>
      <c r="L631" s="185"/>
      <c r="M631" s="185"/>
      <c r="N631" s="185"/>
      <c r="O631" s="185"/>
      <c r="P631" s="185"/>
      <c r="Q631" s="185"/>
      <c r="R631" s="185"/>
      <c r="S631" s="185"/>
      <c r="T631" s="185"/>
      <c r="U631" s="185"/>
    </row>
    <row r="632" spans="1:21" x14ac:dyDescent="0.2">
      <c r="A632" s="185"/>
      <c r="B632" s="185"/>
      <c r="C632" s="185"/>
      <c r="D632" s="185"/>
      <c r="E632" s="185"/>
      <c r="F632" s="185"/>
      <c r="G632" s="185"/>
      <c r="H632" s="185"/>
      <c r="I632" s="185"/>
      <c r="J632" s="185"/>
      <c r="K632" s="185"/>
      <c r="L632" s="185"/>
      <c r="M632" s="185"/>
      <c r="N632" s="185"/>
      <c r="O632" s="185"/>
      <c r="P632" s="185"/>
      <c r="Q632" s="185"/>
      <c r="R632" s="185"/>
      <c r="S632" s="185"/>
      <c r="T632" s="185"/>
      <c r="U632" s="185"/>
    </row>
    <row r="633" spans="1:21" x14ac:dyDescent="0.2">
      <c r="A633" s="185"/>
      <c r="B633" s="185"/>
      <c r="C633" s="185"/>
      <c r="D633" s="185"/>
      <c r="E633" s="185"/>
      <c r="F633" s="185"/>
      <c r="G633" s="185"/>
      <c r="H633" s="185"/>
      <c r="I633" s="185"/>
      <c r="J633" s="185"/>
      <c r="K633" s="185"/>
      <c r="L633" s="185"/>
      <c r="M633" s="185"/>
      <c r="N633" s="185"/>
      <c r="O633" s="185"/>
      <c r="P633" s="185"/>
      <c r="Q633" s="185"/>
      <c r="R633" s="185"/>
      <c r="S633" s="185"/>
      <c r="T633" s="185"/>
      <c r="U633" s="185"/>
    </row>
    <row r="634" spans="1:21" x14ac:dyDescent="0.2">
      <c r="A634" s="185"/>
      <c r="B634" s="185"/>
      <c r="C634" s="185"/>
      <c r="D634" s="185"/>
      <c r="E634" s="185"/>
      <c r="F634" s="185"/>
      <c r="G634" s="185"/>
      <c r="H634" s="185"/>
      <c r="I634" s="185"/>
      <c r="J634" s="185"/>
      <c r="K634" s="185"/>
      <c r="L634" s="185"/>
      <c r="M634" s="185"/>
      <c r="N634" s="185"/>
      <c r="O634" s="185"/>
      <c r="P634" s="185"/>
      <c r="Q634" s="185"/>
      <c r="R634" s="185"/>
      <c r="S634" s="185"/>
      <c r="T634" s="185"/>
      <c r="U634" s="185"/>
    </row>
    <row r="635" spans="1:21" x14ac:dyDescent="0.2">
      <c r="A635" s="185"/>
      <c r="B635" s="185"/>
      <c r="C635" s="185"/>
      <c r="D635" s="185"/>
      <c r="E635" s="185"/>
      <c r="F635" s="185"/>
      <c r="G635" s="185"/>
      <c r="H635" s="185"/>
      <c r="I635" s="185"/>
      <c r="J635" s="185"/>
      <c r="K635" s="185"/>
      <c r="L635" s="185"/>
      <c r="M635" s="185"/>
      <c r="N635" s="185"/>
      <c r="O635" s="185"/>
      <c r="P635" s="185"/>
      <c r="Q635" s="185"/>
      <c r="R635" s="185"/>
      <c r="S635" s="185"/>
      <c r="T635" s="185"/>
      <c r="U635" s="185"/>
    </row>
    <row r="636" spans="1:21" x14ac:dyDescent="0.2">
      <c r="A636" s="185"/>
      <c r="B636" s="185"/>
      <c r="C636" s="185"/>
      <c r="D636" s="185"/>
      <c r="E636" s="185"/>
      <c r="F636" s="185"/>
      <c r="G636" s="185"/>
      <c r="H636" s="185"/>
      <c r="I636" s="185"/>
      <c r="J636" s="185"/>
      <c r="K636" s="185"/>
      <c r="L636" s="185"/>
      <c r="M636" s="185"/>
      <c r="N636" s="185"/>
      <c r="O636" s="185"/>
      <c r="P636" s="185"/>
      <c r="Q636" s="185"/>
      <c r="R636" s="185"/>
      <c r="S636" s="185"/>
      <c r="T636" s="185"/>
      <c r="U636" s="185"/>
    </row>
    <row r="637" spans="1:21" x14ac:dyDescent="0.2">
      <c r="A637" s="185"/>
      <c r="B637" s="185"/>
      <c r="C637" s="185"/>
      <c r="D637" s="185"/>
      <c r="E637" s="185"/>
      <c r="F637" s="185"/>
      <c r="G637" s="185"/>
      <c r="H637" s="185"/>
      <c r="I637" s="185"/>
      <c r="J637" s="185"/>
      <c r="K637" s="185"/>
      <c r="L637" s="185"/>
      <c r="M637" s="185"/>
      <c r="N637" s="185"/>
      <c r="O637" s="185"/>
      <c r="P637" s="185"/>
      <c r="Q637" s="185"/>
      <c r="R637" s="185"/>
      <c r="S637" s="185"/>
      <c r="T637" s="185"/>
      <c r="U637" s="185"/>
    </row>
    <row r="638" spans="1:21" x14ac:dyDescent="0.2">
      <c r="A638" s="185"/>
      <c r="B638" s="185"/>
      <c r="C638" s="185"/>
      <c r="D638" s="185"/>
      <c r="E638" s="185"/>
      <c r="F638" s="185"/>
      <c r="G638" s="185"/>
      <c r="H638" s="185"/>
      <c r="I638" s="185"/>
      <c r="J638" s="185"/>
      <c r="K638" s="185"/>
      <c r="L638" s="185"/>
      <c r="M638" s="185"/>
      <c r="N638" s="185"/>
      <c r="O638" s="185"/>
      <c r="P638" s="185"/>
      <c r="Q638" s="185"/>
      <c r="R638" s="185"/>
      <c r="S638" s="185"/>
      <c r="T638" s="185"/>
      <c r="U638" s="185"/>
    </row>
    <row r="639" spans="1:21" x14ac:dyDescent="0.2">
      <c r="A639" s="185"/>
      <c r="B639" s="185"/>
      <c r="C639" s="185"/>
      <c r="D639" s="185"/>
      <c r="E639" s="185"/>
      <c r="F639" s="185"/>
      <c r="G639" s="185"/>
      <c r="H639" s="185"/>
      <c r="I639" s="185"/>
      <c r="J639" s="185"/>
      <c r="K639" s="185"/>
      <c r="L639" s="185"/>
      <c r="M639" s="185"/>
      <c r="N639" s="185"/>
      <c r="O639" s="185"/>
      <c r="P639" s="185"/>
      <c r="Q639" s="185"/>
      <c r="R639" s="185"/>
      <c r="S639" s="185"/>
      <c r="T639" s="185"/>
      <c r="U639" s="185"/>
    </row>
    <row r="640" spans="1:21" x14ac:dyDescent="0.2">
      <c r="A640" s="185"/>
      <c r="B640" s="185"/>
      <c r="C640" s="185"/>
      <c r="D640" s="185"/>
      <c r="E640" s="185"/>
      <c r="F640" s="185"/>
      <c r="G640" s="185"/>
      <c r="H640" s="185"/>
      <c r="I640" s="185"/>
      <c r="J640" s="185"/>
      <c r="K640" s="185"/>
      <c r="L640" s="185"/>
      <c r="M640" s="185"/>
      <c r="N640" s="185"/>
      <c r="O640" s="185"/>
      <c r="P640" s="185"/>
      <c r="Q640" s="185"/>
      <c r="R640" s="185"/>
      <c r="S640" s="185"/>
      <c r="T640" s="185"/>
      <c r="U640" s="185"/>
    </row>
    <row r="641" spans="1:21" x14ac:dyDescent="0.2">
      <c r="A641" s="185"/>
      <c r="B641" s="185"/>
      <c r="C641" s="185"/>
      <c r="D641" s="185"/>
      <c r="E641" s="185"/>
      <c r="F641" s="185"/>
      <c r="G641" s="185"/>
      <c r="H641" s="185"/>
      <c r="I641" s="185"/>
      <c r="J641" s="185"/>
      <c r="K641" s="185"/>
      <c r="L641" s="185"/>
      <c r="M641" s="185"/>
      <c r="N641" s="185"/>
      <c r="O641" s="185"/>
      <c r="P641" s="185"/>
      <c r="Q641" s="185"/>
      <c r="R641" s="185"/>
      <c r="S641" s="185"/>
      <c r="T641" s="185"/>
      <c r="U641" s="185"/>
    </row>
    <row r="642" spans="1:21" x14ac:dyDescent="0.2">
      <c r="A642" s="185"/>
      <c r="B642" s="185"/>
      <c r="C642" s="185"/>
      <c r="D642" s="185"/>
      <c r="E642" s="185"/>
      <c r="F642" s="185"/>
      <c r="G642" s="185"/>
      <c r="H642" s="185"/>
      <c r="I642" s="185"/>
      <c r="J642" s="185"/>
      <c r="K642" s="185"/>
      <c r="L642" s="185"/>
      <c r="M642" s="185"/>
      <c r="N642" s="185"/>
      <c r="O642" s="185"/>
      <c r="P642" s="185"/>
      <c r="Q642" s="185"/>
      <c r="R642" s="185"/>
      <c r="S642" s="185"/>
      <c r="T642" s="185"/>
      <c r="U642" s="185"/>
    </row>
    <row r="643" spans="1:21" x14ac:dyDescent="0.2">
      <c r="A643" s="185"/>
      <c r="B643" s="185"/>
      <c r="C643" s="185"/>
      <c r="D643" s="185"/>
      <c r="E643" s="185"/>
      <c r="F643" s="185"/>
      <c r="G643" s="185"/>
      <c r="H643" s="185"/>
      <c r="I643" s="185"/>
      <c r="J643" s="185"/>
      <c r="K643" s="185"/>
      <c r="L643" s="185"/>
      <c r="M643" s="185"/>
      <c r="N643" s="185"/>
      <c r="O643" s="185"/>
      <c r="P643" s="185"/>
      <c r="Q643" s="185"/>
      <c r="R643" s="185"/>
      <c r="S643" s="185"/>
      <c r="T643" s="185"/>
      <c r="U643" s="185"/>
    </row>
    <row r="644" spans="1:21" x14ac:dyDescent="0.2">
      <c r="A644" s="185"/>
      <c r="B644" s="185"/>
      <c r="C644" s="185"/>
      <c r="D644" s="185"/>
      <c r="E644" s="185"/>
      <c r="F644" s="185"/>
      <c r="G644" s="185"/>
      <c r="H644" s="185"/>
      <c r="I644" s="185"/>
      <c r="J644" s="185"/>
      <c r="K644" s="185"/>
      <c r="L644" s="185"/>
      <c r="M644" s="185"/>
      <c r="N644" s="185"/>
      <c r="O644" s="185"/>
      <c r="P644" s="185"/>
      <c r="Q644" s="185"/>
      <c r="R644" s="185"/>
      <c r="S644" s="185"/>
      <c r="T644" s="185"/>
      <c r="U644" s="185"/>
    </row>
    <row r="645" spans="1:21" x14ac:dyDescent="0.2">
      <c r="A645" s="185"/>
      <c r="B645" s="185"/>
      <c r="C645" s="185"/>
      <c r="D645" s="185"/>
      <c r="E645" s="185"/>
      <c r="F645" s="185"/>
      <c r="G645" s="185"/>
      <c r="H645" s="185"/>
      <c r="I645" s="185"/>
      <c r="J645" s="185"/>
      <c r="K645" s="185"/>
      <c r="L645" s="185"/>
      <c r="M645" s="185"/>
      <c r="N645" s="185"/>
      <c r="O645" s="185"/>
      <c r="P645" s="185"/>
      <c r="Q645" s="185"/>
      <c r="R645" s="185"/>
      <c r="S645" s="185"/>
      <c r="T645" s="185"/>
      <c r="U645" s="185"/>
    </row>
    <row r="646" spans="1:21" x14ac:dyDescent="0.2">
      <c r="A646" s="185"/>
      <c r="B646" s="185"/>
      <c r="C646" s="185"/>
      <c r="D646" s="185"/>
      <c r="E646" s="185"/>
      <c r="F646" s="185"/>
      <c r="G646" s="185"/>
      <c r="H646" s="185"/>
      <c r="I646" s="185"/>
      <c r="J646" s="185"/>
      <c r="K646" s="185"/>
      <c r="L646" s="185"/>
      <c r="M646" s="185"/>
      <c r="N646" s="185"/>
      <c r="O646" s="185"/>
      <c r="P646" s="185"/>
      <c r="Q646" s="185"/>
      <c r="R646" s="185"/>
      <c r="S646" s="185"/>
      <c r="T646" s="185"/>
      <c r="U646" s="185"/>
    </row>
    <row r="647" spans="1:21" x14ac:dyDescent="0.2">
      <c r="A647" s="185"/>
      <c r="B647" s="185"/>
      <c r="C647" s="185"/>
      <c r="D647" s="185"/>
      <c r="E647" s="185"/>
      <c r="F647" s="185"/>
      <c r="G647" s="185"/>
      <c r="H647" s="185"/>
      <c r="I647" s="185"/>
      <c r="J647" s="185"/>
      <c r="K647" s="185"/>
      <c r="L647" s="185"/>
      <c r="M647" s="185"/>
      <c r="N647" s="185"/>
      <c r="O647" s="185"/>
      <c r="P647" s="185"/>
      <c r="Q647" s="185"/>
      <c r="R647" s="185"/>
      <c r="S647" s="185"/>
      <c r="T647" s="185"/>
      <c r="U647" s="185"/>
    </row>
    <row r="648" spans="1:21" x14ac:dyDescent="0.2">
      <c r="A648" s="185"/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 s="185"/>
      <c r="Q648" s="185"/>
      <c r="R648" s="185"/>
      <c r="S648" s="185"/>
      <c r="T648" s="185"/>
      <c r="U648" s="185"/>
    </row>
    <row r="649" spans="1:21" x14ac:dyDescent="0.2">
      <c r="A649" s="185"/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 s="185"/>
      <c r="Q649" s="185"/>
      <c r="R649" s="185"/>
      <c r="S649" s="185"/>
      <c r="T649" s="185"/>
      <c r="U649" s="185"/>
    </row>
    <row r="650" spans="1:21" x14ac:dyDescent="0.2">
      <c r="A650" s="185"/>
      <c r="B650" s="185"/>
      <c r="C650" s="185"/>
      <c r="D650" s="185"/>
      <c r="E650" s="185"/>
      <c r="F650" s="185"/>
      <c r="G650" s="185"/>
      <c r="H650" s="185"/>
      <c r="I650" s="185"/>
      <c r="J650" s="185"/>
      <c r="K650" s="185"/>
      <c r="L650" s="185"/>
      <c r="M650" s="185"/>
      <c r="N650" s="185"/>
      <c r="O650" s="185"/>
      <c r="P650" s="185"/>
      <c r="Q650" s="185"/>
      <c r="R650" s="185"/>
      <c r="S650" s="185"/>
      <c r="T650" s="185"/>
      <c r="U650" s="185"/>
    </row>
    <row r="651" spans="1:21" x14ac:dyDescent="0.2">
      <c r="A651" s="185"/>
      <c r="B651" s="185"/>
      <c r="C651" s="185"/>
      <c r="D651" s="185"/>
      <c r="E651" s="185"/>
      <c r="F651" s="185"/>
      <c r="G651" s="185"/>
      <c r="H651" s="185"/>
      <c r="I651" s="185"/>
      <c r="J651" s="185"/>
      <c r="K651" s="185"/>
      <c r="L651" s="185"/>
      <c r="M651" s="185"/>
      <c r="N651" s="185"/>
      <c r="O651" s="185"/>
      <c r="P651" s="185"/>
      <c r="Q651" s="185"/>
      <c r="R651" s="185"/>
      <c r="S651" s="185"/>
      <c r="T651" s="185"/>
      <c r="U651" s="185"/>
    </row>
    <row r="652" spans="1:21" x14ac:dyDescent="0.2">
      <c r="A652" s="185"/>
      <c r="B652" s="185"/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</row>
    <row r="653" spans="1:21" x14ac:dyDescent="0.2">
      <c r="A653" s="185"/>
      <c r="B653" s="185"/>
      <c r="C653" s="185"/>
      <c r="D653" s="185"/>
      <c r="E653" s="185"/>
      <c r="F653" s="185"/>
      <c r="G653" s="185"/>
      <c r="H653" s="185"/>
      <c r="I653" s="185"/>
      <c r="J653" s="185"/>
      <c r="K653" s="185"/>
      <c r="L653" s="185"/>
      <c r="M653" s="185"/>
      <c r="N653" s="185"/>
      <c r="O653" s="185"/>
      <c r="P653" s="185"/>
      <c r="Q653" s="185"/>
      <c r="R653" s="185"/>
      <c r="S653" s="185"/>
      <c r="T653" s="185"/>
      <c r="U653" s="185"/>
    </row>
    <row r="654" spans="1:21" x14ac:dyDescent="0.2">
      <c r="A654" s="185"/>
      <c r="B654" s="185"/>
      <c r="C654" s="185"/>
      <c r="D654" s="185"/>
      <c r="E654" s="185"/>
      <c r="F654" s="185"/>
      <c r="G654" s="185"/>
      <c r="H654" s="185"/>
      <c r="I654" s="185"/>
      <c r="J654" s="185"/>
      <c r="K654" s="185"/>
      <c r="L654" s="185"/>
      <c r="M654" s="185"/>
      <c r="N654" s="185"/>
      <c r="O654" s="185"/>
      <c r="P654" s="185"/>
      <c r="Q654" s="185"/>
      <c r="R654" s="185"/>
      <c r="S654" s="185"/>
      <c r="T654" s="185"/>
      <c r="U654" s="185"/>
    </row>
    <row r="655" spans="1:21" x14ac:dyDescent="0.2">
      <c r="A655" s="185"/>
      <c r="B655" s="185"/>
      <c r="C655" s="185"/>
      <c r="D655" s="185"/>
      <c r="E655" s="185"/>
      <c r="F655" s="185"/>
      <c r="G655" s="185"/>
      <c r="H655" s="185"/>
      <c r="I655" s="185"/>
      <c r="J655" s="185"/>
      <c r="K655" s="185"/>
      <c r="L655" s="185"/>
      <c r="M655" s="185"/>
      <c r="N655" s="185"/>
      <c r="O655" s="185"/>
      <c r="P655" s="185"/>
      <c r="Q655" s="185"/>
      <c r="R655" s="185"/>
      <c r="S655" s="185"/>
      <c r="T655" s="185"/>
      <c r="U655" s="185"/>
    </row>
    <row r="656" spans="1:21" x14ac:dyDescent="0.2">
      <c r="A656" s="185"/>
      <c r="B656" s="185"/>
      <c r="C656" s="185"/>
      <c r="D656" s="185"/>
      <c r="E656" s="185"/>
      <c r="F656" s="185"/>
      <c r="G656" s="185"/>
      <c r="H656" s="185"/>
      <c r="I656" s="185"/>
      <c r="J656" s="185"/>
      <c r="K656" s="185"/>
      <c r="L656" s="185"/>
      <c r="M656" s="185"/>
      <c r="N656" s="185"/>
      <c r="O656" s="185"/>
      <c r="P656" s="185"/>
      <c r="Q656" s="185"/>
      <c r="R656" s="185"/>
      <c r="S656" s="185"/>
      <c r="T656" s="185"/>
      <c r="U656" s="185"/>
    </row>
    <row r="657" spans="1:21" x14ac:dyDescent="0.2">
      <c r="A657" s="185"/>
      <c r="B657" s="185"/>
      <c r="C657" s="185"/>
      <c r="D657" s="185"/>
      <c r="E657" s="185"/>
      <c r="F657" s="185"/>
      <c r="G657" s="185"/>
      <c r="H657" s="185"/>
      <c r="I657" s="185"/>
      <c r="J657" s="185"/>
      <c r="K657" s="185"/>
      <c r="L657" s="185"/>
      <c r="M657" s="185"/>
      <c r="N657" s="185"/>
      <c r="O657" s="185"/>
      <c r="P657" s="185"/>
      <c r="Q657" s="185"/>
      <c r="R657" s="185"/>
      <c r="S657" s="185"/>
      <c r="T657" s="185"/>
      <c r="U657" s="185"/>
    </row>
    <row r="658" spans="1:21" x14ac:dyDescent="0.2">
      <c r="A658" s="185"/>
      <c r="B658" s="185"/>
      <c r="C658" s="185"/>
      <c r="D658" s="185"/>
      <c r="E658" s="185"/>
      <c r="F658" s="185"/>
      <c r="G658" s="185"/>
      <c r="H658" s="185"/>
      <c r="I658" s="185"/>
      <c r="J658" s="185"/>
      <c r="K658" s="185"/>
      <c r="L658" s="185"/>
      <c r="M658" s="185"/>
      <c r="N658" s="185"/>
      <c r="O658" s="185"/>
      <c r="P658" s="185"/>
      <c r="Q658" s="185"/>
      <c r="R658" s="185"/>
      <c r="S658" s="185"/>
      <c r="T658" s="185"/>
      <c r="U658" s="185"/>
    </row>
    <row r="659" spans="1:21" x14ac:dyDescent="0.2">
      <c r="A659" s="185"/>
      <c r="B659" s="185"/>
      <c r="C659" s="185"/>
      <c r="D659" s="185"/>
      <c r="E659" s="185"/>
      <c r="F659" s="185"/>
      <c r="G659" s="185"/>
      <c r="H659" s="185"/>
      <c r="I659" s="185"/>
      <c r="J659" s="185"/>
      <c r="K659" s="185"/>
      <c r="L659" s="185"/>
      <c r="M659" s="185"/>
      <c r="N659" s="185"/>
      <c r="O659" s="185"/>
      <c r="P659" s="185"/>
      <c r="Q659" s="185"/>
      <c r="R659" s="185"/>
      <c r="S659" s="185"/>
      <c r="T659" s="185"/>
      <c r="U659" s="185"/>
    </row>
    <row r="660" spans="1:21" x14ac:dyDescent="0.2">
      <c r="A660" s="185"/>
      <c r="B660" s="185"/>
      <c r="C660" s="185"/>
      <c r="D660" s="185"/>
      <c r="E660" s="185"/>
      <c r="F660" s="185"/>
      <c r="G660" s="185"/>
      <c r="H660" s="185"/>
      <c r="I660" s="185"/>
      <c r="J660" s="185"/>
      <c r="K660" s="185"/>
      <c r="L660" s="185"/>
      <c r="M660" s="185"/>
      <c r="N660" s="185"/>
      <c r="O660" s="185"/>
      <c r="P660" s="185"/>
      <c r="Q660" s="185"/>
      <c r="R660" s="185"/>
      <c r="S660" s="185"/>
      <c r="T660" s="185"/>
      <c r="U660" s="185"/>
    </row>
    <row r="661" spans="1:21" x14ac:dyDescent="0.2">
      <c r="A661" s="185"/>
      <c r="B661" s="185"/>
      <c r="C661" s="185"/>
      <c r="D661" s="185"/>
      <c r="E661" s="185"/>
      <c r="F661" s="185"/>
      <c r="G661" s="185"/>
      <c r="H661" s="185"/>
      <c r="I661" s="185"/>
      <c r="J661" s="185"/>
      <c r="K661" s="185"/>
      <c r="L661" s="185"/>
      <c r="M661" s="185"/>
      <c r="N661" s="185"/>
      <c r="O661" s="185"/>
      <c r="P661" s="185"/>
      <c r="Q661" s="185"/>
      <c r="R661" s="185"/>
      <c r="S661" s="185"/>
      <c r="T661" s="185"/>
      <c r="U661" s="185"/>
    </row>
    <row r="662" spans="1:21" x14ac:dyDescent="0.2">
      <c r="A662" s="185"/>
      <c r="B662" s="185"/>
      <c r="C662" s="185"/>
      <c r="D662" s="185"/>
      <c r="E662" s="185"/>
      <c r="F662" s="185"/>
      <c r="G662" s="185"/>
      <c r="H662" s="185"/>
      <c r="I662" s="185"/>
      <c r="J662" s="185"/>
      <c r="K662" s="185"/>
      <c r="L662" s="185"/>
      <c r="M662" s="185"/>
      <c r="N662" s="185"/>
      <c r="O662" s="185"/>
      <c r="P662" s="185"/>
      <c r="Q662" s="185"/>
      <c r="R662" s="185"/>
      <c r="S662" s="185"/>
      <c r="T662" s="185"/>
      <c r="U662" s="185"/>
    </row>
    <row r="663" spans="1:21" x14ac:dyDescent="0.2">
      <c r="A663" s="185"/>
      <c r="B663" s="185"/>
      <c r="C663" s="185"/>
      <c r="D663" s="185"/>
      <c r="E663" s="185"/>
      <c r="F663" s="185"/>
      <c r="G663" s="185"/>
      <c r="H663" s="185"/>
      <c r="I663" s="185"/>
      <c r="J663" s="185"/>
      <c r="K663" s="185"/>
      <c r="L663" s="185"/>
      <c r="M663" s="185"/>
      <c r="N663" s="185"/>
      <c r="O663" s="185"/>
      <c r="P663" s="185"/>
      <c r="Q663" s="185"/>
      <c r="R663" s="185"/>
      <c r="S663" s="185"/>
      <c r="T663" s="185"/>
      <c r="U663" s="185"/>
    </row>
    <row r="664" spans="1:21" x14ac:dyDescent="0.2">
      <c r="A664" s="185"/>
      <c r="B664" s="185"/>
      <c r="C664" s="185"/>
      <c r="D664" s="185"/>
      <c r="E664" s="185"/>
      <c r="F664" s="185"/>
      <c r="G664" s="185"/>
      <c r="H664" s="185"/>
      <c r="I664" s="185"/>
      <c r="J664" s="185"/>
      <c r="K664" s="185"/>
      <c r="L664" s="185"/>
      <c r="M664" s="185"/>
      <c r="N664" s="185"/>
      <c r="O664" s="185"/>
      <c r="P664" s="185"/>
      <c r="Q664" s="185"/>
      <c r="R664" s="185"/>
      <c r="S664" s="185"/>
      <c r="T664" s="185"/>
      <c r="U664" s="185"/>
    </row>
    <row r="665" spans="1:21" x14ac:dyDescent="0.2">
      <c r="A665" s="185"/>
      <c r="B665" s="185"/>
      <c r="C665" s="185"/>
      <c r="D665" s="185"/>
      <c r="E665" s="185"/>
      <c r="F665" s="185"/>
      <c r="G665" s="185"/>
      <c r="H665" s="185"/>
      <c r="I665" s="185"/>
      <c r="J665" s="185"/>
      <c r="K665" s="185"/>
      <c r="L665" s="185"/>
      <c r="M665" s="185"/>
      <c r="N665" s="185"/>
      <c r="O665" s="185"/>
      <c r="P665" s="185"/>
      <c r="Q665" s="185"/>
      <c r="R665" s="185"/>
      <c r="S665" s="185"/>
      <c r="T665" s="185"/>
      <c r="U665" s="185"/>
    </row>
    <row r="666" spans="1:21" x14ac:dyDescent="0.2">
      <c r="A666" s="185"/>
      <c r="B666" s="185"/>
      <c r="C666" s="185"/>
      <c r="D666" s="185"/>
      <c r="E666" s="185"/>
      <c r="F666" s="185"/>
      <c r="G666" s="185"/>
      <c r="H666" s="185"/>
      <c r="I666" s="185"/>
      <c r="J666" s="185"/>
      <c r="K666" s="185"/>
      <c r="L666" s="185"/>
      <c r="M666" s="185"/>
      <c r="N666" s="185"/>
      <c r="O666" s="185"/>
      <c r="P666" s="185"/>
      <c r="Q666" s="185"/>
      <c r="R666" s="185"/>
      <c r="S666" s="185"/>
      <c r="T666" s="185"/>
      <c r="U666" s="185"/>
    </row>
    <row r="667" spans="1:21" x14ac:dyDescent="0.2">
      <c r="A667" s="185"/>
      <c r="B667" s="185"/>
      <c r="C667" s="185"/>
      <c r="D667" s="185"/>
      <c r="E667" s="185"/>
      <c r="F667" s="185"/>
      <c r="G667" s="185"/>
      <c r="H667" s="185"/>
      <c r="I667" s="185"/>
      <c r="J667" s="185"/>
      <c r="K667" s="185"/>
      <c r="L667" s="185"/>
      <c r="M667" s="185"/>
      <c r="N667" s="185"/>
      <c r="O667" s="185"/>
      <c r="P667" s="185"/>
      <c r="Q667" s="185"/>
      <c r="R667" s="185"/>
      <c r="S667" s="185"/>
      <c r="T667" s="185"/>
      <c r="U667" s="185"/>
    </row>
    <row r="668" spans="1:21" x14ac:dyDescent="0.2">
      <c r="A668" s="185"/>
      <c r="B668" s="185"/>
      <c r="C668" s="185"/>
      <c r="D668" s="185"/>
      <c r="E668" s="185"/>
      <c r="F668" s="185"/>
      <c r="G668" s="185"/>
      <c r="H668" s="185"/>
      <c r="I668" s="185"/>
      <c r="J668" s="185"/>
      <c r="K668" s="185"/>
      <c r="L668" s="185"/>
      <c r="M668" s="185"/>
      <c r="N668" s="185"/>
      <c r="O668" s="185"/>
      <c r="P668" s="185"/>
      <c r="Q668" s="185"/>
      <c r="R668" s="185"/>
      <c r="S668" s="185"/>
      <c r="T668" s="185"/>
      <c r="U668" s="185"/>
    </row>
    <row r="669" spans="1:21" x14ac:dyDescent="0.2">
      <c r="A669" s="185"/>
      <c r="B669" s="185"/>
      <c r="C669" s="185"/>
      <c r="D669" s="185"/>
      <c r="E669" s="185"/>
      <c r="F669" s="185"/>
      <c r="G669" s="185"/>
      <c r="H669" s="185"/>
      <c r="I669" s="185"/>
      <c r="J669" s="185"/>
      <c r="K669" s="185"/>
      <c r="L669" s="185"/>
      <c r="M669" s="185"/>
      <c r="N669" s="185"/>
      <c r="O669" s="185"/>
      <c r="P669" s="185"/>
      <c r="Q669" s="185"/>
      <c r="R669" s="185"/>
      <c r="S669" s="185"/>
      <c r="T669" s="185"/>
      <c r="U669" s="185"/>
    </row>
    <row r="670" spans="1:21" x14ac:dyDescent="0.2">
      <c r="A670" s="185"/>
      <c r="B670" s="185"/>
      <c r="C670" s="185"/>
      <c r="D670" s="185"/>
      <c r="E670" s="185"/>
      <c r="F670" s="185"/>
      <c r="G670" s="185"/>
      <c r="H670" s="185"/>
      <c r="I670" s="185"/>
      <c r="J670" s="185"/>
      <c r="K670" s="185"/>
      <c r="L670" s="185"/>
      <c r="M670" s="185"/>
      <c r="N670" s="185"/>
      <c r="O670" s="185"/>
      <c r="P670" s="185"/>
      <c r="Q670" s="185"/>
      <c r="R670" s="185"/>
      <c r="S670" s="185"/>
      <c r="T670" s="185"/>
      <c r="U670" s="185"/>
    </row>
    <row r="671" spans="1:21" x14ac:dyDescent="0.2">
      <c r="A671" s="185"/>
      <c r="B671" s="185"/>
      <c r="C671" s="185"/>
      <c r="D671" s="185"/>
      <c r="E671" s="185"/>
      <c r="F671" s="185"/>
      <c r="G671" s="185"/>
      <c r="H671" s="185"/>
      <c r="I671" s="185"/>
      <c r="J671" s="185"/>
      <c r="K671" s="185"/>
      <c r="L671" s="185"/>
      <c r="M671" s="185"/>
      <c r="N671" s="185"/>
      <c r="O671" s="185"/>
      <c r="P671" s="185"/>
      <c r="Q671" s="185"/>
      <c r="R671" s="185"/>
      <c r="S671" s="185"/>
      <c r="T671" s="185"/>
      <c r="U671" s="185"/>
    </row>
    <row r="672" spans="1:21" x14ac:dyDescent="0.2">
      <c r="A672" s="185"/>
      <c r="B672" s="185"/>
      <c r="C672" s="185"/>
      <c r="D672" s="185"/>
      <c r="E672" s="185"/>
      <c r="F672" s="185"/>
      <c r="G672" s="185"/>
      <c r="H672" s="185"/>
      <c r="I672" s="185"/>
      <c r="J672" s="185"/>
      <c r="K672" s="185"/>
      <c r="L672" s="185"/>
      <c r="M672" s="185"/>
      <c r="N672" s="185"/>
      <c r="O672" s="185"/>
      <c r="P672" s="185"/>
      <c r="Q672" s="185"/>
      <c r="R672" s="185"/>
      <c r="S672" s="185"/>
      <c r="T672" s="185"/>
      <c r="U672" s="185"/>
    </row>
    <row r="673" spans="1:21" x14ac:dyDescent="0.2">
      <c r="A673" s="185"/>
      <c r="B673" s="185"/>
      <c r="C673" s="185"/>
      <c r="D673" s="185"/>
      <c r="E673" s="185"/>
      <c r="F673" s="185"/>
      <c r="G673" s="185"/>
      <c r="H673" s="185"/>
      <c r="I673" s="185"/>
      <c r="J673" s="185"/>
      <c r="K673" s="185"/>
      <c r="L673" s="185"/>
      <c r="M673" s="185"/>
      <c r="N673" s="185"/>
      <c r="O673" s="185"/>
      <c r="P673" s="185"/>
      <c r="Q673" s="185"/>
      <c r="R673" s="185"/>
      <c r="S673" s="185"/>
      <c r="T673" s="185"/>
      <c r="U673" s="185"/>
    </row>
    <row r="674" spans="1:21" x14ac:dyDescent="0.2">
      <c r="A674" s="185"/>
      <c r="B674" s="185"/>
      <c r="C674" s="185"/>
      <c r="D674" s="185"/>
      <c r="E674" s="185"/>
      <c r="F674" s="185"/>
      <c r="G674" s="185"/>
      <c r="H674" s="185"/>
      <c r="I674" s="185"/>
      <c r="J674" s="185"/>
      <c r="K674" s="185"/>
      <c r="L674" s="185"/>
      <c r="M674" s="185"/>
      <c r="N674" s="185"/>
      <c r="O674" s="185"/>
      <c r="P674" s="185"/>
      <c r="Q674" s="185"/>
      <c r="R674" s="185"/>
      <c r="S674" s="185"/>
      <c r="T674" s="185"/>
      <c r="U674" s="185"/>
    </row>
    <row r="675" spans="1:21" x14ac:dyDescent="0.2">
      <c r="A675" s="185"/>
      <c r="B675" s="185"/>
      <c r="C675" s="185"/>
      <c r="D675" s="185"/>
      <c r="E675" s="185"/>
      <c r="F675" s="185"/>
      <c r="G675" s="185"/>
      <c r="H675" s="185"/>
      <c r="I675" s="185"/>
      <c r="J675" s="185"/>
      <c r="K675" s="185"/>
      <c r="L675" s="185"/>
      <c r="M675" s="185"/>
      <c r="N675" s="185"/>
      <c r="O675" s="185"/>
      <c r="P675" s="185"/>
      <c r="Q675" s="185"/>
      <c r="R675" s="185"/>
      <c r="S675" s="185"/>
      <c r="T675" s="185"/>
      <c r="U675" s="185"/>
    </row>
    <row r="676" spans="1:21" x14ac:dyDescent="0.2">
      <c r="A676" s="185"/>
      <c r="B676" s="185"/>
      <c r="C676" s="185"/>
      <c r="D676" s="185"/>
      <c r="E676" s="185"/>
      <c r="F676" s="185"/>
      <c r="G676" s="185"/>
      <c r="H676" s="185"/>
      <c r="I676" s="185"/>
      <c r="J676" s="185"/>
      <c r="K676" s="185"/>
      <c r="L676" s="185"/>
      <c r="M676" s="185"/>
      <c r="N676" s="185"/>
      <c r="O676" s="185"/>
      <c r="P676" s="185"/>
      <c r="Q676" s="185"/>
      <c r="R676" s="185"/>
      <c r="S676" s="185"/>
      <c r="T676" s="185"/>
      <c r="U676" s="185"/>
    </row>
    <row r="677" spans="1:21" x14ac:dyDescent="0.2">
      <c r="A677" s="185"/>
      <c r="B677" s="185"/>
      <c r="C677" s="185"/>
      <c r="D677" s="185"/>
      <c r="E677" s="185"/>
      <c r="F677" s="185"/>
      <c r="G677" s="185"/>
      <c r="H677" s="185"/>
      <c r="I677" s="185"/>
      <c r="J677" s="185"/>
      <c r="K677" s="185"/>
      <c r="L677" s="185"/>
      <c r="M677" s="185"/>
      <c r="N677" s="185"/>
      <c r="O677" s="185"/>
      <c r="P677" s="185"/>
      <c r="Q677" s="185"/>
      <c r="R677" s="185"/>
      <c r="S677" s="185"/>
      <c r="T677" s="185"/>
      <c r="U677" s="185"/>
    </row>
    <row r="678" spans="1:21" x14ac:dyDescent="0.2">
      <c r="A678" s="185"/>
      <c r="B678" s="185"/>
      <c r="C678" s="185"/>
      <c r="D678" s="185"/>
      <c r="E678" s="185"/>
      <c r="F678" s="185"/>
      <c r="G678" s="185"/>
      <c r="H678" s="185"/>
      <c r="I678" s="185"/>
      <c r="J678" s="185"/>
      <c r="K678" s="185"/>
      <c r="L678" s="185"/>
      <c r="M678" s="185"/>
      <c r="N678" s="185"/>
      <c r="O678" s="185"/>
      <c r="P678" s="185"/>
      <c r="Q678" s="185"/>
      <c r="R678" s="185"/>
      <c r="S678" s="185"/>
      <c r="T678" s="185"/>
      <c r="U678" s="185"/>
    </row>
    <row r="679" spans="1:21" x14ac:dyDescent="0.2">
      <c r="A679" s="185"/>
      <c r="B679" s="185"/>
      <c r="C679" s="185"/>
      <c r="D679" s="185"/>
      <c r="E679" s="185"/>
      <c r="F679" s="185"/>
      <c r="G679" s="185"/>
      <c r="H679" s="185"/>
      <c r="I679" s="185"/>
      <c r="J679" s="185"/>
      <c r="K679" s="185"/>
      <c r="L679" s="185"/>
      <c r="M679" s="185"/>
      <c r="N679" s="185"/>
      <c r="O679" s="185"/>
      <c r="P679" s="185"/>
      <c r="Q679" s="185"/>
      <c r="R679" s="185"/>
      <c r="S679" s="185"/>
      <c r="T679" s="185"/>
      <c r="U679" s="185"/>
    </row>
    <row r="680" spans="1:21" x14ac:dyDescent="0.2">
      <c r="A680" s="185"/>
      <c r="B680" s="185"/>
      <c r="C680" s="185"/>
      <c r="D680" s="185"/>
      <c r="E680" s="185"/>
      <c r="F680" s="185"/>
      <c r="G680" s="185"/>
      <c r="H680" s="185"/>
      <c r="I680" s="185"/>
      <c r="J680" s="185"/>
      <c r="K680" s="185"/>
      <c r="L680" s="185"/>
      <c r="M680" s="185"/>
      <c r="N680" s="185"/>
      <c r="O680" s="185"/>
      <c r="P680" s="185"/>
      <c r="Q680" s="185"/>
      <c r="R680" s="185"/>
      <c r="S680" s="185"/>
      <c r="T680" s="185"/>
      <c r="U680" s="185"/>
    </row>
    <row r="681" spans="1:21" x14ac:dyDescent="0.2">
      <c r="A681" s="185"/>
      <c r="B681" s="185"/>
      <c r="C681" s="185"/>
      <c r="D681" s="185"/>
      <c r="E681" s="185"/>
      <c r="F681" s="185"/>
      <c r="G681" s="185"/>
      <c r="H681" s="185"/>
      <c r="I681" s="185"/>
      <c r="J681" s="185"/>
      <c r="K681" s="185"/>
      <c r="L681" s="185"/>
      <c r="M681" s="185"/>
      <c r="N681" s="185"/>
      <c r="O681" s="185"/>
      <c r="P681" s="185"/>
      <c r="Q681" s="185"/>
      <c r="R681" s="185"/>
      <c r="S681" s="185"/>
      <c r="T681" s="185"/>
      <c r="U681" s="185"/>
    </row>
    <row r="682" spans="1:21" x14ac:dyDescent="0.2">
      <c r="A682" s="185"/>
      <c r="B682" s="185"/>
      <c r="C682" s="185"/>
      <c r="D682" s="185"/>
      <c r="E682" s="185"/>
      <c r="F682" s="185"/>
      <c r="G682" s="185"/>
      <c r="H682" s="185"/>
      <c r="I682" s="185"/>
      <c r="J682" s="185"/>
      <c r="K682" s="185"/>
      <c r="L682" s="185"/>
      <c r="M682" s="185"/>
      <c r="N682" s="185"/>
      <c r="O682" s="185"/>
      <c r="P682" s="185"/>
      <c r="Q682" s="185"/>
      <c r="R682" s="185"/>
      <c r="S682" s="185"/>
      <c r="T682" s="185"/>
      <c r="U682" s="185"/>
    </row>
    <row r="683" spans="1:21" x14ac:dyDescent="0.2">
      <c r="A683" s="185"/>
      <c r="B683" s="185"/>
      <c r="C683" s="185"/>
      <c r="D683" s="185"/>
      <c r="E683" s="185"/>
      <c r="F683" s="185"/>
      <c r="G683" s="185"/>
      <c r="H683" s="185"/>
      <c r="I683" s="185"/>
      <c r="J683" s="185"/>
      <c r="K683" s="185"/>
      <c r="L683" s="185"/>
      <c r="M683" s="185"/>
      <c r="N683" s="185"/>
      <c r="O683" s="185"/>
      <c r="P683" s="185"/>
      <c r="Q683" s="185"/>
      <c r="R683" s="185"/>
      <c r="S683" s="185"/>
      <c r="T683" s="185"/>
      <c r="U683" s="185"/>
    </row>
    <row r="684" spans="1:21" x14ac:dyDescent="0.2">
      <c r="A684" s="185"/>
      <c r="B684" s="185"/>
      <c r="C684" s="185"/>
      <c r="D684" s="185"/>
      <c r="E684" s="185"/>
      <c r="F684" s="185"/>
      <c r="G684" s="185"/>
      <c r="H684" s="185"/>
      <c r="I684" s="185"/>
      <c r="J684" s="185"/>
      <c r="K684" s="185"/>
      <c r="L684" s="185"/>
      <c r="M684" s="185"/>
      <c r="N684" s="185"/>
      <c r="O684" s="185"/>
      <c r="P684" s="185"/>
      <c r="Q684" s="185"/>
      <c r="R684" s="185"/>
      <c r="S684" s="185"/>
      <c r="T684" s="185"/>
      <c r="U684" s="185"/>
    </row>
    <row r="685" spans="1:21" x14ac:dyDescent="0.2">
      <c r="A685" s="185"/>
      <c r="B685" s="185"/>
      <c r="C685" s="185"/>
      <c r="D685" s="185"/>
      <c r="E685" s="185"/>
      <c r="F685" s="185"/>
      <c r="G685" s="185"/>
      <c r="H685" s="185"/>
      <c r="I685" s="185"/>
      <c r="J685" s="185"/>
      <c r="K685" s="185"/>
      <c r="L685" s="185"/>
      <c r="M685" s="185"/>
      <c r="N685" s="185"/>
      <c r="O685" s="185"/>
      <c r="P685" s="185"/>
      <c r="Q685" s="185"/>
      <c r="R685" s="185"/>
      <c r="S685" s="185"/>
      <c r="T685" s="185"/>
      <c r="U685" s="185"/>
    </row>
    <row r="686" spans="1:21" x14ac:dyDescent="0.2">
      <c r="A686" s="185"/>
      <c r="B686" s="185"/>
      <c r="C686" s="185"/>
      <c r="D686" s="185"/>
      <c r="E686" s="185"/>
      <c r="F686" s="185"/>
      <c r="G686" s="185"/>
      <c r="H686" s="185"/>
      <c r="I686" s="185"/>
      <c r="J686" s="185"/>
      <c r="K686" s="185"/>
      <c r="L686" s="185"/>
      <c r="M686" s="185"/>
      <c r="N686" s="185"/>
      <c r="O686" s="185"/>
      <c r="P686" s="185"/>
      <c r="Q686" s="185"/>
      <c r="R686" s="185"/>
      <c r="S686" s="185"/>
      <c r="T686" s="185"/>
      <c r="U686" s="185"/>
    </row>
    <row r="687" spans="1:21" x14ac:dyDescent="0.2">
      <c r="A687" s="185"/>
      <c r="B687" s="185"/>
      <c r="C687" s="185"/>
      <c r="D687" s="185"/>
      <c r="E687" s="185"/>
      <c r="F687" s="185"/>
      <c r="G687" s="185"/>
      <c r="H687" s="185"/>
      <c r="I687" s="185"/>
      <c r="J687" s="185"/>
      <c r="K687" s="185"/>
      <c r="L687" s="185"/>
      <c r="M687" s="185"/>
      <c r="N687" s="185"/>
      <c r="O687" s="185"/>
      <c r="P687" s="185"/>
      <c r="Q687" s="185"/>
      <c r="R687" s="185"/>
      <c r="S687" s="185"/>
      <c r="T687" s="185"/>
      <c r="U687" s="185"/>
    </row>
    <row r="688" spans="1:21" x14ac:dyDescent="0.2">
      <c r="A688" s="185"/>
      <c r="B688" s="185"/>
      <c r="C688" s="185"/>
      <c r="D688" s="185"/>
      <c r="E688" s="185"/>
      <c r="F688" s="185"/>
      <c r="G688" s="185"/>
      <c r="H688" s="185"/>
      <c r="I688" s="185"/>
      <c r="J688" s="185"/>
      <c r="K688" s="185"/>
      <c r="L688" s="185"/>
      <c r="M688" s="185"/>
      <c r="N688" s="185"/>
      <c r="O688" s="185"/>
      <c r="P688" s="185"/>
      <c r="Q688" s="185"/>
      <c r="R688" s="185"/>
      <c r="S688" s="185"/>
      <c r="T688" s="185"/>
      <c r="U688" s="185"/>
    </row>
    <row r="689" spans="1:21" x14ac:dyDescent="0.2">
      <c r="A689" s="185"/>
      <c r="B689" s="185"/>
      <c r="C689" s="185"/>
      <c r="D689" s="185"/>
      <c r="E689" s="185"/>
      <c r="F689" s="185"/>
      <c r="G689" s="185"/>
      <c r="H689" s="185"/>
      <c r="I689" s="185"/>
      <c r="J689" s="185"/>
      <c r="K689" s="185"/>
      <c r="L689" s="185"/>
      <c r="M689" s="185"/>
      <c r="N689" s="185"/>
      <c r="O689" s="185"/>
      <c r="P689" s="185"/>
      <c r="Q689" s="185"/>
      <c r="R689" s="185"/>
      <c r="S689" s="185"/>
      <c r="T689" s="185"/>
      <c r="U689" s="185"/>
    </row>
    <row r="690" spans="1:21" x14ac:dyDescent="0.2">
      <c r="A690" s="185"/>
      <c r="B690" s="185"/>
      <c r="C690" s="185"/>
      <c r="D690" s="185"/>
      <c r="E690" s="185"/>
      <c r="F690" s="185"/>
      <c r="G690" s="185"/>
      <c r="H690" s="185"/>
      <c r="I690" s="185"/>
      <c r="J690" s="185"/>
      <c r="K690" s="185"/>
      <c r="L690" s="185"/>
      <c r="M690" s="185"/>
      <c r="N690" s="185"/>
      <c r="O690" s="185"/>
      <c r="P690" s="185"/>
      <c r="Q690" s="185"/>
      <c r="R690" s="185"/>
      <c r="S690" s="185"/>
      <c r="T690" s="185"/>
      <c r="U690" s="185"/>
    </row>
    <row r="691" spans="1:21" x14ac:dyDescent="0.2">
      <c r="A691" s="185"/>
      <c r="B691" s="185"/>
      <c r="C691" s="185"/>
      <c r="D691" s="185"/>
      <c r="E691" s="185"/>
      <c r="F691" s="185"/>
      <c r="G691" s="185"/>
      <c r="H691" s="185"/>
      <c r="I691" s="185"/>
      <c r="J691" s="185"/>
      <c r="K691" s="185"/>
      <c r="L691" s="185"/>
      <c r="M691" s="185"/>
      <c r="N691" s="185"/>
      <c r="O691" s="185"/>
      <c r="P691" s="185"/>
      <c r="Q691" s="185"/>
      <c r="R691" s="185"/>
      <c r="S691" s="185"/>
      <c r="T691" s="185"/>
      <c r="U691" s="185"/>
    </row>
    <row r="692" spans="1:21" x14ac:dyDescent="0.2">
      <c r="A692" s="185"/>
      <c r="B692" s="185"/>
      <c r="C692" s="185"/>
      <c r="D692" s="185"/>
      <c r="E692" s="185"/>
      <c r="F692" s="185"/>
      <c r="G692" s="185"/>
      <c r="H692" s="185"/>
      <c r="I692" s="185"/>
      <c r="J692" s="185"/>
      <c r="K692" s="185"/>
      <c r="L692" s="185"/>
      <c r="M692" s="185"/>
      <c r="N692" s="185"/>
      <c r="O692" s="185"/>
      <c r="P692" s="185"/>
      <c r="Q692" s="185"/>
      <c r="R692" s="185"/>
      <c r="S692" s="185"/>
      <c r="T692" s="185"/>
      <c r="U692" s="185"/>
    </row>
    <row r="693" spans="1:21" x14ac:dyDescent="0.2">
      <c r="A693" s="185"/>
      <c r="B693" s="185"/>
      <c r="C693" s="185"/>
      <c r="D693" s="185"/>
      <c r="E693" s="185"/>
      <c r="F693" s="185"/>
      <c r="G693" s="185"/>
      <c r="H693" s="185"/>
      <c r="I693" s="185"/>
      <c r="J693" s="185"/>
      <c r="K693" s="185"/>
      <c r="L693" s="185"/>
      <c r="M693" s="185"/>
      <c r="N693" s="185"/>
      <c r="O693" s="185"/>
      <c r="P693" s="185"/>
      <c r="Q693" s="185"/>
      <c r="R693" s="185"/>
      <c r="S693" s="185"/>
      <c r="T693" s="185"/>
      <c r="U693" s="185"/>
    </row>
    <row r="694" spans="1:21" x14ac:dyDescent="0.2">
      <c r="A694" s="185"/>
      <c r="B694" s="185"/>
      <c r="C694" s="185"/>
      <c r="D694" s="185"/>
      <c r="E694" s="185"/>
      <c r="F694" s="185"/>
      <c r="G694" s="185"/>
      <c r="H694" s="185"/>
      <c r="I694" s="185"/>
      <c r="J694" s="185"/>
      <c r="K694" s="185"/>
      <c r="L694" s="185"/>
      <c r="M694" s="185"/>
      <c r="N694" s="185"/>
      <c r="O694" s="185"/>
      <c r="P694" s="185"/>
      <c r="Q694" s="185"/>
      <c r="R694" s="185"/>
      <c r="S694" s="185"/>
      <c r="T694" s="185"/>
      <c r="U694" s="185"/>
    </row>
    <row r="695" spans="1:21" x14ac:dyDescent="0.2">
      <c r="A695" s="185"/>
      <c r="B695" s="185"/>
      <c r="C695" s="185"/>
      <c r="D695" s="185"/>
      <c r="E695" s="185"/>
      <c r="F695" s="185"/>
      <c r="G695" s="185"/>
      <c r="H695" s="185"/>
      <c r="I695" s="185"/>
      <c r="J695" s="185"/>
      <c r="K695" s="185"/>
      <c r="L695" s="185"/>
      <c r="M695" s="185"/>
      <c r="N695" s="185"/>
      <c r="O695" s="185"/>
      <c r="P695" s="185"/>
      <c r="Q695" s="185"/>
      <c r="R695" s="185"/>
      <c r="S695" s="185"/>
      <c r="T695" s="185"/>
      <c r="U695" s="185"/>
    </row>
    <row r="696" spans="1:21" x14ac:dyDescent="0.2">
      <c r="A696" s="185"/>
      <c r="B696" s="185"/>
      <c r="C696" s="185"/>
      <c r="D696" s="185"/>
      <c r="E696" s="185"/>
      <c r="F696" s="185"/>
      <c r="G696" s="185"/>
      <c r="H696" s="185"/>
      <c r="I696" s="185"/>
      <c r="J696" s="185"/>
      <c r="K696" s="185"/>
      <c r="L696" s="185"/>
      <c r="M696" s="185"/>
      <c r="N696" s="185"/>
      <c r="O696" s="185"/>
      <c r="P696" s="185"/>
      <c r="Q696" s="185"/>
      <c r="R696" s="185"/>
      <c r="S696" s="185"/>
      <c r="T696" s="185"/>
      <c r="U696" s="185"/>
    </row>
    <row r="697" spans="1:21" x14ac:dyDescent="0.2">
      <c r="A697" s="185"/>
      <c r="B697" s="185"/>
      <c r="C697" s="185"/>
      <c r="D697" s="185"/>
      <c r="E697" s="185"/>
      <c r="F697" s="185"/>
      <c r="G697" s="185"/>
      <c r="H697" s="185"/>
      <c r="I697" s="185"/>
      <c r="J697" s="185"/>
      <c r="K697" s="185"/>
      <c r="L697" s="185"/>
      <c r="M697" s="185"/>
      <c r="N697" s="185"/>
      <c r="O697" s="185"/>
      <c r="P697" s="185"/>
      <c r="Q697" s="185"/>
      <c r="R697" s="185"/>
      <c r="S697" s="185"/>
      <c r="T697" s="185"/>
      <c r="U697" s="185"/>
    </row>
    <row r="698" spans="1:21" x14ac:dyDescent="0.2">
      <c r="A698" s="185"/>
      <c r="B698" s="185"/>
      <c r="C698" s="185"/>
      <c r="D698" s="185"/>
      <c r="E698" s="185"/>
      <c r="F698" s="185"/>
      <c r="G698" s="185"/>
      <c r="H698" s="185"/>
      <c r="I698" s="185"/>
      <c r="J698" s="185"/>
      <c r="K698" s="185"/>
      <c r="L698" s="185"/>
      <c r="M698" s="185"/>
      <c r="N698" s="185"/>
      <c r="O698" s="185"/>
      <c r="P698" s="185"/>
      <c r="Q698" s="185"/>
      <c r="R698" s="185"/>
      <c r="S698" s="185"/>
      <c r="T698" s="185"/>
      <c r="U698" s="185"/>
    </row>
    <row r="699" spans="1:21" x14ac:dyDescent="0.2">
      <c r="A699" s="185"/>
      <c r="B699" s="185"/>
      <c r="C699" s="185"/>
      <c r="D699" s="185"/>
      <c r="E699" s="185"/>
      <c r="F699" s="185"/>
      <c r="G699" s="185"/>
      <c r="H699" s="185"/>
      <c r="I699" s="185"/>
      <c r="J699" s="185"/>
      <c r="K699" s="185"/>
      <c r="L699" s="185"/>
      <c r="M699" s="185"/>
      <c r="N699" s="185"/>
      <c r="O699" s="185"/>
      <c r="P699" s="185"/>
      <c r="Q699" s="185"/>
      <c r="R699" s="185"/>
      <c r="S699" s="185"/>
      <c r="T699" s="185"/>
      <c r="U699" s="185"/>
    </row>
    <row r="700" spans="1:21" x14ac:dyDescent="0.2">
      <c r="A700" s="185"/>
      <c r="B700" s="185"/>
      <c r="C700" s="185"/>
      <c r="D700" s="185"/>
      <c r="E700" s="185"/>
      <c r="F700" s="185"/>
      <c r="G700" s="185"/>
      <c r="H700" s="185"/>
      <c r="I700" s="185"/>
      <c r="J700" s="185"/>
      <c r="K700" s="185"/>
      <c r="L700" s="185"/>
      <c r="M700" s="185"/>
      <c r="N700" s="185"/>
      <c r="O700" s="185"/>
      <c r="P700" s="185"/>
      <c r="Q700" s="185"/>
      <c r="R700" s="185"/>
      <c r="S700" s="185"/>
      <c r="T700" s="185"/>
      <c r="U700" s="185"/>
    </row>
    <row r="701" spans="1:21" x14ac:dyDescent="0.2">
      <c r="A701" s="185"/>
      <c r="B701" s="185"/>
      <c r="C701" s="185"/>
      <c r="D701" s="185"/>
      <c r="E701" s="185"/>
      <c r="F701" s="185"/>
      <c r="G701" s="185"/>
      <c r="H701" s="185"/>
      <c r="I701" s="185"/>
      <c r="J701" s="185"/>
      <c r="K701" s="185"/>
      <c r="L701" s="185"/>
      <c r="M701" s="185"/>
      <c r="N701" s="185"/>
      <c r="O701" s="185"/>
      <c r="P701" s="185"/>
      <c r="Q701" s="185"/>
      <c r="R701" s="185"/>
      <c r="S701" s="185"/>
      <c r="T701" s="185"/>
      <c r="U701" s="185"/>
    </row>
    <row r="702" spans="1:21" x14ac:dyDescent="0.2">
      <c r="A702" s="185"/>
      <c r="B702" s="185"/>
      <c r="C702" s="185"/>
      <c r="D702" s="185"/>
      <c r="E702" s="185"/>
      <c r="F702" s="185"/>
      <c r="G702" s="185"/>
      <c r="H702" s="185"/>
      <c r="I702" s="185"/>
      <c r="J702" s="185"/>
      <c r="K702" s="185"/>
      <c r="L702" s="185"/>
      <c r="M702" s="185"/>
      <c r="N702" s="185"/>
      <c r="O702" s="185"/>
      <c r="P702" s="185"/>
      <c r="Q702" s="185"/>
      <c r="R702" s="185"/>
      <c r="S702" s="185"/>
      <c r="T702" s="185"/>
      <c r="U702" s="185"/>
    </row>
    <row r="703" spans="1:21" x14ac:dyDescent="0.2">
      <c r="A703" s="185"/>
      <c r="B703" s="185"/>
      <c r="C703" s="185"/>
      <c r="D703" s="185"/>
      <c r="E703" s="185"/>
      <c r="F703" s="185"/>
      <c r="G703" s="185"/>
      <c r="H703" s="185"/>
      <c r="I703" s="185"/>
      <c r="J703" s="185"/>
      <c r="K703" s="185"/>
      <c r="L703" s="185"/>
      <c r="M703" s="185"/>
      <c r="N703" s="185"/>
      <c r="O703" s="185"/>
      <c r="P703" s="185"/>
      <c r="Q703" s="185"/>
      <c r="R703" s="185"/>
      <c r="S703" s="185"/>
      <c r="T703" s="185"/>
      <c r="U703" s="185"/>
    </row>
    <row r="704" spans="1:21" x14ac:dyDescent="0.2">
      <c r="A704" s="185"/>
      <c r="B704" s="185"/>
      <c r="C704" s="185"/>
      <c r="D704" s="185"/>
      <c r="E704" s="185"/>
      <c r="F704" s="185"/>
      <c r="G704" s="185"/>
      <c r="H704" s="185"/>
      <c r="I704" s="185"/>
      <c r="J704" s="185"/>
      <c r="K704" s="185"/>
      <c r="L704" s="185"/>
      <c r="M704" s="185"/>
      <c r="N704" s="185"/>
      <c r="O704" s="185"/>
      <c r="P704" s="185"/>
      <c r="Q704" s="185"/>
      <c r="R704" s="185"/>
      <c r="S704" s="185"/>
      <c r="T704" s="185"/>
      <c r="U704" s="185"/>
    </row>
    <row r="705" spans="1:21" x14ac:dyDescent="0.2">
      <c r="A705" s="185"/>
      <c r="B705" s="185"/>
      <c r="C705" s="185"/>
      <c r="D705" s="185"/>
      <c r="E705" s="185"/>
      <c r="F705" s="185"/>
      <c r="G705" s="185"/>
      <c r="H705" s="185"/>
      <c r="I705" s="185"/>
      <c r="J705" s="185"/>
      <c r="K705" s="185"/>
      <c r="L705" s="185"/>
      <c r="M705" s="185"/>
      <c r="N705" s="185"/>
      <c r="O705" s="185"/>
      <c r="P705" s="185"/>
      <c r="Q705" s="185"/>
      <c r="R705" s="185"/>
      <c r="S705" s="185"/>
      <c r="T705" s="185"/>
      <c r="U705" s="185"/>
    </row>
    <row r="706" spans="1:21" x14ac:dyDescent="0.2">
      <c r="A706" s="185"/>
      <c r="B706" s="185"/>
      <c r="C706" s="185"/>
      <c r="D706" s="185"/>
      <c r="E706" s="185"/>
      <c r="F706" s="185"/>
      <c r="G706" s="185"/>
      <c r="H706" s="185"/>
      <c r="I706" s="185"/>
      <c r="J706" s="185"/>
      <c r="K706" s="185"/>
      <c r="L706" s="185"/>
      <c r="M706" s="185"/>
      <c r="N706" s="185"/>
      <c r="O706" s="185"/>
      <c r="P706" s="185"/>
      <c r="Q706" s="185"/>
      <c r="R706" s="185"/>
      <c r="S706" s="185"/>
      <c r="T706" s="185"/>
      <c r="U706" s="185"/>
    </row>
    <row r="707" spans="1:21" x14ac:dyDescent="0.2">
      <c r="A707" s="185"/>
      <c r="B707" s="185"/>
      <c r="C707" s="185"/>
      <c r="D707" s="185"/>
      <c r="E707" s="185"/>
      <c r="F707" s="185"/>
      <c r="G707" s="185"/>
      <c r="H707" s="185"/>
      <c r="I707" s="185"/>
      <c r="J707" s="185"/>
      <c r="K707" s="185"/>
      <c r="L707" s="185"/>
      <c r="M707" s="185"/>
      <c r="N707" s="185"/>
      <c r="O707" s="185"/>
      <c r="P707" s="185"/>
      <c r="Q707" s="185"/>
      <c r="R707" s="185"/>
      <c r="S707" s="185"/>
      <c r="T707" s="185"/>
      <c r="U707" s="185"/>
    </row>
    <row r="708" spans="1:21" x14ac:dyDescent="0.2">
      <c r="A708" s="185"/>
      <c r="B708" s="185"/>
      <c r="C708" s="185"/>
      <c r="D708" s="185"/>
      <c r="E708" s="185"/>
      <c r="F708" s="185"/>
      <c r="G708" s="185"/>
      <c r="H708" s="185"/>
      <c r="I708" s="185"/>
      <c r="J708" s="185"/>
      <c r="K708" s="185"/>
      <c r="L708" s="185"/>
      <c r="M708" s="185"/>
      <c r="N708" s="185"/>
      <c r="O708" s="185"/>
      <c r="P708" s="185"/>
      <c r="Q708" s="185"/>
      <c r="R708" s="185"/>
      <c r="S708" s="185"/>
      <c r="T708" s="185"/>
      <c r="U708" s="185"/>
    </row>
    <row r="709" spans="1:21" x14ac:dyDescent="0.2">
      <c r="A709" s="185"/>
      <c r="B709" s="185"/>
      <c r="C709" s="185"/>
      <c r="D709" s="185"/>
      <c r="E709" s="185"/>
      <c r="F709" s="185"/>
      <c r="G709" s="185"/>
      <c r="H709" s="185"/>
      <c r="I709" s="185"/>
      <c r="J709" s="185"/>
      <c r="K709" s="185"/>
      <c r="L709" s="185"/>
      <c r="M709" s="185"/>
      <c r="N709" s="185"/>
      <c r="O709" s="185"/>
      <c r="P709" s="185"/>
      <c r="Q709" s="185"/>
      <c r="R709" s="185"/>
      <c r="S709" s="185"/>
      <c r="T709" s="185"/>
      <c r="U709" s="185"/>
    </row>
    <row r="710" spans="1:21" x14ac:dyDescent="0.2">
      <c r="A710" s="185"/>
      <c r="B710" s="185"/>
      <c r="C710" s="185"/>
      <c r="D710" s="185"/>
      <c r="E710" s="185"/>
      <c r="F710" s="185"/>
      <c r="G710" s="185"/>
      <c r="H710" s="185"/>
      <c r="I710" s="185"/>
      <c r="J710" s="185"/>
      <c r="K710" s="185"/>
      <c r="L710" s="185"/>
      <c r="M710" s="185"/>
      <c r="N710" s="185"/>
      <c r="O710" s="185"/>
      <c r="P710" s="185"/>
      <c r="Q710" s="185"/>
      <c r="R710" s="185"/>
      <c r="S710" s="185"/>
      <c r="T710" s="185"/>
      <c r="U710" s="185"/>
    </row>
    <row r="711" spans="1:21" x14ac:dyDescent="0.2">
      <c r="A711" s="185"/>
      <c r="B711" s="185"/>
      <c r="C711" s="185"/>
      <c r="D711" s="185"/>
      <c r="E711" s="185"/>
      <c r="F711" s="185"/>
      <c r="G711" s="185"/>
      <c r="H711" s="185"/>
      <c r="I711" s="185"/>
      <c r="J711" s="185"/>
      <c r="K711" s="185"/>
      <c r="L711" s="185"/>
      <c r="M711" s="185"/>
      <c r="N711" s="185"/>
      <c r="O711" s="185"/>
      <c r="P711" s="185"/>
      <c r="Q711" s="185"/>
      <c r="R711" s="185"/>
      <c r="S711" s="185"/>
      <c r="T711" s="185"/>
      <c r="U711" s="185"/>
    </row>
    <row r="712" spans="1:21" x14ac:dyDescent="0.2">
      <c r="A712" s="185"/>
      <c r="B712" s="185"/>
      <c r="C712" s="185"/>
      <c r="D712" s="185"/>
      <c r="E712" s="185"/>
      <c r="F712" s="185"/>
      <c r="G712" s="185"/>
      <c r="H712" s="185"/>
      <c r="I712" s="185"/>
      <c r="J712" s="185"/>
      <c r="K712" s="185"/>
      <c r="L712" s="185"/>
      <c r="M712" s="185"/>
      <c r="N712" s="185"/>
      <c r="O712" s="185"/>
      <c r="P712" s="185"/>
      <c r="Q712" s="185"/>
      <c r="R712" s="185"/>
      <c r="S712" s="185"/>
      <c r="T712" s="185"/>
      <c r="U712" s="185"/>
    </row>
    <row r="713" spans="1:21" x14ac:dyDescent="0.2">
      <c r="A713" s="185"/>
      <c r="B713" s="185"/>
      <c r="C713" s="185"/>
      <c r="D713" s="185"/>
      <c r="E713" s="185"/>
      <c r="F713" s="185"/>
      <c r="G713" s="185"/>
      <c r="H713" s="185"/>
      <c r="I713" s="185"/>
      <c r="J713" s="185"/>
      <c r="K713" s="185"/>
      <c r="L713" s="185"/>
      <c r="M713" s="185"/>
      <c r="N713" s="185"/>
      <c r="O713" s="185"/>
      <c r="P713" s="185"/>
      <c r="Q713" s="185"/>
      <c r="R713" s="185"/>
      <c r="S713" s="185"/>
      <c r="T713" s="185"/>
      <c r="U713" s="185"/>
    </row>
    <row r="714" spans="1:21" x14ac:dyDescent="0.2">
      <c r="A714" s="185"/>
      <c r="B714" s="185"/>
      <c r="C714" s="185"/>
      <c r="D714" s="185"/>
      <c r="E714" s="185"/>
      <c r="F714" s="185"/>
      <c r="G714" s="185"/>
      <c r="H714" s="185"/>
      <c r="I714" s="185"/>
      <c r="J714" s="185"/>
      <c r="K714" s="185"/>
      <c r="L714" s="185"/>
      <c r="M714" s="185"/>
      <c r="N714" s="185"/>
      <c r="O714" s="185"/>
      <c r="P714" s="185"/>
      <c r="Q714" s="185"/>
      <c r="R714" s="185"/>
      <c r="S714" s="185"/>
      <c r="T714" s="185"/>
      <c r="U714" s="185"/>
    </row>
    <row r="715" spans="1:21" x14ac:dyDescent="0.2">
      <c r="A715" s="185"/>
      <c r="B715" s="185"/>
      <c r="C715" s="185"/>
      <c r="D715" s="185"/>
      <c r="E715" s="185"/>
      <c r="F715" s="185"/>
      <c r="G715" s="185"/>
      <c r="H715" s="185"/>
      <c r="I715" s="185"/>
      <c r="J715" s="185"/>
      <c r="K715" s="185"/>
      <c r="L715" s="185"/>
      <c r="M715" s="185"/>
      <c r="N715" s="185"/>
      <c r="O715" s="185"/>
      <c r="P715" s="185"/>
      <c r="Q715" s="185"/>
      <c r="R715" s="185"/>
      <c r="S715" s="185"/>
      <c r="T715" s="185"/>
      <c r="U715" s="185"/>
    </row>
    <row r="716" spans="1:21" x14ac:dyDescent="0.2">
      <c r="A716" s="185"/>
      <c r="B716" s="185"/>
      <c r="C716" s="185"/>
      <c r="D716" s="185"/>
      <c r="E716" s="185"/>
      <c r="F716" s="185"/>
      <c r="G716" s="185"/>
      <c r="H716" s="185"/>
      <c r="I716" s="185"/>
      <c r="J716" s="185"/>
      <c r="K716" s="185"/>
      <c r="L716" s="185"/>
      <c r="M716" s="185"/>
      <c r="N716" s="185"/>
      <c r="O716" s="185"/>
      <c r="P716" s="185"/>
      <c r="Q716" s="185"/>
      <c r="R716" s="185"/>
      <c r="S716" s="185"/>
      <c r="T716" s="185"/>
      <c r="U716" s="185"/>
    </row>
    <row r="717" spans="1:21" x14ac:dyDescent="0.2">
      <c r="A717" s="185"/>
      <c r="B717" s="185"/>
      <c r="C717" s="185"/>
      <c r="D717" s="185"/>
      <c r="E717" s="185"/>
      <c r="F717" s="185"/>
      <c r="G717" s="185"/>
      <c r="H717" s="185"/>
      <c r="I717" s="185"/>
      <c r="J717" s="185"/>
      <c r="K717" s="185"/>
      <c r="L717" s="185"/>
      <c r="M717" s="185"/>
      <c r="N717" s="185"/>
      <c r="O717" s="185"/>
      <c r="P717" s="185"/>
      <c r="Q717" s="185"/>
      <c r="R717" s="185"/>
      <c r="S717" s="185"/>
      <c r="T717" s="185"/>
      <c r="U717" s="185"/>
    </row>
    <row r="718" spans="1:21" x14ac:dyDescent="0.2">
      <c r="A718" s="185"/>
      <c r="B718" s="185"/>
      <c r="C718" s="185"/>
      <c r="D718" s="185"/>
      <c r="E718" s="185"/>
      <c r="F718" s="185"/>
      <c r="G718" s="185"/>
      <c r="H718" s="185"/>
      <c r="I718" s="185"/>
      <c r="J718" s="185"/>
      <c r="K718" s="185"/>
      <c r="L718" s="185"/>
      <c r="M718" s="185"/>
      <c r="N718" s="185"/>
      <c r="O718" s="185"/>
      <c r="P718" s="185"/>
      <c r="Q718" s="185"/>
      <c r="R718" s="185"/>
      <c r="S718" s="185"/>
      <c r="T718" s="185"/>
      <c r="U718" s="185"/>
    </row>
    <row r="719" spans="1:21" x14ac:dyDescent="0.2">
      <c r="A719" s="185"/>
      <c r="B719" s="185"/>
      <c r="C719" s="185"/>
      <c r="D719" s="185"/>
      <c r="E719" s="185"/>
      <c r="F719" s="185"/>
      <c r="G719" s="185"/>
      <c r="H719" s="185"/>
      <c r="I719" s="185"/>
      <c r="J719" s="185"/>
      <c r="K719" s="185"/>
      <c r="L719" s="185"/>
      <c r="M719" s="185"/>
      <c r="N719" s="185"/>
      <c r="O719" s="185"/>
      <c r="P719" s="185"/>
      <c r="Q719" s="185"/>
      <c r="R719" s="185"/>
      <c r="S719" s="185"/>
      <c r="T719" s="185"/>
      <c r="U719" s="185"/>
    </row>
    <row r="720" spans="1:21" x14ac:dyDescent="0.2">
      <c r="A720" s="185"/>
      <c r="B720" s="185"/>
      <c r="C720" s="185"/>
      <c r="D720" s="185"/>
      <c r="E720" s="185"/>
      <c r="F720" s="185"/>
      <c r="G720" s="185"/>
      <c r="H720" s="185"/>
      <c r="I720" s="185"/>
      <c r="J720" s="185"/>
      <c r="K720" s="185"/>
      <c r="L720" s="185"/>
      <c r="M720" s="185"/>
      <c r="N720" s="185"/>
      <c r="O720" s="185"/>
      <c r="P720" s="185"/>
      <c r="Q720" s="185"/>
      <c r="R720" s="185"/>
      <c r="S720" s="185"/>
      <c r="T720" s="185"/>
      <c r="U720" s="185"/>
    </row>
    <row r="721" spans="1:21" x14ac:dyDescent="0.2">
      <c r="A721" s="185"/>
      <c r="B721" s="185"/>
      <c r="C721" s="185"/>
      <c r="D721" s="185"/>
      <c r="E721" s="185"/>
      <c r="F721" s="185"/>
      <c r="G721" s="185"/>
      <c r="H721" s="185"/>
      <c r="I721" s="185"/>
      <c r="J721" s="185"/>
      <c r="K721" s="185"/>
      <c r="L721" s="185"/>
      <c r="M721" s="185"/>
      <c r="N721" s="185"/>
      <c r="O721" s="185"/>
      <c r="P721" s="185"/>
      <c r="Q721" s="185"/>
      <c r="R721" s="185"/>
      <c r="S721" s="185"/>
      <c r="T721" s="185"/>
      <c r="U721" s="185"/>
    </row>
    <row r="722" spans="1:21" x14ac:dyDescent="0.2">
      <c r="A722" s="185"/>
      <c r="B722" s="185"/>
      <c r="C722" s="185"/>
      <c r="D722" s="185"/>
      <c r="E722" s="185"/>
      <c r="F722" s="185"/>
      <c r="G722" s="185"/>
      <c r="H722" s="185"/>
      <c r="I722" s="185"/>
      <c r="J722" s="185"/>
      <c r="K722" s="185"/>
      <c r="L722" s="185"/>
      <c r="M722" s="185"/>
      <c r="N722" s="185"/>
      <c r="O722" s="185"/>
      <c r="P722" s="185"/>
      <c r="Q722" s="185"/>
      <c r="R722" s="185"/>
      <c r="S722" s="185"/>
      <c r="T722" s="185"/>
      <c r="U722" s="185"/>
    </row>
    <row r="723" spans="1:21" x14ac:dyDescent="0.2">
      <c r="A723" s="185"/>
      <c r="B723" s="185"/>
      <c r="C723" s="185"/>
      <c r="D723" s="185"/>
      <c r="E723" s="185"/>
      <c r="F723" s="185"/>
      <c r="G723" s="185"/>
      <c r="H723" s="185"/>
      <c r="I723" s="185"/>
      <c r="J723" s="185"/>
      <c r="K723" s="185"/>
      <c r="L723" s="185"/>
      <c r="M723" s="185"/>
      <c r="N723" s="185"/>
      <c r="O723" s="185"/>
      <c r="P723" s="185"/>
      <c r="Q723" s="185"/>
      <c r="R723" s="185"/>
      <c r="S723" s="185"/>
      <c r="T723" s="185"/>
      <c r="U723" s="185"/>
    </row>
    <row r="724" spans="1:21" x14ac:dyDescent="0.2">
      <c r="A724" s="185"/>
      <c r="B724" s="185"/>
      <c r="C724" s="185"/>
      <c r="D724" s="185"/>
      <c r="E724" s="185"/>
      <c r="F724" s="185"/>
      <c r="G724" s="185"/>
      <c r="H724" s="185"/>
      <c r="I724" s="185"/>
      <c r="J724" s="185"/>
      <c r="K724" s="185"/>
      <c r="L724" s="185"/>
      <c r="M724" s="185"/>
      <c r="N724" s="185"/>
      <c r="O724" s="185"/>
      <c r="P724" s="185"/>
      <c r="Q724" s="185"/>
      <c r="R724" s="185"/>
      <c r="S724" s="185"/>
      <c r="T724" s="185"/>
      <c r="U724" s="185"/>
    </row>
    <row r="725" spans="1:21" x14ac:dyDescent="0.2">
      <c r="A725" s="185"/>
      <c r="B725" s="185"/>
      <c r="C725" s="185"/>
      <c r="D725" s="185"/>
      <c r="E725" s="185"/>
      <c r="F725" s="185"/>
      <c r="G725" s="185"/>
      <c r="H725" s="185"/>
      <c r="I725" s="185"/>
      <c r="J725" s="185"/>
      <c r="K725" s="185"/>
      <c r="L725" s="185"/>
      <c r="M725" s="185"/>
      <c r="N725" s="185"/>
      <c r="O725" s="185"/>
      <c r="P725" s="185"/>
      <c r="Q725" s="185"/>
      <c r="R725" s="185"/>
      <c r="S725" s="185"/>
      <c r="T725" s="185"/>
      <c r="U725" s="185"/>
    </row>
    <row r="726" spans="1:21" x14ac:dyDescent="0.2">
      <c r="A726" s="185"/>
      <c r="B726" s="185"/>
      <c r="C726" s="185"/>
      <c r="D726" s="185"/>
      <c r="E726" s="185"/>
      <c r="F726" s="185"/>
      <c r="G726" s="185"/>
      <c r="H726" s="185"/>
      <c r="I726" s="185"/>
      <c r="J726" s="185"/>
      <c r="K726" s="185"/>
      <c r="L726" s="185"/>
      <c r="M726" s="185"/>
      <c r="N726" s="185"/>
      <c r="O726" s="185"/>
      <c r="P726" s="185"/>
      <c r="Q726" s="185"/>
      <c r="R726" s="185"/>
      <c r="S726" s="185"/>
      <c r="T726" s="185"/>
      <c r="U726" s="185"/>
    </row>
    <row r="727" spans="1:21" x14ac:dyDescent="0.2">
      <c r="A727" s="185"/>
      <c r="B727" s="185"/>
      <c r="C727" s="185"/>
      <c r="D727" s="185"/>
      <c r="E727" s="185"/>
      <c r="F727" s="185"/>
      <c r="G727" s="185"/>
      <c r="H727" s="185"/>
      <c r="I727" s="185"/>
      <c r="J727" s="185"/>
      <c r="K727" s="185"/>
      <c r="L727" s="185"/>
      <c r="M727" s="185"/>
      <c r="N727" s="185"/>
      <c r="O727" s="185"/>
      <c r="P727" s="185"/>
      <c r="Q727" s="185"/>
      <c r="R727" s="185"/>
      <c r="S727" s="185"/>
      <c r="T727" s="185"/>
      <c r="U727" s="185"/>
    </row>
    <row r="728" spans="1:21" x14ac:dyDescent="0.2">
      <c r="A728" s="185"/>
      <c r="B728" s="185"/>
      <c r="C728" s="185"/>
      <c r="D728" s="185"/>
      <c r="E728" s="185"/>
      <c r="F728" s="185"/>
      <c r="G728" s="185"/>
      <c r="H728" s="185"/>
      <c r="I728" s="185"/>
      <c r="J728" s="185"/>
      <c r="K728" s="185"/>
      <c r="L728" s="185"/>
      <c r="M728" s="185"/>
      <c r="N728" s="185"/>
      <c r="O728" s="185"/>
      <c r="P728" s="185"/>
      <c r="Q728" s="185"/>
      <c r="R728" s="185"/>
      <c r="S728" s="185"/>
      <c r="T728" s="185"/>
      <c r="U728" s="185"/>
    </row>
    <row r="729" spans="1:21" x14ac:dyDescent="0.2">
      <c r="A729" s="185"/>
      <c r="B729" s="185"/>
      <c r="C729" s="185"/>
      <c r="D729" s="185"/>
      <c r="E729" s="185"/>
      <c r="F729" s="185"/>
      <c r="G729" s="185"/>
      <c r="H729" s="185"/>
      <c r="I729" s="185"/>
      <c r="J729" s="185"/>
      <c r="K729" s="185"/>
      <c r="L729" s="185"/>
      <c r="M729" s="185"/>
      <c r="N729" s="185"/>
      <c r="O729" s="185"/>
      <c r="P729" s="185"/>
      <c r="Q729" s="185"/>
      <c r="R729" s="185"/>
      <c r="S729" s="185"/>
      <c r="T729" s="185"/>
      <c r="U729" s="185"/>
    </row>
    <row r="730" spans="1:21" x14ac:dyDescent="0.2">
      <c r="A730" s="185"/>
      <c r="B730" s="185"/>
      <c r="C730" s="185"/>
      <c r="D730" s="185"/>
      <c r="E730" s="185"/>
      <c r="F730" s="185"/>
      <c r="G730" s="185"/>
      <c r="H730" s="185"/>
      <c r="I730" s="185"/>
      <c r="J730" s="185"/>
      <c r="K730" s="185"/>
      <c r="L730" s="185"/>
      <c r="M730" s="185"/>
      <c r="N730" s="185"/>
      <c r="O730" s="185"/>
      <c r="P730" s="185"/>
      <c r="Q730" s="185"/>
      <c r="R730" s="185"/>
      <c r="S730" s="185"/>
      <c r="T730" s="185"/>
      <c r="U730" s="185"/>
    </row>
    <row r="731" spans="1:21" x14ac:dyDescent="0.2">
      <c r="A731" s="185"/>
      <c r="B731" s="185"/>
      <c r="C731" s="185"/>
      <c r="D731" s="185"/>
      <c r="E731" s="185"/>
      <c r="F731" s="185"/>
      <c r="G731" s="185"/>
      <c r="H731" s="185"/>
      <c r="I731" s="185"/>
      <c r="J731" s="185"/>
      <c r="K731" s="185"/>
      <c r="L731" s="185"/>
      <c r="M731" s="185"/>
      <c r="N731" s="185"/>
      <c r="O731" s="185"/>
      <c r="P731" s="185"/>
      <c r="Q731" s="185"/>
      <c r="R731" s="185"/>
      <c r="S731" s="185"/>
      <c r="T731" s="185"/>
      <c r="U731" s="185"/>
    </row>
    <row r="732" spans="1:21" x14ac:dyDescent="0.2">
      <c r="A732" s="185"/>
      <c r="B732" s="185"/>
      <c r="C732" s="185"/>
      <c r="D732" s="185"/>
      <c r="E732" s="185"/>
      <c r="F732" s="185"/>
      <c r="G732" s="185"/>
      <c r="H732" s="185"/>
      <c r="I732" s="185"/>
      <c r="J732" s="185"/>
      <c r="K732" s="185"/>
      <c r="L732" s="185"/>
      <c r="M732" s="185"/>
      <c r="N732" s="185"/>
      <c r="O732" s="185"/>
      <c r="P732" s="185"/>
      <c r="Q732" s="185"/>
      <c r="R732" s="185"/>
      <c r="S732" s="185"/>
      <c r="T732" s="185"/>
      <c r="U732" s="185"/>
    </row>
    <row r="733" spans="1:21" x14ac:dyDescent="0.2">
      <c r="A733" s="185"/>
      <c r="B733" s="185"/>
      <c r="C733" s="185"/>
      <c r="D733" s="185"/>
      <c r="E733" s="185"/>
      <c r="F733" s="185"/>
      <c r="G733" s="185"/>
      <c r="H733" s="185"/>
      <c r="I733" s="185"/>
      <c r="J733" s="185"/>
      <c r="K733" s="185"/>
      <c r="L733" s="185"/>
      <c r="M733" s="185"/>
      <c r="N733" s="185"/>
      <c r="O733" s="185"/>
      <c r="P733" s="185"/>
      <c r="Q733" s="185"/>
      <c r="R733" s="185"/>
      <c r="S733" s="185"/>
      <c r="T733" s="185"/>
      <c r="U733" s="185"/>
    </row>
    <row r="734" spans="1:21" x14ac:dyDescent="0.2">
      <c r="A734" s="185"/>
      <c r="B734" s="185"/>
      <c r="C734" s="185"/>
      <c r="D734" s="185"/>
      <c r="E734" s="185"/>
      <c r="F734" s="185"/>
      <c r="G734" s="185"/>
      <c r="H734" s="185"/>
      <c r="I734" s="185"/>
      <c r="J734" s="185"/>
      <c r="K734" s="185"/>
      <c r="L734" s="185"/>
      <c r="M734" s="185"/>
      <c r="N734" s="185"/>
      <c r="O734" s="185"/>
      <c r="P734" s="185"/>
      <c r="Q734" s="185"/>
      <c r="R734" s="185"/>
      <c r="S734" s="185"/>
      <c r="T734" s="185"/>
      <c r="U734" s="185"/>
    </row>
    <row r="735" spans="1:21" x14ac:dyDescent="0.2">
      <c r="A735" s="185"/>
      <c r="B735" s="185"/>
      <c r="C735" s="185"/>
      <c r="D735" s="185"/>
      <c r="E735" s="185"/>
      <c r="F735" s="185"/>
      <c r="G735" s="185"/>
      <c r="H735" s="185"/>
      <c r="I735" s="185"/>
      <c r="J735" s="185"/>
      <c r="K735" s="185"/>
      <c r="L735" s="185"/>
      <c r="M735" s="185"/>
      <c r="N735" s="185"/>
      <c r="O735" s="185"/>
      <c r="P735" s="185"/>
      <c r="Q735" s="185"/>
      <c r="R735" s="185"/>
      <c r="S735" s="185"/>
      <c r="T735" s="185"/>
      <c r="U735" s="185"/>
    </row>
    <row r="736" spans="1:21" x14ac:dyDescent="0.2">
      <c r="A736" s="185"/>
      <c r="B736" s="185"/>
      <c r="C736" s="185"/>
      <c r="D736" s="185"/>
      <c r="E736" s="185"/>
      <c r="F736" s="185"/>
      <c r="G736" s="185"/>
      <c r="H736" s="185"/>
      <c r="I736" s="185"/>
      <c r="J736" s="185"/>
      <c r="K736" s="185"/>
      <c r="L736" s="185"/>
      <c r="M736" s="185"/>
      <c r="N736" s="185"/>
      <c r="O736" s="185"/>
      <c r="P736" s="185"/>
      <c r="Q736" s="185"/>
      <c r="R736" s="185"/>
      <c r="S736" s="185"/>
      <c r="T736" s="185"/>
      <c r="U736" s="185"/>
    </row>
    <row r="737" spans="1:21" x14ac:dyDescent="0.2">
      <c r="A737" s="185"/>
      <c r="B737" s="185"/>
      <c r="C737" s="185"/>
      <c r="D737" s="185"/>
      <c r="E737" s="185"/>
      <c r="F737" s="185"/>
      <c r="G737" s="185"/>
      <c r="H737" s="185"/>
      <c r="I737" s="185"/>
      <c r="J737" s="185"/>
      <c r="K737" s="185"/>
      <c r="L737" s="185"/>
      <c r="M737" s="185"/>
      <c r="N737" s="185"/>
      <c r="O737" s="185"/>
      <c r="P737" s="185"/>
      <c r="Q737" s="185"/>
      <c r="R737" s="185"/>
      <c r="S737" s="185"/>
      <c r="T737" s="185"/>
      <c r="U737" s="185"/>
    </row>
    <row r="738" spans="1:21" x14ac:dyDescent="0.2">
      <c r="A738" s="185"/>
      <c r="B738" s="185"/>
      <c r="C738" s="185"/>
      <c r="D738" s="185"/>
      <c r="E738" s="185"/>
      <c r="F738" s="185"/>
      <c r="G738" s="185"/>
      <c r="H738" s="185"/>
      <c r="I738" s="185"/>
      <c r="J738" s="185"/>
      <c r="K738" s="185"/>
      <c r="L738" s="185"/>
      <c r="M738" s="185"/>
      <c r="N738" s="185"/>
      <c r="O738" s="185"/>
      <c r="P738" s="185"/>
      <c r="Q738" s="185"/>
      <c r="R738" s="185"/>
      <c r="S738" s="185"/>
      <c r="T738" s="185"/>
      <c r="U738" s="185"/>
    </row>
    <row r="739" spans="1:21" x14ac:dyDescent="0.2">
      <c r="A739" s="185"/>
      <c r="B739" s="185"/>
      <c r="C739" s="185"/>
      <c r="D739" s="185"/>
      <c r="E739" s="185"/>
      <c r="F739" s="185"/>
      <c r="G739" s="185"/>
      <c r="H739" s="185"/>
      <c r="I739" s="185"/>
      <c r="J739" s="185"/>
      <c r="K739" s="185"/>
      <c r="L739" s="185"/>
      <c r="M739" s="185"/>
      <c r="N739" s="185"/>
      <c r="O739" s="185"/>
      <c r="P739" s="185"/>
      <c r="Q739" s="185"/>
      <c r="R739" s="185"/>
      <c r="S739" s="185"/>
      <c r="T739" s="185"/>
      <c r="U739" s="185"/>
    </row>
    <row r="740" spans="1:21" x14ac:dyDescent="0.2">
      <c r="A740" s="185"/>
      <c r="B740" s="185"/>
      <c r="C740" s="185"/>
      <c r="D740" s="185"/>
      <c r="E740" s="185"/>
      <c r="F740" s="185"/>
      <c r="G740" s="185"/>
      <c r="H740" s="185"/>
      <c r="I740" s="185"/>
      <c r="J740" s="185"/>
      <c r="K740" s="185"/>
      <c r="L740" s="185"/>
      <c r="M740" s="185"/>
      <c r="N740" s="185"/>
      <c r="O740" s="185"/>
      <c r="P740" s="185"/>
      <c r="Q740" s="185"/>
      <c r="R740" s="185"/>
      <c r="S740" s="185"/>
      <c r="T740" s="185"/>
      <c r="U740" s="185"/>
    </row>
    <row r="741" spans="1:21" x14ac:dyDescent="0.2">
      <c r="A741" s="185"/>
      <c r="B741" s="185"/>
      <c r="C741" s="185"/>
      <c r="D741" s="185"/>
      <c r="E741" s="185"/>
      <c r="F741" s="185"/>
      <c r="G741" s="185"/>
      <c r="H741" s="185"/>
      <c r="I741" s="185"/>
      <c r="J741" s="185"/>
      <c r="K741" s="185"/>
      <c r="L741" s="185"/>
      <c r="M741" s="185"/>
      <c r="N741" s="185"/>
      <c r="O741" s="185"/>
      <c r="P741" s="185"/>
      <c r="Q741" s="185"/>
      <c r="R741" s="185"/>
      <c r="S741" s="185"/>
      <c r="T741" s="185"/>
      <c r="U741" s="185"/>
    </row>
    <row r="742" spans="1:21" x14ac:dyDescent="0.2">
      <c r="A742" s="185"/>
      <c r="B742" s="185"/>
      <c r="C742" s="185"/>
      <c r="D742" s="185"/>
      <c r="E742" s="185"/>
      <c r="F742" s="185"/>
      <c r="G742" s="185"/>
      <c r="H742" s="185"/>
      <c r="I742" s="185"/>
      <c r="J742" s="185"/>
      <c r="K742" s="185"/>
      <c r="L742" s="185"/>
      <c r="M742" s="185"/>
      <c r="N742" s="185"/>
      <c r="O742" s="185"/>
      <c r="P742" s="185"/>
      <c r="Q742" s="185"/>
      <c r="R742" s="185"/>
      <c r="S742" s="185"/>
      <c r="T742" s="185"/>
      <c r="U742" s="185"/>
    </row>
    <row r="743" spans="1:21" x14ac:dyDescent="0.2">
      <c r="A743" s="185"/>
      <c r="B743" s="185"/>
      <c r="C743" s="185"/>
      <c r="D743" s="185"/>
      <c r="E743" s="185"/>
      <c r="F743" s="185"/>
      <c r="G743" s="185"/>
      <c r="H743" s="185"/>
      <c r="I743" s="185"/>
      <c r="J743" s="185"/>
      <c r="K743" s="185"/>
      <c r="L743" s="185"/>
      <c r="M743" s="185"/>
      <c r="N743" s="185"/>
      <c r="O743" s="185"/>
      <c r="P743" s="185"/>
      <c r="Q743" s="185"/>
      <c r="R743" s="185"/>
      <c r="S743" s="185"/>
      <c r="T743" s="185"/>
      <c r="U743" s="185"/>
    </row>
    <row r="744" spans="1:21" x14ac:dyDescent="0.2">
      <c r="A744" s="185"/>
      <c r="B744" s="185"/>
      <c r="C744" s="185"/>
      <c r="D744" s="185"/>
      <c r="E744" s="185"/>
      <c r="F744" s="185"/>
      <c r="G744" s="185"/>
      <c r="H744" s="185"/>
      <c r="I744" s="185"/>
      <c r="J744" s="185"/>
      <c r="K744" s="185"/>
      <c r="L744" s="185"/>
      <c r="M744" s="185"/>
      <c r="N744" s="185"/>
      <c r="O744" s="185"/>
      <c r="P744" s="185"/>
      <c r="Q744" s="185"/>
      <c r="R744" s="185"/>
      <c r="S744" s="185"/>
      <c r="T744" s="185"/>
      <c r="U744" s="185"/>
    </row>
    <row r="745" spans="1:21" x14ac:dyDescent="0.2">
      <c r="A745" s="185"/>
      <c r="B745" s="185"/>
      <c r="C745" s="185"/>
      <c r="D745" s="185"/>
      <c r="E745" s="185"/>
      <c r="F745" s="185"/>
      <c r="G745" s="185"/>
      <c r="H745" s="185"/>
      <c r="I745" s="185"/>
      <c r="J745" s="185"/>
      <c r="K745" s="185"/>
      <c r="L745" s="185"/>
      <c r="M745" s="185"/>
      <c r="N745" s="185"/>
      <c r="O745" s="185"/>
      <c r="P745" s="185"/>
      <c r="Q745" s="185"/>
      <c r="R745" s="185"/>
      <c r="S745" s="185"/>
      <c r="T745" s="185"/>
      <c r="U745" s="185"/>
    </row>
    <row r="746" spans="1:21" x14ac:dyDescent="0.2">
      <c r="A746" s="185"/>
      <c r="B746" s="185"/>
      <c r="C746" s="185"/>
      <c r="D746" s="185"/>
      <c r="E746" s="185"/>
      <c r="F746" s="185"/>
      <c r="G746" s="185"/>
      <c r="H746" s="185"/>
      <c r="I746" s="185"/>
      <c r="J746" s="185"/>
      <c r="K746" s="185"/>
      <c r="L746" s="185"/>
      <c r="M746" s="185"/>
      <c r="N746" s="185"/>
      <c r="O746" s="185"/>
      <c r="P746" s="185"/>
      <c r="Q746" s="185"/>
      <c r="R746" s="185"/>
      <c r="S746" s="185"/>
      <c r="T746" s="185"/>
      <c r="U746" s="185"/>
    </row>
    <row r="747" spans="1:21" x14ac:dyDescent="0.2">
      <c r="A747" s="185"/>
      <c r="B747" s="185"/>
      <c r="C747" s="185"/>
      <c r="D747" s="185"/>
      <c r="E747" s="185"/>
      <c r="F747" s="185"/>
      <c r="G747" s="185"/>
      <c r="H747" s="185"/>
      <c r="I747" s="185"/>
      <c r="J747" s="185"/>
      <c r="K747" s="185"/>
      <c r="L747" s="185"/>
      <c r="M747" s="185"/>
      <c r="N747" s="185"/>
      <c r="O747" s="185"/>
      <c r="P747" s="185"/>
      <c r="Q747" s="185"/>
      <c r="R747" s="185"/>
      <c r="S747" s="185"/>
      <c r="T747" s="185"/>
      <c r="U747" s="185"/>
    </row>
    <row r="748" spans="1:21" x14ac:dyDescent="0.2">
      <c r="A748" s="185"/>
      <c r="B748" s="185"/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</row>
    <row r="749" spans="1:21" x14ac:dyDescent="0.2">
      <c r="A749" s="185"/>
      <c r="B749" s="185"/>
      <c r="C749" s="185"/>
      <c r="D749" s="185"/>
      <c r="E749" s="185"/>
      <c r="F749" s="185"/>
      <c r="G749" s="185"/>
      <c r="H749" s="185"/>
      <c r="I749" s="185"/>
      <c r="J749" s="185"/>
      <c r="K749" s="185"/>
      <c r="L749" s="185"/>
      <c r="M749" s="185"/>
      <c r="N749" s="185"/>
      <c r="O749" s="185"/>
      <c r="P749" s="185"/>
      <c r="Q749" s="185"/>
      <c r="R749" s="185"/>
      <c r="S749" s="185"/>
      <c r="T749" s="185"/>
      <c r="U749" s="185"/>
    </row>
    <row r="750" spans="1:21" x14ac:dyDescent="0.2">
      <c r="A750" s="185"/>
      <c r="B750" s="185"/>
      <c r="C750" s="185"/>
      <c r="D750" s="185"/>
      <c r="E750" s="185"/>
      <c r="F750" s="185"/>
      <c r="G750" s="185"/>
      <c r="H750" s="185"/>
      <c r="I750" s="185"/>
      <c r="J750" s="185"/>
      <c r="K750" s="185"/>
      <c r="L750" s="185"/>
      <c r="M750" s="185"/>
      <c r="N750" s="185"/>
      <c r="O750" s="185"/>
      <c r="P750" s="185"/>
      <c r="Q750" s="185"/>
      <c r="R750" s="185"/>
      <c r="S750" s="185"/>
      <c r="T750" s="185"/>
      <c r="U750" s="185"/>
    </row>
    <row r="751" spans="1:21" x14ac:dyDescent="0.2">
      <c r="A751" s="185"/>
      <c r="B751" s="185"/>
      <c r="C751" s="185"/>
      <c r="D751" s="185"/>
      <c r="E751" s="185"/>
      <c r="F751" s="185"/>
      <c r="G751" s="185"/>
      <c r="H751" s="185"/>
      <c r="I751" s="185"/>
      <c r="J751" s="185"/>
      <c r="K751" s="185"/>
      <c r="L751" s="185"/>
      <c r="M751" s="185"/>
      <c r="N751" s="185"/>
      <c r="O751" s="185"/>
      <c r="P751" s="185"/>
      <c r="Q751" s="185"/>
      <c r="R751" s="185"/>
      <c r="S751" s="185"/>
      <c r="T751" s="185"/>
      <c r="U751" s="185"/>
    </row>
    <row r="752" spans="1:21" x14ac:dyDescent="0.2">
      <c r="A752" s="185"/>
      <c r="B752" s="185"/>
      <c r="C752" s="185"/>
      <c r="D752" s="185"/>
      <c r="E752" s="185"/>
      <c r="F752" s="185"/>
      <c r="G752" s="185"/>
      <c r="H752" s="185"/>
      <c r="I752" s="185"/>
      <c r="J752" s="185"/>
      <c r="K752" s="185"/>
      <c r="L752" s="185"/>
      <c r="M752" s="185"/>
      <c r="N752" s="185"/>
      <c r="O752" s="185"/>
      <c r="P752" s="185"/>
      <c r="Q752" s="185"/>
      <c r="R752" s="185"/>
      <c r="S752" s="185"/>
      <c r="T752" s="185"/>
      <c r="U752" s="185"/>
    </row>
    <row r="753" spans="1:21" x14ac:dyDescent="0.2">
      <c r="A753" s="185"/>
      <c r="B753" s="185"/>
      <c r="C753" s="185"/>
      <c r="D753" s="185"/>
      <c r="E753" s="185"/>
      <c r="F753" s="185"/>
      <c r="G753" s="185"/>
      <c r="H753" s="185"/>
      <c r="I753" s="185"/>
      <c r="J753" s="185"/>
      <c r="K753" s="185"/>
      <c r="L753" s="185"/>
      <c r="M753" s="185"/>
      <c r="N753" s="185"/>
      <c r="O753" s="185"/>
      <c r="P753" s="185"/>
      <c r="Q753" s="185"/>
      <c r="R753" s="185"/>
      <c r="S753" s="185"/>
      <c r="T753" s="185"/>
      <c r="U753" s="185"/>
    </row>
    <row r="754" spans="1:21" x14ac:dyDescent="0.2">
      <c r="A754" s="185"/>
      <c r="B754" s="185"/>
      <c r="C754" s="185"/>
      <c r="D754" s="185"/>
      <c r="E754" s="185"/>
      <c r="F754" s="185"/>
      <c r="G754" s="185"/>
      <c r="H754" s="185"/>
      <c r="I754" s="185"/>
      <c r="J754" s="185"/>
      <c r="K754" s="185"/>
      <c r="L754" s="185"/>
      <c r="M754" s="185"/>
      <c r="N754" s="185"/>
      <c r="O754" s="185"/>
      <c r="P754" s="185"/>
      <c r="Q754" s="185"/>
      <c r="R754" s="185"/>
      <c r="S754" s="185"/>
      <c r="T754" s="185"/>
      <c r="U754" s="185"/>
    </row>
    <row r="755" spans="1:21" x14ac:dyDescent="0.2">
      <c r="A755" s="185"/>
      <c r="B755" s="185"/>
      <c r="C755" s="185"/>
      <c r="D755" s="185"/>
      <c r="E755" s="185"/>
      <c r="F755" s="185"/>
      <c r="G755" s="185"/>
      <c r="H755" s="185"/>
      <c r="I755" s="185"/>
      <c r="J755" s="185"/>
      <c r="K755" s="185"/>
      <c r="L755" s="185"/>
      <c r="M755" s="185"/>
      <c r="N755" s="185"/>
      <c r="O755" s="185"/>
      <c r="P755" s="185"/>
      <c r="Q755" s="185"/>
      <c r="R755" s="185"/>
      <c r="S755" s="185"/>
      <c r="T755" s="185"/>
      <c r="U755" s="185"/>
    </row>
    <row r="756" spans="1:21" x14ac:dyDescent="0.2">
      <c r="A756" s="185"/>
      <c r="B756" s="185"/>
      <c r="C756" s="185"/>
      <c r="D756" s="185"/>
      <c r="E756" s="185"/>
      <c r="F756" s="185"/>
      <c r="G756" s="185"/>
      <c r="H756" s="185"/>
      <c r="I756" s="185"/>
      <c r="J756" s="185"/>
      <c r="K756" s="185"/>
      <c r="L756" s="185"/>
      <c r="M756" s="185"/>
      <c r="N756" s="185"/>
      <c r="O756" s="185"/>
      <c r="P756" s="185"/>
      <c r="Q756" s="185"/>
      <c r="R756" s="185"/>
      <c r="S756" s="185"/>
      <c r="T756" s="185"/>
      <c r="U756" s="185"/>
    </row>
    <row r="757" spans="1:21" x14ac:dyDescent="0.2">
      <c r="A757" s="185"/>
      <c r="B757" s="185"/>
      <c r="C757" s="185"/>
      <c r="D757" s="185"/>
      <c r="E757" s="185"/>
      <c r="F757" s="185"/>
      <c r="G757" s="185"/>
      <c r="H757" s="185"/>
      <c r="I757" s="185"/>
      <c r="J757" s="185"/>
      <c r="K757" s="185"/>
      <c r="L757" s="185"/>
      <c r="M757" s="185"/>
      <c r="N757" s="185"/>
      <c r="O757" s="185"/>
      <c r="P757" s="185"/>
      <c r="Q757" s="185"/>
      <c r="R757" s="185"/>
      <c r="S757" s="185"/>
      <c r="T757" s="185"/>
      <c r="U757" s="185"/>
    </row>
    <row r="758" spans="1:21" x14ac:dyDescent="0.2">
      <c r="A758" s="185"/>
      <c r="B758" s="185"/>
      <c r="C758" s="185"/>
      <c r="D758" s="185"/>
      <c r="E758" s="185"/>
      <c r="F758" s="185"/>
      <c r="G758" s="185"/>
      <c r="H758" s="185"/>
      <c r="I758" s="185"/>
      <c r="J758" s="185"/>
      <c r="K758" s="185"/>
      <c r="L758" s="185"/>
      <c r="M758" s="185"/>
      <c r="N758" s="185"/>
      <c r="O758" s="185"/>
      <c r="P758" s="185"/>
      <c r="Q758" s="185"/>
      <c r="R758" s="185"/>
      <c r="S758" s="185"/>
      <c r="T758" s="185"/>
      <c r="U758" s="185"/>
    </row>
    <row r="759" spans="1:21" x14ac:dyDescent="0.2">
      <c r="A759" s="185"/>
      <c r="B759" s="185"/>
      <c r="C759" s="185"/>
      <c r="D759" s="185"/>
      <c r="E759" s="185"/>
      <c r="F759" s="185"/>
      <c r="G759" s="185"/>
      <c r="H759" s="185"/>
      <c r="I759" s="185"/>
      <c r="J759" s="185"/>
      <c r="K759" s="185"/>
      <c r="L759" s="185"/>
      <c r="M759" s="185"/>
      <c r="N759" s="185"/>
      <c r="O759" s="185"/>
      <c r="P759" s="185"/>
      <c r="Q759" s="185"/>
      <c r="R759" s="185"/>
      <c r="S759" s="185"/>
      <c r="T759" s="185"/>
      <c r="U759" s="185"/>
    </row>
    <row r="760" spans="1:21" x14ac:dyDescent="0.2">
      <c r="A760" s="185"/>
      <c r="B760" s="185"/>
      <c r="C760" s="185"/>
      <c r="D760" s="185"/>
      <c r="E760" s="185"/>
      <c r="F760" s="185"/>
      <c r="G760" s="185"/>
      <c r="H760" s="185"/>
      <c r="I760" s="185"/>
      <c r="J760" s="185"/>
      <c r="K760" s="185"/>
      <c r="L760" s="185"/>
      <c r="M760" s="185"/>
      <c r="N760" s="185"/>
      <c r="O760" s="185"/>
      <c r="P760" s="185"/>
      <c r="Q760" s="185"/>
      <c r="R760" s="185"/>
      <c r="S760" s="185"/>
      <c r="T760" s="185"/>
      <c r="U760" s="185"/>
    </row>
    <row r="761" spans="1:21" x14ac:dyDescent="0.2">
      <c r="A761" s="185"/>
      <c r="B761" s="185"/>
      <c r="C761" s="185"/>
      <c r="D761" s="185"/>
      <c r="E761" s="185"/>
      <c r="F761" s="185"/>
      <c r="G761" s="185"/>
      <c r="H761" s="185"/>
      <c r="I761" s="185"/>
      <c r="J761" s="185"/>
      <c r="K761" s="185"/>
      <c r="L761" s="185"/>
      <c r="M761" s="185"/>
      <c r="N761" s="185"/>
      <c r="O761" s="185"/>
      <c r="P761" s="185"/>
      <c r="Q761" s="185"/>
      <c r="R761" s="185"/>
      <c r="S761" s="185"/>
      <c r="T761" s="185"/>
      <c r="U761" s="185"/>
    </row>
    <row r="762" spans="1:21" x14ac:dyDescent="0.2">
      <c r="A762" s="185"/>
      <c r="B762" s="185"/>
      <c r="C762" s="185"/>
      <c r="D762" s="185"/>
      <c r="E762" s="185"/>
      <c r="F762" s="185"/>
      <c r="G762" s="185"/>
      <c r="H762" s="185"/>
      <c r="I762" s="185"/>
      <c r="J762" s="185"/>
      <c r="K762" s="185"/>
      <c r="L762" s="185"/>
      <c r="M762" s="185"/>
      <c r="N762" s="185"/>
      <c r="O762" s="185"/>
      <c r="P762" s="185"/>
      <c r="Q762" s="185"/>
      <c r="R762" s="185"/>
      <c r="S762" s="185"/>
      <c r="T762" s="185"/>
      <c r="U762" s="185"/>
    </row>
    <row r="763" spans="1:21" x14ac:dyDescent="0.2">
      <c r="A763" s="185"/>
      <c r="B763" s="185"/>
      <c r="C763" s="185"/>
      <c r="D763" s="185"/>
      <c r="E763" s="185"/>
      <c r="F763" s="185"/>
      <c r="G763" s="185"/>
      <c r="H763" s="185"/>
      <c r="I763" s="185"/>
      <c r="J763" s="185"/>
      <c r="K763" s="185"/>
      <c r="L763" s="185"/>
      <c r="M763" s="185"/>
      <c r="N763" s="185"/>
      <c r="O763" s="185"/>
      <c r="P763" s="185"/>
      <c r="Q763" s="185"/>
      <c r="R763" s="185"/>
      <c r="S763" s="185"/>
      <c r="T763" s="185"/>
      <c r="U763" s="185"/>
    </row>
    <row r="764" spans="1:21" x14ac:dyDescent="0.2">
      <c r="A764" s="185"/>
      <c r="B764" s="185"/>
      <c r="C764" s="185"/>
      <c r="D764" s="185"/>
      <c r="E764" s="185"/>
      <c r="F764" s="185"/>
      <c r="G764" s="185"/>
      <c r="H764" s="185"/>
      <c r="I764" s="185"/>
      <c r="J764" s="185"/>
      <c r="K764" s="185"/>
      <c r="L764" s="185"/>
      <c r="M764" s="185"/>
      <c r="N764" s="185"/>
      <c r="O764" s="185"/>
      <c r="P764" s="185"/>
      <c r="Q764" s="185"/>
      <c r="R764" s="185"/>
      <c r="S764" s="185"/>
      <c r="T764" s="185"/>
      <c r="U764" s="185"/>
    </row>
    <row r="765" spans="1:21" x14ac:dyDescent="0.2">
      <c r="A765" s="185"/>
      <c r="B765" s="185"/>
      <c r="C765" s="185"/>
      <c r="D765" s="185"/>
      <c r="E765" s="185"/>
      <c r="F765" s="185"/>
      <c r="G765" s="185"/>
      <c r="H765" s="185"/>
      <c r="I765" s="185"/>
      <c r="J765" s="185"/>
      <c r="K765" s="185"/>
      <c r="L765" s="185"/>
      <c r="M765" s="185"/>
      <c r="N765" s="185"/>
      <c r="O765" s="185"/>
      <c r="P765" s="185"/>
      <c r="Q765" s="185"/>
      <c r="R765" s="185"/>
      <c r="S765" s="185"/>
      <c r="T765" s="185"/>
      <c r="U765" s="185"/>
    </row>
    <row r="766" spans="1:21" x14ac:dyDescent="0.2">
      <c r="A766" s="185"/>
      <c r="B766" s="185"/>
      <c r="C766" s="185"/>
      <c r="D766" s="185"/>
      <c r="E766" s="185"/>
      <c r="F766" s="185"/>
      <c r="G766" s="185"/>
      <c r="H766" s="185"/>
      <c r="I766" s="185"/>
      <c r="J766" s="185"/>
      <c r="K766" s="185"/>
      <c r="L766" s="185"/>
      <c r="M766" s="185"/>
      <c r="N766" s="185"/>
      <c r="O766" s="185"/>
      <c r="P766" s="185"/>
      <c r="Q766" s="185"/>
      <c r="R766" s="185"/>
      <c r="S766" s="185"/>
      <c r="T766" s="185"/>
      <c r="U766" s="185"/>
    </row>
    <row r="767" spans="1:21" x14ac:dyDescent="0.2">
      <c r="A767" s="185"/>
      <c r="B767" s="185"/>
      <c r="C767" s="185"/>
      <c r="D767" s="185"/>
      <c r="E767" s="185"/>
      <c r="F767" s="185"/>
      <c r="G767" s="185"/>
      <c r="H767" s="185"/>
      <c r="I767" s="185"/>
      <c r="J767" s="185"/>
      <c r="K767" s="185"/>
      <c r="L767" s="185"/>
      <c r="M767" s="185"/>
      <c r="N767" s="185"/>
      <c r="O767" s="185"/>
      <c r="P767" s="185"/>
      <c r="Q767" s="185"/>
      <c r="R767" s="185"/>
      <c r="S767" s="185"/>
      <c r="T767" s="185"/>
      <c r="U767" s="185"/>
    </row>
    <row r="768" spans="1:21" x14ac:dyDescent="0.2">
      <c r="A768" s="185"/>
      <c r="B768" s="185"/>
      <c r="C768" s="185"/>
      <c r="D768" s="185"/>
      <c r="E768" s="185"/>
      <c r="F768" s="185"/>
      <c r="G768" s="185"/>
      <c r="H768" s="185"/>
      <c r="I768" s="185"/>
      <c r="J768" s="185"/>
      <c r="K768" s="185"/>
      <c r="L768" s="185"/>
      <c r="M768" s="185"/>
      <c r="N768" s="185"/>
      <c r="O768" s="185"/>
      <c r="P768" s="185"/>
      <c r="Q768" s="185"/>
      <c r="R768" s="185"/>
      <c r="S768" s="185"/>
      <c r="T768" s="185"/>
      <c r="U768" s="185"/>
    </row>
    <row r="769" spans="1:21" x14ac:dyDescent="0.2">
      <c r="A769" s="185"/>
      <c r="B769" s="185"/>
      <c r="C769" s="185"/>
      <c r="D769" s="185"/>
      <c r="E769" s="185"/>
      <c r="F769" s="185"/>
      <c r="G769" s="185"/>
      <c r="H769" s="185"/>
      <c r="I769" s="185"/>
      <c r="J769" s="185"/>
      <c r="K769" s="185"/>
      <c r="L769" s="185"/>
      <c r="M769" s="185"/>
      <c r="N769" s="185"/>
      <c r="O769" s="185"/>
      <c r="P769" s="185"/>
      <c r="Q769" s="185"/>
      <c r="R769" s="185"/>
      <c r="S769" s="185"/>
      <c r="T769" s="185"/>
      <c r="U769" s="185"/>
    </row>
    <row r="770" spans="1:21" x14ac:dyDescent="0.2">
      <c r="A770" s="185"/>
      <c r="B770" s="185"/>
      <c r="C770" s="185"/>
      <c r="D770" s="185"/>
      <c r="E770" s="185"/>
      <c r="F770" s="185"/>
      <c r="G770" s="185"/>
      <c r="H770" s="185"/>
      <c r="I770" s="185"/>
      <c r="J770" s="185"/>
      <c r="K770" s="185"/>
      <c r="L770" s="185"/>
      <c r="M770" s="185"/>
      <c r="N770" s="185"/>
      <c r="O770" s="185"/>
      <c r="P770" s="185"/>
      <c r="Q770" s="185"/>
      <c r="R770" s="185"/>
      <c r="S770" s="185"/>
      <c r="T770" s="185"/>
      <c r="U770" s="185"/>
    </row>
    <row r="771" spans="1:21" x14ac:dyDescent="0.2">
      <c r="A771" s="185"/>
      <c r="B771" s="185"/>
      <c r="C771" s="185"/>
      <c r="D771" s="185"/>
      <c r="E771" s="185"/>
      <c r="F771" s="185"/>
      <c r="G771" s="185"/>
      <c r="H771" s="185"/>
      <c r="I771" s="185"/>
      <c r="J771" s="185"/>
      <c r="K771" s="185"/>
      <c r="L771" s="185"/>
      <c r="M771" s="185"/>
      <c r="N771" s="185"/>
      <c r="O771" s="185"/>
      <c r="P771" s="185"/>
      <c r="Q771" s="185"/>
      <c r="R771" s="185"/>
      <c r="S771" s="185"/>
      <c r="T771" s="185"/>
      <c r="U771" s="185"/>
    </row>
    <row r="772" spans="1:21" x14ac:dyDescent="0.2">
      <c r="A772" s="185"/>
      <c r="B772" s="185"/>
      <c r="C772" s="185"/>
      <c r="D772" s="185"/>
      <c r="E772" s="185"/>
      <c r="F772" s="185"/>
      <c r="G772" s="185"/>
      <c r="H772" s="185"/>
      <c r="I772" s="185"/>
      <c r="J772" s="185"/>
      <c r="K772" s="185"/>
      <c r="L772" s="185"/>
      <c r="M772" s="185"/>
      <c r="N772" s="185"/>
      <c r="O772" s="185"/>
      <c r="P772" s="185"/>
      <c r="Q772" s="185"/>
      <c r="R772" s="185"/>
      <c r="S772" s="185"/>
      <c r="T772" s="185"/>
      <c r="U772" s="185"/>
    </row>
    <row r="773" spans="1:21" x14ac:dyDescent="0.2">
      <c r="A773" s="185"/>
      <c r="B773" s="185"/>
      <c r="C773" s="185"/>
      <c r="D773" s="185"/>
      <c r="E773" s="185"/>
      <c r="F773" s="185"/>
      <c r="G773" s="185"/>
      <c r="H773" s="185"/>
      <c r="I773" s="185"/>
      <c r="J773" s="185"/>
      <c r="K773" s="185"/>
      <c r="L773" s="185"/>
      <c r="M773" s="185"/>
      <c r="N773" s="185"/>
      <c r="O773" s="185"/>
      <c r="P773" s="185"/>
      <c r="Q773" s="185"/>
      <c r="R773" s="185"/>
      <c r="S773" s="185"/>
      <c r="T773" s="185"/>
      <c r="U773" s="185"/>
    </row>
    <row r="774" spans="1:21" x14ac:dyDescent="0.2">
      <c r="A774" s="185"/>
      <c r="B774" s="185"/>
      <c r="C774" s="185"/>
      <c r="D774" s="185"/>
      <c r="E774" s="185"/>
      <c r="F774" s="185"/>
      <c r="G774" s="185"/>
      <c r="H774" s="185"/>
      <c r="I774" s="185"/>
      <c r="J774" s="185"/>
      <c r="K774" s="185"/>
      <c r="L774" s="185"/>
      <c r="M774" s="185"/>
      <c r="N774" s="185"/>
      <c r="O774" s="185"/>
      <c r="P774" s="185"/>
      <c r="Q774" s="185"/>
      <c r="R774" s="185"/>
      <c r="S774" s="185"/>
      <c r="T774" s="185"/>
      <c r="U774" s="185"/>
    </row>
    <row r="775" spans="1:21" x14ac:dyDescent="0.2">
      <c r="A775" s="185"/>
      <c r="B775" s="185"/>
      <c r="C775" s="185"/>
      <c r="D775" s="185"/>
      <c r="E775" s="185"/>
      <c r="F775" s="185"/>
      <c r="G775" s="185"/>
      <c r="H775" s="185"/>
      <c r="I775" s="185"/>
      <c r="J775" s="185"/>
      <c r="K775" s="185"/>
      <c r="L775" s="185"/>
      <c r="M775" s="185"/>
      <c r="N775" s="185"/>
      <c r="O775" s="185"/>
      <c r="P775" s="185"/>
      <c r="Q775" s="185"/>
      <c r="R775" s="185"/>
      <c r="S775" s="185"/>
      <c r="T775" s="185"/>
      <c r="U775" s="185"/>
    </row>
    <row r="776" spans="1:21" x14ac:dyDescent="0.2">
      <c r="A776" s="185"/>
      <c r="B776" s="185"/>
      <c r="C776" s="185"/>
      <c r="D776" s="185"/>
      <c r="E776" s="185"/>
      <c r="F776" s="185"/>
      <c r="G776" s="185"/>
      <c r="H776" s="185"/>
      <c r="I776" s="185"/>
      <c r="J776" s="185"/>
      <c r="K776" s="185"/>
      <c r="L776" s="185"/>
      <c r="M776" s="185"/>
      <c r="N776" s="185"/>
      <c r="O776" s="185"/>
      <c r="P776" s="185"/>
      <c r="Q776" s="185"/>
      <c r="R776" s="185"/>
      <c r="S776" s="185"/>
      <c r="T776" s="185"/>
      <c r="U776" s="185"/>
    </row>
    <row r="777" spans="1:21" x14ac:dyDescent="0.2">
      <c r="A777" s="185"/>
      <c r="B777" s="185"/>
      <c r="C777" s="185"/>
      <c r="D777" s="185"/>
      <c r="E777" s="185"/>
      <c r="F777" s="185"/>
      <c r="G777" s="185"/>
      <c r="H777" s="185"/>
      <c r="I777" s="185"/>
      <c r="J777" s="185"/>
      <c r="K777" s="185"/>
      <c r="L777" s="185"/>
      <c r="M777" s="185"/>
      <c r="N777" s="185"/>
      <c r="O777" s="185"/>
      <c r="P777" s="185"/>
      <c r="Q777" s="185"/>
      <c r="R777" s="185"/>
      <c r="S777" s="185"/>
      <c r="T777" s="185"/>
      <c r="U777" s="185"/>
    </row>
    <row r="778" spans="1:21" x14ac:dyDescent="0.2">
      <c r="A778" s="185"/>
      <c r="B778" s="185"/>
      <c r="C778" s="185"/>
      <c r="D778" s="185"/>
      <c r="E778" s="185"/>
      <c r="F778" s="185"/>
      <c r="G778" s="185"/>
      <c r="H778" s="185"/>
      <c r="I778" s="185"/>
      <c r="J778" s="185"/>
      <c r="K778" s="185"/>
      <c r="L778" s="185"/>
      <c r="M778" s="185"/>
      <c r="N778" s="185"/>
      <c r="O778" s="185"/>
      <c r="P778" s="185"/>
      <c r="Q778" s="185"/>
      <c r="R778" s="185"/>
      <c r="S778" s="185"/>
      <c r="T778" s="185"/>
      <c r="U778" s="185"/>
    </row>
    <row r="779" spans="1:21" x14ac:dyDescent="0.2">
      <c r="A779" s="185"/>
      <c r="B779" s="185"/>
      <c r="C779" s="185"/>
      <c r="D779" s="185"/>
      <c r="E779" s="185"/>
      <c r="F779" s="185"/>
      <c r="G779" s="185"/>
      <c r="H779" s="185"/>
      <c r="I779" s="185"/>
      <c r="J779" s="185"/>
      <c r="K779" s="185"/>
      <c r="L779" s="185"/>
      <c r="M779" s="185"/>
      <c r="N779" s="185"/>
      <c r="O779" s="185"/>
      <c r="P779" s="185"/>
      <c r="Q779" s="185"/>
      <c r="R779" s="185"/>
      <c r="S779" s="185"/>
      <c r="T779" s="185"/>
      <c r="U779" s="185"/>
    </row>
    <row r="780" spans="1:21" x14ac:dyDescent="0.2">
      <c r="A780" s="185"/>
      <c r="B780" s="185"/>
      <c r="C780" s="185"/>
      <c r="D780" s="185"/>
      <c r="E780" s="185"/>
      <c r="F780" s="185"/>
      <c r="G780" s="185"/>
      <c r="H780" s="185"/>
      <c r="I780" s="185"/>
      <c r="J780" s="185"/>
      <c r="K780" s="185"/>
      <c r="L780" s="185"/>
      <c r="M780" s="185"/>
      <c r="N780" s="185"/>
      <c r="O780" s="185"/>
      <c r="P780" s="185"/>
      <c r="Q780" s="185"/>
      <c r="R780" s="185"/>
      <c r="S780" s="185"/>
      <c r="T780" s="185"/>
      <c r="U780" s="185"/>
    </row>
    <row r="781" spans="1:21" x14ac:dyDescent="0.2">
      <c r="A781" s="185"/>
      <c r="B781" s="185"/>
      <c r="C781" s="185"/>
      <c r="D781" s="185"/>
      <c r="E781" s="185"/>
      <c r="F781" s="185"/>
      <c r="G781" s="185"/>
      <c r="H781" s="185"/>
      <c r="I781" s="185"/>
      <c r="J781" s="185"/>
      <c r="K781" s="185"/>
      <c r="L781" s="185"/>
      <c r="M781" s="185"/>
      <c r="N781" s="185"/>
      <c r="O781" s="185"/>
      <c r="P781" s="185"/>
      <c r="Q781" s="185"/>
      <c r="R781" s="185"/>
      <c r="S781" s="185"/>
      <c r="T781" s="185"/>
      <c r="U781" s="185"/>
    </row>
    <row r="782" spans="1:21" x14ac:dyDescent="0.2">
      <c r="A782" s="185"/>
      <c r="B782" s="185"/>
      <c r="C782" s="185"/>
      <c r="D782" s="185"/>
      <c r="E782" s="185"/>
      <c r="F782" s="185"/>
      <c r="G782" s="185"/>
      <c r="H782" s="185"/>
      <c r="I782" s="185"/>
      <c r="J782" s="185"/>
      <c r="K782" s="185"/>
      <c r="L782" s="185"/>
      <c r="M782" s="185"/>
      <c r="N782" s="185"/>
      <c r="O782" s="185"/>
      <c r="P782" s="185"/>
      <c r="Q782" s="185"/>
      <c r="R782" s="185"/>
      <c r="S782" s="185"/>
      <c r="T782" s="185"/>
      <c r="U782" s="185"/>
    </row>
    <row r="783" spans="1:21" x14ac:dyDescent="0.2">
      <c r="A783" s="185"/>
      <c r="B783" s="185"/>
      <c r="C783" s="185"/>
      <c r="D783" s="185"/>
      <c r="E783" s="185"/>
      <c r="F783" s="185"/>
      <c r="G783" s="185"/>
      <c r="H783" s="185"/>
      <c r="I783" s="185"/>
      <c r="J783" s="185"/>
      <c r="K783" s="185"/>
      <c r="L783" s="185"/>
      <c r="M783" s="185"/>
      <c r="N783" s="185"/>
      <c r="O783" s="185"/>
      <c r="P783" s="185"/>
      <c r="Q783" s="185"/>
      <c r="R783" s="185"/>
      <c r="S783" s="185"/>
      <c r="T783" s="185"/>
      <c r="U783" s="185"/>
    </row>
    <row r="784" spans="1:21" x14ac:dyDescent="0.2">
      <c r="A784" s="185"/>
      <c r="B784" s="185"/>
      <c r="C784" s="185"/>
      <c r="D784" s="185"/>
      <c r="E784" s="185"/>
      <c r="F784" s="185"/>
      <c r="G784" s="185"/>
      <c r="H784" s="185"/>
      <c r="I784" s="185"/>
      <c r="J784" s="185"/>
      <c r="K784" s="185"/>
      <c r="L784" s="185"/>
      <c r="M784" s="185"/>
      <c r="N784" s="185"/>
      <c r="O784" s="185"/>
      <c r="P784" s="185"/>
      <c r="Q784" s="185"/>
      <c r="R784" s="185"/>
      <c r="S784" s="185"/>
      <c r="T784" s="185"/>
      <c r="U784" s="185"/>
    </row>
    <row r="785" spans="1:21" x14ac:dyDescent="0.2">
      <c r="A785" s="185"/>
      <c r="B785" s="185"/>
      <c r="C785" s="185"/>
      <c r="D785" s="185"/>
      <c r="E785" s="185"/>
      <c r="F785" s="185"/>
      <c r="G785" s="185"/>
      <c r="H785" s="185"/>
      <c r="I785" s="185"/>
      <c r="J785" s="185"/>
      <c r="K785" s="185"/>
      <c r="L785" s="185"/>
      <c r="M785" s="185"/>
      <c r="N785" s="185"/>
      <c r="O785" s="185"/>
      <c r="P785" s="185"/>
      <c r="Q785" s="185"/>
      <c r="R785" s="185"/>
      <c r="S785" s="185"/>
      <c r="T785" s="185"/>
      <c r="U785" s="185"/>
    </row>
    <row r="786" spans="1:21" x14ac:dyDescent="0.2">
      <c r="A786" s="185"/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 s="185"/>
      <c r="Q786" s="185"/>
      <c r="R786" s="185"/>
      <c r="S786" s="185"/>
      <c r="T786" s="185"/>
      <c r="U786" s="185"/>
    </row>
    <row r="787" spans="1:21" x14ac:dyDescent="0.2">
      <c r="A787" s="185"/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 s="185"/>
      <c r="Q787" s="185"/>
      <c r="R787" s="185"/>
      <c r="S787" s="185"/>
      <c r="T787" s="185"/>
      <c r="U787" s="185"/>
    </row>
    <row r="788" spans="1:21" x14ac:dyDescent="0.2">
      <c r="A788" s="185"/>
      <c r="B788" s="185"/>
      <c r="C788" s="185"/>
      <c r="D788" s="185"/>
      <c r="E788" s="185"/>
      <c r="F788" s="185"/>
      <c r="G788" s="185"/>
      <c r="H788" s="185"/>
      <c r="I788" s="185"/>
      <c r="J788" s="185"/>
      <c r="K788" s="185"/>
      <c r="L788" s="185"/>
      <c r="M788" s="185"/>
      <c r="N788" s="185"/>
      <c r="O788" s="185"/>
      <c r="P788" s="185"/>
      <c r="Q788" s="185"/>
      <c r="R788" s="185"/>
      <c r="S788" s="185"/>
      <c r="T788" s="185"/>
      <c r="U788" s="185"/>
    </row>
    <row r="789" spans="1:21" x14ac:dyDescent="0.2">
      <c r="A789" s="185"/>
      <c r="B789" s="185"/>
      <c r="C789" s="185"/>
      <c r="D789" s="185"/>
      <c r="E789" s="185"/>
      <c r="F789" s="185"/>
      <c r="G789" s="185"/>
      <c r="H789" s="185"/>
      <c r="I789" s="185"/>
      <c r="J789" s="185"/>
      <c r="K789" s="185"/>
      <c r="L789" s="185"/>
      <c r="M789" s="185"/>
      <c r="N789" s="185"/>
      <c r="O789" s="185"/>
      <c r="P789" s="185"/>
      <c r="Q789" s="185"/>
      <c r="R789" s="185"/>
      <c r="S789" s="185"/>
      <c r="T789" s="185"/>
      <c r="U789" s="185"/>
    </row>
    <row r="790" spans="1:21" x14ac:dyDescent="0.2">
      <c r="A790" s="185"/>
      <c r="B790" s="185"/>
      <c r="C790" s="185"/>
      <c r="D790" s="185"/>
      <c r="E790" s="185"/>
      <c r="F790" s="185"/>
      <c r="G790" s="185"/>
      <c r="H790" s="185"/>
      <c r="I790" s="185"/>
      <c r="J790" s="185"/>
      <c r="K790" s="185"/>
      <c r="L790" s="185"/>
      <c r="M790" s="185"/>
      <c r="N790" s="185"/>
      <c r="O790" s="185"/>
      <c r="P790" s="185"/>
      <c r="Q790" s="185"/>
      <c r="R790" s="185"/>
      <c r="S790" s="185"/>
      <c r="T790" s="185"/>
      <c r="U790" s="185"/>
    </row>
    <row r="791" spans="1:21" x14ac:dyDescent="0.2">
      <c r="A791" s="185"/>
      <c r="B791" s="185"/>
      <c r="C791" s="185"/>
      <c r="D791" s="185"/>
      <c r="E791" s="185"/>
      <c r="F791" s="185"/>
      <c r="G791" s="185"/>
      <c r="H791" s="185"/>
      <c r="I791" s="185"/>
      <c r="J791" s="185"/>
      <c r="K791" s="185"/>
      <c r="L791" s="185"/>
      <c r="M791" s="185"/>
      <c r="N791" s="185"/>
      <c r="O791" s="185"/>
      <c r="P791" s="185"/>
      <c r="Q791" s="185"/>
      <c r="R791" s="185"/>
      <c r="S791" s="185"/>
      <c r="T791" s="185"/>
      <c r="U791" s="185"/>
    </row>
    <row r="792" spans="1:21" x14ac:dyDescent="0.2">
      <c r="A792" s="185"/>
      <c r="B792" s="185"/>
      <c r="C792" s="185"/>
      <c r="D792" s="185"/>
      <c r="E792" s="185"/>
      <c r="F792" s="185"/>
      <c r="G792" s="185"/>
      <c r="H792" s="185"/>
      <c r="I792" s="185"/>
      <c r="J792" s="185"/>
      <c r="K792" s="185"/>
      <c r="L792" s="185"/>
      <c r="M792" s="185"/>
      <c r="N792" s="185"/>
      <c r="O792" s="185"/>
      <c r="P792" s="185"/>
      <c r="Q792" s="185"/>
      <c r="R792" s="185"/>
      <c r="S792" s="185"/>
      <c r="T792" s="185"/>
      <c r="U792" s="185"/>
    </row>
    <row r="793" spans="1:21" x14ac:dyDescent="0.2">
      <c r="A793" s="185"/>
      <c r="B793" s="185"/>
      <c r="C793" s="185"/>
      <c r="D793" s="185"/>
      <c r="E793" s="185"/>
      <c r="F793" s="185"/>
      <c r="G793" s="185"/>
      <c r="H793" s="185"/>
      <c r="I793" s="185"/>
      <c r="J793" s="185"/>
      <c r="K793" s="185"/>
      <c r="L793" s="185"/>
      <c r="M793" s="185"/>
      <c r="N793" s="185"/>
      <c r="O793" s="185"/>
      <c r="P793" s="185"/>
      <c r="Q793" s="185"/>
      <c r="R793" s="185"/>
      <c r="S793" s="185"/>
      <c r="T793" s="185"/>
      <c r="U793" s="185"/>
    </row>
    <row r="794" spans="1:21" x14ac:dyDescent="0.2">
      <c r="A794" s="185"/>
      <c r="B794" s="185"/>
      <c r="C794" s="185"/>
      <c r="D794" s="185"/>
      <c r="E794" s="185"/>
      <c r="F794" s="185"/>
      <c r="G794" s="185"/>
      <c r="H794" s="185"/>
      <c r="I794" s="185"/>
      <c r="J794" s="185"/>
      <c r="K794" s="185"/>
      <c r="L794" s="185"/>
      <c r="M794" s="185"/>
      <c r="N794" s="185"/>
      <c r="O794" s="185"/>
      <c r="P794" s="185"/>
      <c r="Q794" s="185"/>
      <c r="R794" s="185"/>
      <c r="S794" s="185"/>
      <c r="T794" s="185"/>
      <c r="U794" s="185"/>
    </row>
    <row r="795" spans="1:21" x14ac:dyDescent="0.2">
      <c r="A795" s="185"/>
      <c r="B795" s="185"/>
      <c r="C795" s="185"/>
      <c r="D795" s="185"/>
      <c r="E795" s="185"/>
      <c r="F795" s="185"/>
      <c r="G795" s="185"/>
      <c r="H795" s="185"/>
      <c r="I795" s="185"/>
      <c r="J795" s="185"/>
      <c r="K795" s="185"/>
      <c r="L795" s="185"/>
      <c r="M795" s="185"/>
      <c r="N795" s="185"/>
      <c r="O795" s="185"/>
      <c r="P795" s="185"/>
      <c r="Q795" s="185"/>
      <c r="R795" s="185"/>
      <c r="S795" s="185"/>
      <c r="T795" s="185"/>
      <c r="U795" s="185"/>
    </row>
    <row r="796" spans="1:21" x14ac:dyDescent="0.2">
      <c r="A796" s="185"/>
      <c r="B796" s="185"/>
      <c r="C796" s="185"/>
      <c r="D796" s="185"/>
      <c r="E796" s="185"/>
      <c r="F796" s="185"/>
      <c r="G796" s="185"/>
      <c r="H796" s="185"/>
      <c r="I796" s="185"/>
      <c r="J796" s="185"/>
      <c r="K796" s="185"/>
      <c r="L796" s="185"/>
      <c r="M796" s="185"/>
      <c r="N796" s="185"/>
      <c r="O796" s="185"/>
      <c r="P796" s="185"/>
      <c r="Q796" s="185"/>
      <c r="R796" s="185"/>
      <c r="S796" s="185"/>
      <c r="T796" s="185"/>
      <c r="U796" s="185"/>
    </row>
    <row r="797" spans="1:21" x14ac:dyDescent="0.2">
      <c r="A797" s="185"/>
      <c r="B797" s="185"/>
      <c r="C797" s="185"/>
      <c r="D797" s="185"/>
      <c r="E797" s="185"/>
      <c r="F797" s="185"/>
      <c r="G797" s="185"/>
      <c r="H797" s="185"/>
      <c r="I797" s="185"/>
      <c r="J797" s="185"/>
      <c r="K797" s="185"/>
      <c r="L797" s="185"/>
      <c r="M797" s="185"/>
      <c r="N797" s="185"/>
      <c r="O797" s="185"/>
      <c r="P797" s="185"/>
      <c r="Q797" s="185"/>
      <c r="R797" s="185"/>
      <c r="S797" s="185"/>
      <c r="T797" s="185"/>
      <c r="U797" s="185"/>
    </row>
    <row r="798" spans="1:21" x14ac:dyDescent="0.2">
      <c r="A798" s="185"/>
      <c r="B798" s="185"/>
      <c r="C798" s="185"/>
      <c r="D798" s="185"/>
      <c r="E798" s="185"/>
      <c r="F798" s="185"/>
      <c r="G798" s="185"/>
      <c r="H798" s="185"/>
      <c r="I798" s="185"/>
      <c r="J798" s="185"/>
      <c r="K798" s="185"/>
      <c r="L798" s="185"/>
      <c r="M798" s="185"/>
      <c r="N798" s="185"/>
      <c r="O798" s="185"/>
      <c r="P798" s="185"/>
      <c r="Q798" s="185"/>
      <c r="R798" s="185"/>
      <c r="S798" s="185"/>
      <c r="T798" s="185"/>
      <c r="U798" s="185"/>
    </row>
    <row r="799" spans="1:21" x14ac:dyDescent="0.2">
      <c r="A799" s="185"/>
      <c r="B799" s="185"/>
      <c r="C799" s="185"/>
      <c r="D799" s="185"/>
      <c r="E799" s="185"/>
      <c r="F799" s="185"/>
      <c r="G799" s="185"/>
      <c r="H799" s="185"/>
      <c r="I799" s="185"/>
      <c r="J799" s="185"/>
      <c r="K799" s="185"/>
      <c r="L799" s="185"/>
      <c r="M799" s="185"/>
      <c r="N799" s="185"/>
      <c r="O799" s="185"/>
      <c r="P799" s="185"/>
      <c r="Q799" s="185"/>
      <c r="R799" s="185"/>
      <c r="S799" s="185"/>
      <c r="T799" s="185"/>
      <c r="U799" s="185"/>
    </row>
    <row r="800" spans="1:21" x14ac:dyDescent="0.2">
      <c r="A800" s="185"/>
      <c r="B800" s="185"/>
      <c r="C800" s="185"/>
      <c r="D800" s="185"/>
      <c r="E800" s="185"/>
      <c r="F800" s="185"/>
      <c r="G800" s="185"/>
      <c r="H800" s="185"/>
      <c r="I800" s="185"/>
      <c r="J800" s="185"/>
      <c r="K800" s="185"/>
      <c r="L800" s="185"/>
      <c r="M800" s="185"/>
      <c r="N800" s="185"/>
      <c r="O800" s="185"/>
      <c r="P800" s="185"/>
      <c r="Q800" s="185"/>
      <c r="R800" s="185"/>
      <c r="S800" s="185"/>
      <c r="T800" s="185"/>
      <c r="U800" s="185"/>
    </row>
    <row r="801" spans="1:21" x14ac:dyDescent="0.2">
      <c r="A801" s="185"/>
      <c r="B801" s="185"/>
      <c r="C801" s="185"/>
      <c r="D801" s="185"/>
      <c r="E801" s="185"/>
      <c r="F801" s="185"/>
      <c r="G801" s="185"/>
      <c r="H801" s="185"/>
      <c r="I801" s="185"/>
      <c r="J801" s="185"/>
      <c r="K801" s="185"/>
      <c r="L801" s="185"/>
      <c r="M801" s="185"/>
      <c r="N801" s="185"/>
      <c r="O801" s="185"/>
      <c r="P801" s="185"/>
      <c r="Q801" s="185"/>
      <c r="R801" s="185"/>
      <c r="S801" s="185"/>
      <c r="T801" s="185"/>
      <c r="U801" s="185"/>
    </row>
    <row r="802" spans="1:21" x14ac:dyDescent="0.2">
      <c r="A802" s="185"/>
      <c r="B802" s="185"/>
      <c r="C802" s="185"/>
      <c r="D802" s="185"/>
      <c r="E802" s="185"/>
      <c r="F802" s="185"/>
      <c r="G802" s="185"/>
      <c r="H802" s="185"/>
      <c r="I802" s="185"/>
      <c r="J802" s="185"/>
      <c r="K802" s="185"/>
      <c r="L802" s="185"/>
      <c r="M802" s="185"/>
      <c r="N802" s="185"/>
      <c r="O802" s="185"/>
      <c r="P802" s="185"/>
      <c r="Q802" s="185"/>
      <c r="R802" s="185"/>
      <c r="S802" s="185"/>
      <c r="T802" s="185"/>
      <c r="U802" s="185"/>
    </row>
    <row r="803" spans="1:21" x14ac:dyDescent="0.2">
      <c r="A803" s="185"/>
      <c r="B803" s="185"/>
      <c r="C803" s="185"/>
      <c r="D803" s="185"/>
      <c r="E803" s="185"/>
      <c r="F803" s="185"/>
      <c r="G803" s="185"/>
      <c r="H803" s="185"/>
      <c r="I803" s="185"/>
      <c r="J803" s="185"/>
      <c r="K803" s="185"/>
      <c r="L803" s="185"/>
      <c r="M803" s="185"/>
      <c r="N803" s="185"/>
      <c r="O803" s="185"/>
      <c r="P803" s="185"/>
      <c r="Q803" s="185"/>
      <c r="R803" s="185"/>
      <c r="S803" s="185"/>
      <c r="T803" s="185"/>
      <c r="U803" s="185"/>
    </row>
    <row r="804" spans="1:21" x14ac:dyDescent="0.2">
      <c r="A804" s="185"/>
      <c r="B804" s="185"/>
      <c r="C804" s="185"/>
      <c r="D804" s="185"/>
      <c r="E804" s="185"/>
      <c r="F804" s="185"/>
      <c r="G804" s="185"/>
      <c r="H804" s="185"/>
      <c r="I804" s="185"/>
      <c r="J804" s="185"/>
      <c r="K804" s="185"/>
      <c r="L804" s="185"/>
      <c r="M804" s="185"/>
      <c r="N804" s="185"/>
      <c r="O804" s="185"/>
      <c r="P804" s="185"/>
      <c r="Q804" s="185"/>
      <c r="R804" s="185"/>
      <c r="S804" s="185"/>
      <c r="T804" s="185"/>
      <c r="U804" s="185"/>
    </row>
    <row r="805" spans="1:21" x14ac:dyDescent="0.2">
      <c r="A805" s="185"/>
      <c r="B805" s="185"/>
      <c r="C805" s="185"/>
      <c r="D805" s="185"/>
      <c r="E805" s="185"/>
      <c r="F805" s="185"/>
      <c r="G805" s="185"/>
      <c r="H805" s="185"/>
      <c r="I805" s="185"/>
      <c r="J805" s="185"/>
      <c r="K805" s="185"/>
      <c r="L805" s="185"/>
      <c r="M805" s="185"/>
      <c r="N805" s="185"/>
      <c r="O805" s="185"/>
      <c r="P805" s="185"/>
      <c r="Q805" s="185"/>
      <c r="R805" s="185"/>
      <c r="S805" s="185"/>
      <c r="T805" s="185"/>
      <c r="U805" s="185"/>
    </row>
    <row r="806" spans="1:21" x14ac:dyDescent="0.2">
      <c r="A806" s="185"/>
      <c r="B806" s="185"/>
      <c r="C806" s="185"/>
      <c r="D806" s="185"/>
      <c r="E806" s="185"/>
      <c r="F806" s="185"/>
      <c r="G806" s="185"/>
      <c r="H806" s="185"/>
      <c r="I806" s="185"/>
      <c r="J806" s="185"/>
      <c r="K806" s="185"/>
      <c r="L806" s="185"/>
      <c r="M806" s="185"/>
      <c r="N806" s="185"/>
      <c r="O806" s="185"/>
      <c r="P806" s="185"/>
      <c r="Q806" s="185"/>
      <c r="R806" s="185"/>
      <c r="S806" s="185"/>
      <c r="T806" s="185"/>
      <c r="U806" s="185"/>
    </row>
    <row r="807" spans="1:21" x14ac:dyDescent="0.2">
      <c r="A807" s="185"/>
      <c r="B807" s="185"/>
      <c r="C807" s="185"/>
      <c r="D807" s="185"/>
      <c r="E807" s="185"/>
      <c r="F807" s="185"/>
      <c r="G807" s="185"/>
      <c r="H807" s="185"/>
      <c r="I807" s="185"/>
      <c r="J807" s="185"/>
      <c r="K807" s="185"/>
      <c r="L807" s="185"/>
      <c r="M807" s="185"/>
      <c r="N807" s="185"/>
      <c r="O807" s="185"/>
      <c r="P807" s="185"/>
      <c r="Q807" s="185"/>
      <c r="R807" s="185"/>
      <c r="S807" s="185"/>
      <c r="T807" s="185"/>
      <c r="U807" s="185"/>
    </row>
    <row r="808" spans="1:21" x14ac:dyDescent="0.2">
      <c r="A808" s="185"/>
      <c r="B808" s="185"/>
      <c r="C808" s="185"/>
      <c r="D808" s="185"/>
      <c r="E808" s="185"/>
      <c r="F808" s="185"/>
      <c r="G808" s="185"/>
      <c r="H808" s="185"/>
      <c r="I808" s="185"/>
      <c r="J808" s="185"/>
      <c r="K808" s="185"/>
      <c r="L808" s="185"/>
      <c r="M808" s="185"/>
      <c r="N808" s="185"/>
      <c r="O808" s="185"/>
      <c r="P808" s="185"/>
      <c r="Q808" s="185"/>
      <c r="R808" s="185"/>
      <c r="S808" s="185"/>
      <c r="T808" s="185"/>
      <c r="U808" s="185"/>
    </row>
    <row r="809" spans="1:21" x14ac:dyDescent="0.2">
      <c r="A809" s="185"/>
      <c r="B809" s="185"/>
      <c r="C809" s="185"/>
      <c r="D809" s="185"/>
      <c r="E809" s="185"/>
      <c r="F809" s="185"/>
      <c r="G809" s="185"/>
      <c r="H809" s="185"/>
      <c r="I809" s="185"/>
      <c r="J809" s="185"/>
      <c r="K809" s="185"/>
      <c r="L809" s="185"/>
      <c r="M809" s="185"/>
      <c r="N809" s="185"/>
      <c r="O809" s="185"/>
      <c r="P809" s="185"/>
      <c r="Q809" s="185"/>
      <c r="R809" s="185"/>
      <c r="S809" s="185"/>
      <c r="T809" s="185"/>
      <c r="U809" s="185"/>
    </row>
    <row r="810" spans="1:21" x14ac:dyDescent="0.2">
      <c r="A810" s="185"/>
      <c r="B810" s="185"/>
      <c r="C810" s="185"/>
      <c r="D810" s="185"/>
      <c r="E810" s="185"/>
      <c r="F810" s="185"/>
      <c r="G810" s="185"/>
      <c r="H810" s="185"/>
      <c r="I810" s="185"/>
      <c r="J810" s="185"/>
      <c r="K810" s="185"/>
      <c r="L810" s="185"/>
      <c r="M810" s="185"/>
      <c r="N810" s="185"/>
      <c r="O810" s="185"/>
      <c r="P810" s="185"/>
      <c r="Q810" s="185"/>
      <c r="R810" s="185"/>
      <c r="S810" s="185"/>
      <c r="T810" s="185"/>
      <c r="U810" s="185"/>
    </row>
    <row r="811" spans="1:21" x14ac:dyDescent="0.2">
      <c r="A811" s="185"/>
      <c r="B811" s="185"/>
      <c r="C811" s="185"/>
      <c r="D811" s="185"/>
      <c r="E811" s="185"/>
      <c r="F811" s="185"/>
      <c r="G811" s="185"/>
      <c r="H811" s="185"/>
      <c r="I811" s="185"/>
      <c r="J811" s="185"/>
      <c r="K811" s="185"/>
      <c r="L811" s="185"/>
      <c r="M811" s="185"/>
      <c r="N811" s="185"/>
      <c r="O811" s="185"/>
      <c r="P811" s="185"/>
      <c r="Q811" s="185"/>
      <c r="R811" s="185"/>
      <c r="S811" s="185"/>
      <c r="T811" s="185"/>
      <c r="U811" s="185"/>
    </row>
    <row r="812" spans="1:21" x14ac:dyDescent="0.2">
      <c r="A812" s="185"/>
      <c r="B812" s="185"/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</row>
    <row r="813" spans="1:21" x14ac:dyDescent="0.2">
      <c r="A813" s="185"/>
      <c r="B813" s="185"/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</row>
    <row r="814" spans="1:21" x14ac:dyDescent="0.2">
      <c r="A814" s="185"/>
      <c r="B814" s="185"/>
      <c r="C814" s="185"/>
      <c r="D814" s="185"/>
      <c r="E814" s="185"/>
      <c r="F814" s="185"/>
      <c r="G814" s="185"/>
      <c r="H814" s="185"/>
      <c r="I814" s="185"/>
      <c r="J814" s="185"/>
      <c r="K814" s="185"/>
      <c r="L814" s="185"/>
      <c r="M814" s="185"/>
      <c r="N814" s="185"/>
      <c r="O814" s="185"/>
      <c r="P814" s="185"/>
      <c r="Q814" s="185"/>
      <c r="R814" s="185"/>
      <c r="S814" s="185"/>
      <c r="T814" s="185"/>
      <c r="U814" s="185"/>
    </row>
    <row r="815" spans="1:21" x14ac:dyDescent="0.2">
      <c r="A815" s="185"/>
      <c r="B815" s="185"/>
      <c r="C815" s="185"/>
      <c r="D815" s="185"/>
      <c r="E815" s="185"/>
      <c r="F815" s="185"/>
      <c r="G815" s="185"/>
      <c r="H815" s="185"/>
      <c r="I815" s="185"/>
      <c r="J815" s="185"/>
      <c r="K815" s="185"/>
      <c r="L815" s="185"/>
      <c r="M815" s="185"/>
      <c r="N815" s="185"/>
      <c r="O815" s="185"/>
      <c r="P815" s="185"/>
      <c r="Q815" s="185"/>
      <c r="R815" s="185"/>
      <c r="S815" s="185"/>
      <c r="T815" s="185"/>
      <c r="U815" s="185"/>
    </row>
    <row r="816" spans="1:21" x14ac:dyDescent="0.2">
      <c r="A816" s="185"/>
      <c r="B816" s="185"/>
      <c r="C816" s="185"/>
      <c r="D816" s="185"/>
      <c r="E816" s="185"/>
      <c r="F816" s="185"/>
      <c r="G816" s="185"/>
      <c r="H816" s="185"/>
      <c r="I816" s="185"/>
      <c r="J816" s="185"/>
      <c r="K816" s="185"/>
      <c r="L816" s="185"/>
      <c r="M816" s="185"/>
      <c r="N816" s="185"/>
      <c r="O816" s="185"/>
      <c r="P816" s="185"/>
      <c r="Q816" s="185"/>
      <c r="R816" s="185"/>
      <c r="S816" s="185"/>
      <c r="T816" s="185"/>
      <c r="U816" s="185"/>
    </row>
    <row r="817" spans="1:21" x14ac:dyDescent="0.2">
      <c r="A817" s="185"/>
      <c r="B817" s="185"/>
      <c r="C817" s="185"/>
      <c r="D817" s="185"/>
      <c r="E817" s="185"/>
      <c r="F817" s="185"/>
      <c r="G817" s="185"/>
      <c r="H817" s="185"/>
      <c r="I817" s="185"/>
      <c r="J817" s="185"/>
      <c r="K817" s="185"/>
      <c r="L817" s="185"/>
      <c r="M817" s="185"/>
      <c r="N817" s="185"/>
      <c r="O817" s="185"/>
      <c r="P817" s="185"/>
      <c r="Q817" s="185"/>
      <c r="R817" s="185"/>
      <c r="S817" s="185"/>
      <c r="T817" s="185"/>
      <c r="U817" s="185"/>
    </row>
    <row r="818" spans="1:21" x14ac:dyDescent="0.2">
      <c r="A818" s="185"/>
      <c r="B818" s="185"/>
      <c r="C818" s="185"/>
      <c r="D818" s="185"/>
      <c r="E818" s="185"/>
      <c r="F818" s="185"/>
      <c r="G818" s="185"/>
      <c r="H818" s="185"/>
      <c r="I818" s="185"/>
      <c r="J818" s="185"/>
      <c r="K818" s="185"/>
      <c r="L818" s="185"/>
      <c r="M818" s="185"/>
      <c r="N818" s="185"/>
      <c r="O818" s="185"/>
      <c r="P818" s="185"/>
      <c r="Q818" s="185"/>
      <c r="R818" s="185"/>
      <c r="S818" s="185"/>
      <c r="T818" s="185"/>
      <c r="U818" s="185"/>
    </row>
    <row r="819" spans="1:21" x14ac:dyDescent="0.2">
      <c r="A819" s="185"/>
      <c r="B819" s="185"/>
      <c r="C819" s="185"/>
      <c r="D819" s="185"/>
      <c r="E819" s="185"/>
      <c r="F819" s="185"/>
      <c r="G819" s="185"/>
      <c r="H819" s="185"/>
      <c r="I819" s="185"/>
      <c r="J819" s="185"/>
      <c r="K819" s="185"/>
      <c r="L819" s="185"/>
      <c r="M819" s="185"/>
      <c r="N819" s="185"/>
      <c r="O819" s="185"/>
      <c r="P819" s="185"/>
      <c r="Q819" s="185"/>
      <c r="R819" s="185"/>
      <c r="S819" s="185"/>
      <c r="T819" s="185"/>
      <c r="U819" s="185"/>
    </row>
    <row r="820" spans="1:21" x14ac:dyDescent="0.2">
      <c r="A820" s="185"/>
      <c r="B820" s="185"/>
      <c r="C820" s="185"/>
      <c r="D820" s="185"/>
      <c r="E820" s="185"/>
      <c r="F820" s="185"/>
      <c r="G820" s="185"/>
      <c r="H820" s="185"/>
      <c r="I820" s="185"/>
      <c r="J820" s="185"/>
      <c r="K820" s="185"/>
      <c r="L820" s="185"/>
      <c r="M820" s="185"/>
      <c r="N820" s="185"/>
      <c r="O820" s="185"/>
      <c r="P820" s="185"/>
      <c r="Q820" s="185"/>
      <c r="R820" s="185"/>
      <c r="S820" s="185"/>
      <c r="T820" s="185"/>
      <c r="U820" s="185"/>
    </row>
    <row r="821" spans="1:21" x14ac:dyDescent="0.2">
      <c r="A821" s="185"/>
      <c r="B821" s="185"/>
      <c r="C821" s="185"/>
      <c r="D821" s="185"/>
      <c r="E821" s="185"/>
      <c r="F821" s="185"/>
      <c r="G821" s="185"/>
      <c r="H821" s="185"/>
      <c r="I821" s="185"/>
      <c r="J821" s="185"/>
      <c r="K821" s="185"/>
      <c r="L821" s="185"/>
      <c r="M821" s="185"/>
      <c r="N821" s="185"/>
      <c r="O821" s="185"/>
      <c r="P821" s="185"/>
      <c r="Q821" s="185"/>
      <c r="R821" s="185"/>
      <c r="S821" s="185"/>
      <c r="T821" s="185"/>
      <c r="U821" s="185"/>
    </row>
    <row r="822" spans="1:21" x14ac:dyDescent="0.2">
      <c r="A822" s="185"/>
      <c r="B822" s="185"/>
      <c r="C822" s="185"/>
      <c r="D822" s="185"/>
      <c r="E822" s="185"/>
      <c r="F822" s="185"/>
      <c r="G822" s="185"/>
      <c r="H822" s="185"/>
      <c r="I822" s="185"/>
      <c r="J822" s="185"/>
      <c r="K822" s="185"/>
      <c r="L822" s="185"/>
      <c r="M822" s="185"/>
      <c r="N822" s="185"/>
      <c r="O822" s="185"/>
      <c r="P822" s="185"/>
      <c r="Q822" s="185"/>
      <c r="R822" s="185"/>
      <c r="S822" s="185"/>
      <c r="T822" s="185"/>
      <c r="U822" s="185"/>
    </row>
    <row r="823" spans="1:21" x14ac:dyDescent="0.2">
      <c r="A823" s="185"/>
      <c r="B823" s="185"/>
      <c r="C823" s="185"/>
      <c r="D823" s="185"/>
      <c r="E823" s="185"/>
      <c r="F823" s="185"/>
      <c r="G823" s="185"/>
      <c r="H823" s="185"/>
      <c r="I823" s="185"/>
      <c r="J823" s="185"/>
      <c r="K823" s="185"/>
      <c r="L823" s="185"/>
      <c r="M823" s="185"/>
      <c r="N823" s="185"/>
      <c r="O823" s="185"/>
      <c r="P823" s="185"/>
      <c r="Q823" s="185"/>
      <c r="R823" s="185"/>
      <c r="S823" s="185"/>
      <c r="T823" s="185"/>
      <c r="U823" s="185"/>
    </row>
    <row r="824" spans="1:21" x14ac:dyDescent="0.2">
      <c r="A824" s="185"/>
      <c r="B824" s="185"/>
      <c r="C824" s="185"/>
      <c r="D824" s="185"/>
      <c r="E824" s="185"/>
      <c r="F824" s="185"/>
      <c r="G824" s="185"/>
      <c r="H824" s="185"/>
      <c r="I824" s="185"/>
      <c r="J824" s="185"/>
      <c r="K824" s="185"/>
      <c r="L824" s="185"/>
      <c r="M824" s="185"/>
      <c r="N824" s="185"/>
      <c r="O824" s="185"/>
      <c r="P824" s="185"/>
      <c r="Q824" s="185"/>
      <c r="R824" s="185"/>
      <c r="S824" s="185"/>
      <c r="T824" s="185"/>
      <c r="U824" s="185"/>
    </row>
    <row r="825" spans="1:21" x14ac:dyDescent="0.2">
      <c r="A825" s="185"/>
      <c r="B825" s="185"/>
      <c r="C825" s="185"/>
      <c r="D825" s="185"/>
      <c r="E825" s="185"/>
      <c r="F825" s="185"/>
      <c r="G825" s="185"/>
      <c r="H825" s="185"/>
      <c r="I825" s="185"/>
      <c r="J825" s="185"/>
      <c r="K825" s="185"/>
      <c r="L825" s="185"/>
      <c r="M825" s="185"/>
      <c r="N825" s="185"/>
      <c r="O825" s="185"/>
      <c r="P825" s="185"/>
      <c r="Q825" s="185"/>
      <c r="R825" s="185"/>
      <c r="S825" s="185"/>
      <c r="T825" s="185"/>
      <c r="U825" s="185"/>
    </row>
    <row r="826" spans="1:21" x14ac:dyDescent="0.2">
      <c r="A826" s="185"/>
      <c r="B826" s="185"/>
      <c r="C826" s="185"/>
      <c r="D826" s="185"/>
      <c r="E826" s="185"/>
      <c r="F826" s="185"/>
      <c r="G826" s="185"/>
      <c r="H826" s="185"/>
      <c r="I826" s="185"/>
      <c r="J826" s="185"/>
      <c r="K826" s="185"/>
      <c r="L826" s="185"/>
      <c r="M826" s="185"/>
      <c r="N826" s="185"/>
      <c r="O826" s="185"/>
      <c r="P826" s="185"/>
      <c r="Q826" s="185"/>
      <c r="R826" s="185"/>
      <c r="S826" s="185"/>
      <c r="T826" s="185"/>
      <c r="U826" s="185"/>
    </row>
    <row r="827" spans="1:21" x14ac:dyDescent="0.2">
      <c r="A827" s="185"/>
      <c r="B827" s="185"/>
      <c r="C827" s="185"/>
      <c r="D827" s="185"/>
      <c r="E827" s="185"/>
      <c r="F827" s="185"/>
      <c r="G827" s="185"/>
      <c r="H827" s="185"/>
      <c r="I827" s="185"/>
      <c r="J827" s="185"/>
      <c r="K827" s="185"/>
      <c r="L827" s="185"/>
      <c r="M827" s="185"/>
      <c r="N827" s="185"/>
      <c r="O827" s="185"/>
      <c r="P827" s="185"/>
      <c r="Q827" s="185"/>
      <c r="R827" s="185"/>
      <c r="S827" s="185"/>
      <c r="T827" s="185"/>
      <c r="U827" s="185"/>
    </row>
    <row r="828" spans="1:21" x14ac:dyDescent="0.2">
      <c r="A828" s="185"/>
      <c r="B828" s="185"/>
      <c r="C828" s="185"/>
      <c r="D828" s="185"/>
      <c r="E828" s="185"/>
      <c r="F828" s="185"/>
      <c r="G828" s="185"/>
      <c r="H828" s="185"/>
      <c r="I828" s="185"/>
      <c r="J828" s="185"/>
      <c r="K828" s="185"/>
      <c r="L828" s="185"/>
      <c r="M828" s="185"/>
      <c r="N828" s="185"/>
      <c r="O828" s="185"/>
      <c r="P828" s="185"/>
      <c r="Q828" s="185"/>
      <c r="R828" s="185"/>
      <c r="S828" s="185"/>
      <c r="T828" s="185"/>
      <c r="U828" s="185"/>
    </row>
    <row r="829" spans="1:21" x14ac:dyDescent="0.2">
      <c r="A829" s="185"/>
      <c r="B829" s="185"/>
      <c r="C829" s="185"/>
      <c r="D829" s="185"/>
      <c r="E829" s="185"/>
      <c r="F829" s="185"/>
      <c r="G829" s="185"/>
      <c r="H829" s="185"/>
      <c r="I829" s="185"/>
      <c r="J829" s="185"/>
      <c r="K829" s="185"/>
      <c r="L829" s="185"/>
      <c r="M829" s="185"/>
      <c r="N829" s="185"/>
      <c r="O829" s="185"/>
      <c r="P829" s="185"/>
      <c r="Q829" s="185"/>
      <c r="R829" s="185"/>
      <c r="S829" s="185"/>
      <c r="T829" s="185"/>
      <c r="U829" s="185"/>
    </row>
    <row r="830" spans="1:21" x14ac:dyDescent="0.2">
      <c r="A830" s="185"/>
      <c r="B830" s="185"/>
      <c r="C830" s="185"/>
      <c r="D830" s="185"/>
      <c r="E830" s="185"/>
      <c r="F830" s="185"/>
      <c r="G830" s="185"/>
      <c r="H830" s="185"/>
      <c r="I830" s="185"/>
      <c r="J830" s="185"/>
      <c r="K830" s="185"/>
      <c r="L830" s="185"/>
      <c r="M830" s="185"/>
      <c r="N830" s="185"/>
      <c r="O830" s="185"/>
      <c r="P830" s="185"/>
      <c r="Q830" s="185"/>
      <c r="R830" s="185"/>
      <c r="S830" s="185"/>
      <c r="T830" s="185"/>
      <c r="U830" s="185"/>
    </row>
    <row r="831" spans="1:21" x14ac:dyDescent="0.2">
      <c r="A831" s="185"/>
      <c r="B831" s="185"/>
      <c r="C831" s="185"/>
      <c r="D831" s="185"/>
      <c r="E831" s="185"/>
      <c r="F831" s="185"/>
      <c r="G831" s="185"/>
      <c r="H831" s="185"/>
      <c r="I831" s="185"/>
      <c r="J831" s="185"/>
      <c r="K831" s="185"/>
      <c r="L831" s="185"/>
      <c r="M831" s="185"/>
      <c r="N831" s="185"/>
      <c r="O831" s="185"/>
      <c r="P831" s="185"/>
      <c r="Q831" s="185"/>
      <c r="R831" s="185"/>
      <c r="S831" s="185"/>
      <c r="T831" s="185"/>
      <c r="U831" s="185"/>
    </row>
    <row r="832" spans="1:21" x14ac:dyDescent="0.2">
      <c r="A832" s="185"/>
      <c r="B832" s="185"/>
      <c r="C832" s="185"/>
      <c r="D832" s="185"/>
      <c r="E832" s="185"/>
      <c r="F832" s="185"/>
      <c r="G832" s="185"/>
      <c r="H832" s="185"/>
      <c r="I832" s="185"/>
      <c r="J832" s="185"/>
      <c r="K832" s="185"/>
      <c r="L832" s="185"/>
      <c r="M832" s="185"/>
      <c r="N832" s="185"/>
      <c r="O832" s="185"/>
      <c r="P832" s="185"/>
      <c r="Q832" s="185"/>
      <c r="R832" s="185"/>
      <c r="S832" s="185"/>
      <c r="T832" s="185"/>
      <c r="U832" s="185"/>
    </row>
    <row r="833" spans="1:21" x14ac:dyDescent="0.2">
      <c r="A833" s="185"/>
      <c r="B833" s="185"/>
      <c r="C833" s="185"/>
      <c r="D833" s="185"/>
      <c r="E833" s="185"/>
      <c r="F833" s="185"/>
      <c r="G833" s="185"/>
      <c r="H833" s="185"/>
      <c r="I833" s="185"/>
      <c r="J833" s="185"/>
      <c r="K833" s="185"/>
      <c r="L833" s="185"/>
      <c r="M833" s="185"/>
      <c r="N833" s="185"/>
      <c r="O833" s="185"/>
      <c r="P833" s="185"/>
      <c r="Q833" s="185"/>
      <c r="R833" s="185"/>
      <c r="S833" s="185"/>
      <c r="T833" s="185"/>
      <c r="U833" s="185"/>
    </row>
    <row r="834" spans="1:21" x14ac:dyDescent="0.2">
      <c r="A834" s="185"/>
      <c r="B834" s="185"/>
      <c r="C834" s="185"/>
      <c r="D834" s="185"/>
      <c r="E834" s="185"/>
      <c r="F834" s="185"/>
      <c r="G834" s="185"/>
      <c r="H834" s="185"/>
      <c r="I834" s="185"/>
      <c r="J834" s="185"/>
      <c r="K834" s="185"/>
      <c r="L834" s="185"/>
      <c r="M834" s="185"/>
      <c r="N834" s="185"/>
      <c r="O834" s="185"/>
      <c r="P834" s="185"/>
      <c r="Q834" s="185"/>
      <c r="R834" s="185"/>
      <c r="S834" s="185"/>
      <c r="T834" s="185"/>
      <c r="U834" s="185"/>
    </row>
    <row r="835" spans="1:21" x14ac:dyDescent="0.2">
      <c r="A835" s="185"/>
      <c r="B835" s="185"/>
      <c r="C835" s="185"/>
      <c r="D835" s="185"/>
      <c r="E835" s="185"/>
      <c r="F835" s="185"/>
      <c r="G835" s="185"/>
      <c r="H835" s="185"/>
      <c r="I835" s="185"/>
      <c r="J835" s="185"/>
      <c r="K835" s="185"/>
      <c r="L835" s="185"/>
      <c r="M835" s="185"/>
      <c r="N835" s="185"/>
      <c r="O835" s="185"/>
      <c r="P835" s="185"/>
      <c r="Q835" s="185"/>
      <c r="R835" s="185"/>
      <c r="S835" s="185"/>
      <c r="T835" s="185"/>
      <c r="U835" s="185"/>
    </row>
    <row r="836" spans="1:21" x14ac:dyDescent="0.2">
      <c r="A836" s="185"/>
      <c r="B836" s="185"/>
      <c r="C836" s="185"/>
      <c r="D836" s="185"/>
      <c r="E836" s="185"/>
      <c r="F836" s="185"/>
      <c r="G836" s="185"/>
      <c r="H836" s="185"/>
      <c r="I836" s="185"/>
      <c r="J836" s="185"/>
      <c r="K836" s="185"/>
      <c r="L836" s="185"/>
      <c r="M836" s="185"/>
      <c r="N836" s="185"/>
      <c r="O836" s="185"/>
      <c r="P836" s="185"/>
      <c r="Q836" s="185"/>
      <c r="R836" s="185"/>
      <c r="S836" s="185"/>
      <c r="T836" s="185"/>
      <c r="U836" s="185"/>
    </row>
    <row r="837" spans="1:21" x14ac:dyDescent="0.2">
      <c r="A837" s="185"/>
      <c r="B837" s="185"/>
      <c r="C837" s="185"/>
      <c r="D837" s="185"/>
      <c r="E837" s="185"/>
      <c r="F837" s="185"/>
      <c r="G837" s="185"/>
      <c r="H837" s="185"/>
      <c r="I837" s="185"/>
      <c r="J837" s="185"/>
      <c r="K837" s="185"/>
      <c r="L837" s="185"/>
      <c r="M837" s="185"/>
      <c r="N837" s="185"/>
      <c r="O837" s="185"/>
      <c r="P837" s="185"/>
      <c r="Q837" s="185"/>
      <c r="R837" s="185"/>
      <c r="S837" s="185"/>
      <c r="T837" s="185"/>
      <c r="U837" s="185"/>
    </row>
    <row r="838" spans="1:21" x14ac:dyDescent="0.2">
      <c r="A838" s="185"/>
      <c r="B838" s="185"/>
      <c r="C838" s="185"/>
      <c r="D838" s="185"/>
      <c r="E838" s="185"/>
      <c r="F838" s="185"/>
      <c r="G838" s="185"/>
      <c r="H838" s="185"/>
      <c r="I838" s="185"/>
      <c r="J838" s="185"/>
      <c r="K838" s="185"/>
      <c r="L838" s="185"/>
      <c r="M838" s="185"/>
      <c r="N838" s="185"/>
      <c r="O838" s="185"/>
      <c r="P838" s="185"/>
      <c r="Q838" s="185"/>
      <c r="R838" s="185"/>
      <c r="S838" s="185"/>
      <c r="T838" s="185"/>
      <c r="U838" s="185"/>
    </row>
    <row r="839" spans="1:21" x14ac:dyDescent="0.2">
      <c r="A839" s="185"/>
      <c r="B839" s="185"/>
      <c r="C839" s="185"/>
      <c r="D839" s="185"/>
      <c r="E839" s="185"/>
      <c r="F839" s="185"/>
      <c r="G839" s="185"/>
      <c r="H839" s="185"/>
      <c r="I839" s="185"/>
      <c r="J839" s="185"/>
      <c r="K839" s="185"/>
      <c r="L839" s="185"/>
      <c r="M839" s="185"/>
      <c r="N839" s="185"/>
      <c r="O839" s="185"/>
      <c r="P839" s="185"/>
      <c r="Q839" s="185"/>
      <c r="R839" s="185"/>
      <c r="S839" s="185"/>
      <c r="T839" s="185"/>
      <c r="U839" s="185"/>
    </row>
    <row r="840" spans="1:21" x14ac:dyDescent="0.2">
      <c r="A840" s="185"/>
      <c r="B840" s="185"/>
      <c r="C840" s="185"/>
      <c r="D840" s="185"/>
      <c r="E840" s="185"/>
      <c r="F840" s="185"/>
      <c r="G840" s="185"/>
      <c r="H840" s="185"/>
      <c r="I840" s="185"/>
      <c r="J840" s="185"/>
      <c r="K840" s="185"/>
      <c r="L840" s="185"/>
      <c r="M840" s="185"/>
      <c r="N840" s="185"/>
      <c r="O840" s="185"/>
      <c r="P840" s="185"/>
      <c r="Q840" s="185"/>
      <c r="R840" s="185"/>
      <c r="S840" s="185"/>
      <c r="T840" s="185"/>
      <c r="U840" s="185"/>
    </row>
    <row r="841" spans="1:21" x14ac:dyDescent="0.2">
      <c r="A841" s="185"/>
      <c r="B841" s="185"/>
      <c r="C841" s="185"/>
      <c r="D841" s="185"/>
      <c r="E841" s="185"/>
      <c r="F841" s="185"/>
      <c r="G841" s="185"/>
      <c r="H841" s="185"/>
      <c r="I841" s="185"/>
      <c r="J841" s="185"/>
      <c r="K841" s="185"/>
      <c r="L841" s="185"/>
      <c r="M841" s="185"/>
      <c r="N841" s="185"/>
      <c r="O841" s="185"/>
      <c r="P841" s="185"/>
      <c r="Q841" s="185"/>
      <c r="R841" s="185"/>
      <c r="S841" s="185"/>
      <c r="T841" s="185"/>
      <c r="U841" s="185"/>
    </row>
    <row r="842" spans="1:21" x14ac:dyDescent="0.2">
      <c r="A842" s="185"/>
      <c r="B842" s="185"/>
      <c r="C842" s="185"/>
      <c r="D842" s="185"/>
      <c r="E842" s="185"/>
      <c r="F842" s="185"/>
      <c r="G842" s="185"/>
      <c r="H842" s="185"/>
      <c r="I842" s="185"/>
      <c r="J842" s="185"/>
      <c r="K842" s="185"/>
      <c r="L842" s="185"/>
      <c r="M842" s="185"/>
      <c r="N842" s="185"/>
      <c r="O842" s="185"/>
      <c r="P842" s="185"/>
      <c r="Q842" s="185"/>
      <c r="R842" s="185"/>
      <c r="S842" s="185"/>
      <c r="T842" s="185"/>
      <c r="U842" s="185"/>
    </row>
    <row r="843" spans="1:21" x14ac:dyDescent="0.2">
      <c r="A843" s="185"/>
      <c r="B843" s="185"/>
      <c r="C843" s="185"/>
      <c r="D843" s="185"/>
      <c r="E843" s="185"/>
      <c r="F843" s="185"/>
      <c r="G843" s="185"/>
      <c r="H843" s="185"/>
      <c r="I843" s="185"/>
      <c r="J843" s="185"/>
      <c r="K843" s="185"/>
      <c r="L843" s="185"/>
      <c r="M843" s="185"/>
      <c r="N843" s="185"/>
      <c r="O843" s="185"/>
      <c r="P843" s="185"/>
      <c r="Q843" s="185"/>
      <c r="R843" s="185"/>
      <c r="S843" s="185"/>
      <c r="T843" s="185"/>
      <c r="U843" s="185"/>
    </row>
    <row r="844" spans="1:21" x14ac:dyDescent="0.2">
      <c r="A844" s="185"/>
      <c r="B844" s="185"/>
      <c r="C844" s="185"/>
      <c r="D844" s="185"/>
      <c r="E844" s="185"/>
      <c r="F844" s="185"/>
      <c r="G844" s="185"/>
      <c r="H844" s="185"/>
      <c r="I844" s="185"/>
      <c r="J844" s="185"/>
      <c r="K844" s="185"/>
      <c r="L844" s="185"/>
      <c r="M844" s="185"/>
      <c r="N844" s="185"/>
      <c r="O844" s="185"/>
      <c r="P844" s="185"/>
      <c r="Q844" s="185"/>
      <c r="R844" s="185"/>
      <c r="S844" s="185"/>
      <c r="T844" s="185"/>
      <c r="U844" s="185"/>
    </row>
    <row r="845" spans="1:21" x14ac:dyDescent="0.2">
      <c r="A845" s="185"/>
      <c r="B845" s="185"/>
      <c r="C845" s="185"/>
      <c r="D845" s="185"/>
      <c r="E845" s="185"/>
      <c r="F845" s="185"/>
      <c r="G845" s="185"/>
      <c r="H845" s="185"/>
      <c r="I845" s="185"/>
      <c r="J845" s="185"/>
      <c r="K845" s="185"/>
      <c r="L845" s="185"/>
      <c r="M845" s="185"/>
      <c r="N845" s="185"/>
      <c r="O845" s="185"/>
      <c r="P845" s="185"/>
      <c r="Q845" s="185"/>
      <c r="R845" s="185"/>
      <c r="S845" s="185"/>
      <c r="T845" s="185"/>
      <c r="U845" s="185"/>
    </row>
    <row r="846" spans="1:21" x14ac:dyDescent="0.2">
      <c r="A846" s="185"/>
      <c r="B846" s="185"/>
      <c r="C846" s="185"/>
      <c r="D846" s="185"/>
      <c r="E846" s="185"/>
      <c r="F846" s="185"/>
      <c r="G846" s="185"/>
      <c r="H846" s="185"/>
      <c r="I846" s="185"/>
      <c r="J846" s="185"/>
      <c r="K846" s="185"/>
      <c r="L846" s="185"/>
      <c r="M846" s="185"/>
      <c r="N846" s="185"/>
      <c r="O846" s="185"/>
      <c r="P846" s="185"/>
      <c r="Q846" s="185"/>
      <c r="R846" s="185"/>
      <c r="S846" s="185"/>
      <c r="T846" s="185"/>
      <c r="U846" s="185"/>
    </row>
    <row r="847" spans="1:21" x14ac:dyDescent="0.2">
      <c r="A847" s="185"/>
      <c r="B847" s="185"/>
      <c r="C847" s="185"/>
      <c r="D847" s="185"/>
      <c r="E847" s="185"/>
      <c r="F847" s="185"/>
      <c r="G847" s="185"/>
      <c r="H847" s="185"/>
      <c r="I847" s="185"/>
      <c r="J847" s="185"/>
      <c r="K847" s="185"/>
      <c r="L847" s="185"/>
      <c r="M847" s="185"/>
      <c r="N847" s="185"/>
      <c r="O847" s="185"/>
      <c r="P847" s="185"/>
      <c r="Q847" s="185"/>
      <c r="R847" s="185"/>
      <c r="S847" s="185"/>
      <c r="T847" s="185"/>
      <c r="U847" s="185"/>
    </row>
    <row r="848" spans="1:21" x14ac:dyDescent="0.2">
      <c r="A848" s="185"/>
      <c r="B848" s="185"/>
      <c r="C848" s="185"/>
      <c r="D848" s="185"/>
      <c r="E848" s="185"/>
      <c r="F848" s="185"/>
      <c r="G848" s="185"/>
      <c r="H848" s="185"/>
      <c r="I848" s="185"/>
      <c r="J848" s="185"/>
      <c r="K848" s="185"/>
      <c r="L848" s="185"/>
      <c r="M848" s="185"/>
      <c r="N848" s="185"/>
      <c r="O848" s="185"/>
      <c r="P848" s="185"/>
      <c r="Q848" s="185"/>
      <c r="R848" s="185"/>
      <c r="S848" s="185"/>
      <c r="T848" s="185"/>
      <c r="U848" s="185"/>
    </row>
    <row r="849" spans="1:21" x14ac:dyDescent="0.2">
      <c r="A849" s="185"/>
      <c r="B849" s="185"/>
      <c r="C849" s="185"/>
      <c r="D849" s="185"/>
      <c r="E849" s="185"/>
      <c r="F849" s="185"/>
      <c r="G849" s="185"/>
      <c r="H849" s="185"/>
      <c r="I849" s="185"/>
      <c r="J849" s="185"/>
      <c r="K849" s="185"/>
      <c r="L849" s="185"/>
      <c r="M849" s="185"/>
      <c r="N849" s="185"/>
      <c r="O849" s="185"/>
      <c r="P849" s="185"/>
      <c r="Q849" s="185"/>
      <c r="R849" s="185"/>
      <c r="S849" s="185"/>
      <c r="T849" s="185"/>
      <c r="U849" s="185"/>
    </row>
    <row r="850" spans="1:21" x14ac:dyDescent="0.2">
      <c r="A850" s="185"/>
      <c r="B850" s="185"/>
      <c r="C850" s="185"/>
      <c r="D850" s="185"/>
      <c r="E850" s="185"/>
      <c r="F850" s="185"/>
      <c r="G850" s="185"/>
      <c r="H850" s="185"/>
      <c r="I850" s="185"/>
      <c r="J850" s="185"/>
      <c r="K850" s="185"/>
      <c r="L850" s="185"/>
      <c r="M850" s="185"/>
      <c r="N850" s="185"/>
      <c r="O850" s="185"/>
      <c r="P850" s="185"/>
      <c r="Q850" s="185"/>
      <c r="R850" s="185"/>
      <c r="S850" s="185"/>
      <c r="T850" s="185"/>
      <c r="U850" s="185"/>
    </row>
    <row r="851" spans="1:21" x14ac:dyDescent="0.2">
      <c r="A851" s="185"/>
      <c r="B851" s="185"/>
      <c r="C851" s="185"/>
      <c r="D851" s="185"/>
      <c r="E851" s="185"/>
      <c r="F851" s="185"/>
      <c r="G851" s="185"/>
      <c r="H851" s="185"/>
      <c r="I851" s="185"/>
      <c r="J851" s="185"/>
      <c r="K851" s="185"/>
      <c r="L851" s="185"/>
      <c r="M851" s="185"/>
      <c r="N851" s="185"/>
      <c r="O851" s="185"/>
      <c r="P851" s="185"/>
      <c r="Q851" s="185"/>
      <c r="R851" s="185"/>
      <c r="S851" s="185"/>
      <c r="T851" s="185"/>
      <c r="U851" s="185"/>
    </row>
    <row r="852" spans="1:21" x14ac:dyDescent="0.2">
      <c r="A852" s="185"/>
      <c r="B852" s="185"/>
      <c r="C852" s="185"/>
      <c r="D852" s="185"/>
      <c r="E852" s="185"/>
      <c r="F852" s="185"/>
      <c r="G852" s="185"/>
      <c r="H852" s="185"/>
      <c r="I852" s="185"/>
      <c r="J852" s="185"/>
      <c r="K852" s="185"/>
      <c r="L852" s="185"/>
      <c r="M852" s="185"/>
      <c r="N852" s="185"/>
      <c r="O852" s="185"/>
      <c r="P852" s="185"/>
      <c r="Q852" s="185"/>
      <c r="R852" s="185"/>
      <c r="S852" s="185"/>
      <c r="T852" s="185"/>
      <c r="U852" s="185"/>
    </row>
    <row r="853" spans="1:21" x14ac:dyDescent="0.2">
      <c r="A853" s="185"/>
      <c r="B853" s="185"/>
      <c r="C853" s="185"/>
      <c r="D853" s="185"/>
      <c r="E853" s="185"/>
      <c r="F853" s="185"/>
      <c r="G853" s="185"/>
      <c r="H853" s="185"/>
      <c r="I853" s="185"/>
      <c r="J853" s="185"/>
      <c r="K853" s="185"/>
      <c r="L853" s="185"/>
      <c r="M853" s="185"/>
      <c r="N853" s="185"/>
      <c r="O853" s="185"/>
      <c r="P853" s="185"/>
      <c r="Q853" s="185"/>
      <c r="R853" s="185"/>
      <c r="S853" s="185"/>
      <c r="T853" s="185"/>
      <c r="U853" s="185"/>
    </row>
    <row r="854" spans="1:21" x14ac:dyDescent="0.2">
      <c r="A854" s="185"/>
      <c r="B854" s="185"/>
      <c r="C854" s="185"/>
      <c r="D854" s="185"/>
      <c r="E854" s="185"/>
      <c r="F854" s="185"/>
      <c r="G854" s="185"/>
      <c r="H854" s="185"/>
      <c r="I854" s="185"/>
      <c r="J854" s="185"/>
      <c r="K854" s="185"/>
      <c r="L854" s="185"/>
      <c r="M854" s="185"/>
      <c r="N854" s="185"/>
      <c r="O854" s="185"/>
      <c r="P854" s="185"/>
      <c r="Q854" s="185"/>
      <c r="R854" s="185"/>
      <c r="S854" s="185"/>
      <c r="T854" s="185"/>
      <c r="U854" s="185"/>
    </row>
    <row r="855" spans="1:21" x14ac:dyDescent="0.2">
      <c r="A855" s="185"/>
      <c r="B855" s="185"/>
      <c r="C855" s="185"/>
      <c r="D855" s="185"/>
      <c r="E855" s="185"/>
      <c r="F855" s="185"/>
      <c r="G855" s="185"/>
      <c r="H855" s="185"/>
      <c r="I855" s="185"/>
      <c r="J855" s="185"/>
      <c r="K855" s="185"/>
      <c r="L855" s="185"/>
      <c r="M855" s="185"/>
      <c r="N855" s="185"/>
      <c r="O855" s="185"/>
      <c r="P855" s="185"/>
      <c r="Q855" s="185"/>
      <c r="R855" s="185"/>
      <c r="S855" s="185"/>
      <c r="T855" s="185"/>
      <c r="U855" s="185"/>
    </row>
    <row r="856" spans="1:21" x14ac:dyDescent="0.2">
      <c r="A856" s="185"/>
      <c r="B856" s="185"/>
      <c r="C856" s="185"/>
      <c r="D856" s="185"/>
      <c r="E856" s="185"/>
      <c r="F856" s="185"/>
      <c r="G856" s="185"/>
      <c r="H856" s="185"/>
      <c r="I856" s="185"/>
      <c r="J856" s="185"/>
      <c r="K856" s="185"/>
      <c r="L856" s="185"/>
      <c r="M856" s="185"/>
      <c r="N856" s="185"/>
      <c r="O856" s="185"/>
      <c r="P856" s="185"/>
      <c r="Q856" s="185"/>
      <c r="R856" s="185"/>
      <c r="S856" s="185"/>
      <c r="T856" s="185"/>
      <c r="U856" s="185"/>
    </row>
    <row r="857" spans="1:21" x14ac:dyDescent="0.2">
      <c r="A857" s="185"/>
      <c r="B857" s="185"/>
      <c r="C857" s="185"/>
      <c r="D857" s="185"/>
      <c r="E857" s="185"/>
      <c r="F857" s="185"/>
      <c r="G857" s="185"/>
      <c r="H857" s="185"/>
      <c r="I857" s="185"/>
      <c r="J857" s="185"/>
      <c r="K857" s="185"/>
      <c r="L857" s="185"/>
      <c r="M857" s="185"/>
      <c r="N857" s="185"/>
      <c r="O857" s="185"/>
      <c r="P857" s="185"/>
      <c r="Q857" s="185"/>
      <c r="R857" s="185"/>
      <c r="S857" s="185"/>
      <c r="T857" s="185"/>
      <c r="U857" s="185"/>
    </row>
    <row r="858" spans="1:21" x14ac:dyDescent="0.2">
      <c r="A858" s="185"/>
      <c r="B858" s="185"/>
      <c r="C858" s="185"/>
      <c r="D858" s="185"/>
      <c r="E858" s="185"/>
      <c r="F858" s="185"/>
      <c r="G858" s="185"/>
      <c r="H858" s="185"/>
      <c r="I858" s="185"/>
      <c r="J858" s="185"/>
      <c r="K858" s="185"/>
      <c r="L858" s="185"/>
      <c r="M858" s="185"/>
      <c r="N858" s="185"/>
      <c r="O858" s="185"/>
      <c r="P858" s="185"/>
      <c r="Q858" s="185"/>
      <c r="R858" s="185"/>
      <c r="S858" s="185"/>
      <c r="T858" s="185"/>
      <c r="U858" s="185"/>
    </row>
    <row r="859" spans="1:21" x14ac:dyDescent="0.2">
      <c r="A859" s="185"/>
      <c r="B859" s="185"/>
      <c r="C859" s="185"/>
      <c r="D859" s="185"/>
      <c r="E859" s="185"/>
      <c r="F859" s="185"/>
      <c r="G859" s="185"/>
      <c r="H859" s="185"/>
      <c r="I859" s="185"/>
      <c r="J859" s="185"/>
      <c r="K859" s="185"/>
      <c r="L859" s="185"/>
      <c r="M859" s="185"/>
      <c r="N859" s="185"/>
      <c r="O859" s="185"/>
      <c r="P859" s="185"/>
      <c r="Q859" s="185"/>
      <c r="R859" s="185"/>
      <c r="S859" s="185"/>
      <c r="T859" s="185"/>
      <c r="U859" s="185"/>
    </row>
    <row r="860" spans="1:21" x14ac:dyDescent="0.2">
      <c r="A860" s="185"/>
      <c r="B860" s="185"/>
      <c r="C860" s="185"/>
      <c r="D860" s="185"/>
      <c r="E860" s="185"/>
      <c r="F860" s="185"/>
      <c r="G860" s="185"/>
      <c r="H860" s="185"/>
      <c r="I860" s="185"/>
      <c r="J860" s="185"/>
      <c r="K860" s="185"/>
      <c r="L860" s="185"/>
      <c r="M860" s="185"/>
      <c r="N860" s="185"/>
      <c r="O860" s="185"/>
      <c r="P860" s="185"/>
      <c r="Q860" s="185"/>
      <c r="R860" s="185"/>
      <c r="S860" s="185"/>
      <c r="T860" s="185"/>
      <c r="U860" s="185"/>
    </row>
    <row r="861" spans="1:21" x14ac:dyDescent="0.2">
      <c r="A861" s="185"/>
      <c r="B861" s="185"/>
      <c r="C861" s="185"/>
      <c r="D861" s="185"/>
      <c r="E861" s="185"/>
      <c r="F861" s="185"/>
      <c r="G861" s="185"/>
      <c r="H861" s="185"/>
      <c r="I861" s="185"/>
      <c r="J861" s="185"/>
      <c r="K861" s="185"/>
      <c r="L861" s="185"/>
      <c r="M861" s="185"/>
      <c r="N861" s="185"/>
      <c r="O861" s="185"/>
      <c r="P861" s="185"/>
      <c r="Q861" s="185"/>
      <c r="R861" s="185"/>
      <c r="S861" s="185"/>
      <c r="T861" s="185"/>
      <c r="U861" s="185"/>
    </row>
    <row r="862" spans="1:21" x14ac:dyDescent="0.2">
      <c r="A862" s="185"/>
      <c r="B862" s="185"/>
      <c r="C862" s="185"/>
      <c r="D862" s="185"/>
      <c r="E862" s="185"/>
      <c r="F862" s="185"/>
      <c r="G862" s="185"/>
      <c r="H862" s="185"/>
      <c r="I862" s="185"/>
      <c r="J862" s="185"/>
      <c r="K862" s="185"/>
      <c r="L862" s="185"/>
      <c r="M862" s="185"/>
      <c r="N862" s="185"/>
      <c r="O862" s="185"/>
      <c r="P862" s="185"/>
      <c r="Q862" s="185"/>
      <c r="R862" s="185"/>
      <c r="S862" s="185"/>
      <c r="T862" s="185"/>
      <c r="U862" s="185"/>
    </row>
    <row r="863" spans="1:21" x14ac:dyDescent="0.2">
      <c r="A863" s="185"/>
      <c r="B863" s="185"/>
      <c r="C863" s="185"/>
      <c r="D863" s="185"/>
      <c r="E863" s="185"/>
      <c r="F863" s="185"/>
      <c r="G863" s="185"/>
      <c r="H863" s="185"/>
      <c r="I863" s="185"/>
      <c r="J863" s="185"/>
      <c r="K863" s="185"/>
      <c r="L863" s="185"/>
      <c r="M863" s="185"/>
      <c r="N863" s="185"/>
      <c r="O863" s="185"/>
      <c r="P863" s="185"/>
      <c r="Q863" s="185"/>
      <c r="R863" s="185"/>
      <c r="S863" s="185"/>
      <c r="T863" s="185"/>
      <c r="U863" s="185"/>
    </row>
    <row r="864" spans="1:21" x14ac:dyDescent="0.2">
      <c r="A864" s="185"/>
      <c r="B864" s="185"/>
      <c r="C864" s="185"/>
      <c r="D864" s="185"/>
      <c r="E864" s="185"/>
      <c r="F864" s="185"/>
      <c r="G864" s="185"/>
      <c r="H864" s="185"/>
      <c r="I864" s="185"/>
      <c r="J864" s="185"/>
      <c r="K864" s="185"/>
      <c r="L864" s="185"/>
      <c r="M864" s="185"/>
      <c r="N864" s="185"/>
      <c r="O864" s="185"/>
      <c r="P864" s="185"/>
      <c r="Q864" s="185"/>
      <c r="R864" s="185"/>
      <c r="S864" s="185"/>
      <c r="T864" s="185"/>
      <c r="U864" s="185"/>
    </row>
    <row r="865" spans="1:21" x14ac:dyDescent="0.2">
      <c r="A865" s="185"/>
      <c r="B865" s="185"/>
      <c r="C865" s="185"/>
      <c r="D865" s="185"/>
      <c r="E865" s="185"/>
      <c r="F865" s="185"/>
      <c r="G865" s="185"/>
      <c r="H865" s="185"/>
      <c r="I865" s="185"/>
      <c r="J865" s="185"/>
      <c r="K865" s="185"/>
      <c r="L865" s="185"/>
      <c r="M865" s="185"/>
      <c r="N865" s="185"/>
      <c r="O865" s="185"/>
      <c r="P865" s="185"/>
      <c r="Q865" s="185"/>
      <c r="R865" s="185"/>
      <c r="S865" s="185"/>
      <c r="T865" s="185"/>
      <c r="U865" s="185"/>
    </row>
    <row r="866" spans="1:21" x14ac:dyDescent="0.2">
      <c r="A866" s="185"/>
      <c r="B866" s="185"/>
      <c r="C866" s="185"/>
      <c r="D866" s="185"/>
      <c r="E866" s="185"/>
      <c r="F866" s="185"/>
      <c r="G866" s="185"/>
      <c r="H866" s="185"/>
      <c r="I866" s="185"/>
      <c r="J866" s="185"/>
      <c r="K866" s="185"/>
      <c r="L866" s="185"/>
      <c r="M866" s="185"/>
      <c r="N866" s="185"/>
      <c r="O866" s="185"/>
      <c r="P866" s="185"/>
      <c r="Q866" s="185"/>
      <c r="R866" s="185"/>
      <c r="S866" s="185"/>
      <c r="T866" s="185"/>
      <c r="U866" s="185"/>
    </row>
    <row r="867" spans="1:21" x14ac:dyDescent="0.2">
      <c r="A867" s="185"/>
      <c r="B867" s="185"/>
      <c r="C867" s="185"/>
      <c r="D867" s="185"/>
      <c r="E867" s="185"/>
      <c r="F867" s="185"/>
      <c r="G867" s="185"/>
      <c r="H867" s="185"/>
      <c r="I867" s="185"/>
      <c r="J867" s="185"/>
      <c r="K867" s="185"/>
      <c r="L867" s="185"/>
      <c r="M867" s="185"/>
      <c r="N867" s="185"/>
      <c r="O867" s="185"/>
      <c r="P867" s="185"/>
      <c r="Q867" s="185"/>
      <c r="R867" s="185"/>
      <c r="S867" s="185"/>
      <c r="T867" s="185"/>
      <c r="U867" s="185"/>
    </row>
    <row r="868" spans="1:21" x14ac:dyDescent="0.2">
      <c r="A868" s="185"/>
      <c r="B868" s="185"/>
      <c r="C868" s="185"/>
      <c r="D868" s="185"/>
      <c r="E868" s="185"/>
      <c r="F868" s="185"/>
      <c r="G868" s="185"/>
      <c r="H868" s="185"/>
      <c r="I868" s="185"/>
      <c r="J868" s="185"/>
      <c r="K868" s="185"/>
      <c r="L868" s="185"/>
      <c r="M868" s="185"/>
      <c r="N868" s="185"/>
      <c r="O868" s="185"/>
      <c r="P868" s="185"/>
      <c r="Q868" s="185"/>
      <c r="R868" s="185"/>
      <c r="S868" s="185"/>
      <c r="T868" s="185"/>
      <c r="U868" s="185"/>
    </row>
    <row r="869" spans="1:21" x14ac:dyDescent="0.2">
      <c r="A869" s="185"/>
      <c r="B869" s="185"/>
      <c r="C869" s="185"/>
      <c r="D869" s="185"/>
      <c r="E869" s="185"/>
      <c r="F869" s="185"/>
      <c r="G869" s="185"/>
      <c r="H869" s="185"/>
      <c r="I869" s="185"/>
      <c r="J869" s="185"/>
      <c r="K869" s="185"/>
      <c r="L869" s="185"/>
      <c r="M869" s="185"/>
      <c r="N869" s="185"/>
      <c r="O869" s="185"/>
      <c r="P869" s="185"/>
      <c r="Q869" s="185"/>
      <c r="R869" s="185"/>
      <c r="S869" s="185"/>
      <c r="T869" s="185"/>
      <c r="U869" s="185"/>
    </row>
    <row r="870" spans="1:21" x14ac:dyDescent="0.2">
      <c r="A870" s="185"/>
      <c r="B870" s="185"/>
      <c r="C870" s="185"/>
      <c r="D870" s="185"/>
      <c r="E870" s="185"/>
      <c r="F870" s="185"/>
      <c r="G870" s="185"/>
      <c r="H870" s="185"/>
      <c r="I870" s="185"/>
      <c r="J870" s="185"/>
      <c r="K870" s="185"/>
      <c r="L870" s="185"/>
      <c r="M870" s="185"/>
      <c r="N870" s="185"/>
      <c r="O870" s="185"/>
      <c r="P870" s="185"/>
      <c r="Q870" s="185"/>
      <c r="R870" s="185"/>
      <c r="S870" s="185"/>
      <c r="T870" s="185"/>
      <c r="U870" s="185"/>
    </row>
    <row r="871" spans="1:21" x14ac:dyDescent="0.2">
      <c r="A871" s="185"/>
      <c r="B871" s="185"/>
      <c r="C871" s="185"/>
      <c r="D871" s="185"/>
      <c r="E871" s="185"/>
      <c r="F871" s="185"/>
      <c r="G871" s="185"/>
      <c r="H871" s="185"/>
      <c r="I871" s="185"/>
      <c r="J871" s="185"/>
      <c r="K871" s="185"/>
      <c r="L871" s="185"/>
      <c r="M871" s="185"/>
      <c r="N871" s="185"/>
      <c r="O871" s="185"/>
      <c r="P871" s="185"/>
      <c r="Q871" s="185"/>
      <c r="R871" s="185"/>
      <c r="S871" s="185"/>
      <c r="T871" s="185"/>
      <c r="U871" s="185"/>
    </row>
    <row r="872" spans="1:21" x14ac:dyDescent="0.2">
      <c r="A872" s="185"/>
      <c r="B872" s="185"/>
      <c r="C872" s="185"/>
      <c r="D872" s="185"/>
      <c r="E872" s="185"/>
      <c r="F872" s="185"/>
      <c r="G872" s="185"/>
      <c r="H872" s="185"/>
      <c r="I872" s="185"/>
      <c r="J872" s="185"/>
      <c r="K872" s="185"/>
      <c r="L872" s="185"/>
      <c r="M872" s="185"/>
      <c r="N872" s="185"/>
      <c r="O872" s="185"/>
      <c r="P872" s="185"/>
      <c r="Q872" s="185"/>
      <c r="R872" s="185"/>
      <c r="S872" s="185"/>
      <c r="T872" s="185"/>
      <c r="U872" s="185"/>
    </row>
    <row r="873" spans="1:21" x14ac:dyDescent="0.2">
      <c r="A873" s="185"/>
      <c r="B873" s="185"/>
      <c r="C873" s="185"/>
      <c r="D873" s="185"/>
      <c r="E873" s="185"/>
      <c r="F873" s="185"/>
      <c r="G873" s="185"/>
      <c r="H873" s="185"/>
      <c r="I873" s="185"/>
      <c r="J873" s="185"/>
      <c r="K873" s="185"/>
      <c r="L873" s="185"/>
      <c r="M873" s="185"/>
      <c r="N873" s="185"/>
      <c r="O873" s="185"/>
      <c r="P873" s="185"/>
      <c r="Q873" s="185"/>
      <c r="R873" s="185"/>
      <c r="S873" s="185"/>
      <c r="T873" s="185"/>
      <c r="U873" s="185"/>
    </row>
    <row r="874" spans="1:21" x14ac:dyDescent="0.2">
      <c r="A874" s="185"/>
      <c r="B874" s="185"/>
      <c r="C874" s="185"/>
      <c r="D874" s="185"/>
      <c r="E874" s="185"/>
      <c r="F874" s="185"/>
      <c r="G874" s="185"/>
      <c r="H874" s="185"/>
      <c r="I874" s="185"/>
      <c r="J874" s="185"/>
      <c r="K874" s="185"/>
      <c r="L874" s="185"/>
      <c r="M874" s="185"/>
      <c r="N874" s="185"/>
      <c r="O874" s="185"/>
      <c r="P874" s="185"/>
      <c r="Q874" s="185"/>
      <c r="R874" s="185"/>
      <c r="S874" s="185"/>
      <c r="T874" s="185"/>
      <c r="U874" s="185"/>
    </row>
    <row r="875" spans="1:21" x14ac:dyDescent="0.2">
      <c r="A875" s="185"/>
      <c r="B875" s="185"/>
      <c r="C875" s="185"/>
      <c r="D875" s="185"/>
      <c r="E875" s="185"/>
      <c r="F875" s="185"/>
      <c r="G875" s="185"/>
      <c r="H875" s="185"/>
      <c r="I875" s="185"/>
      <c r="J875" s="185"/>
      <c r="K875" s="185"/>
      <c r="L875" s="185"/>
      <c r="M875" s="185"/>
      <c r="N875" s="185"/>
      <c r="O875" s="185"/>
      <c r="P875" s="185"/>
      <c r="Q875" s="185"/>
      <c r="R875" s="185"/>
      <c r="S875" s="185"/>
      <c r="T875" s="185"/>
      <c r="U875" s="185"/>
    </row>
    <row r="876" spans="1:21" x14ac:dyDescent="0.2">
      <c r="A876" s="185"/>
      <c r="B876" s="185"/>
      <c r="C876" s="185"/>
      <c r="D876" s="185"/>
      <c r="E876" s="185"/>
      <c r="F876" s="185"/>
      <c r="G876" s="185"/>
      <c r="H876" s="185"/>
      <c r="I876" s="185"/>
      <c r="J876" s="185"/>
      <c r="K876" s="185"/>
      <c r="L876" s="185"/>
      <c r="M876" s="185"/>
      <c r="N876" s="185"/>
      <c r="O876" s="185"/>
      <c r="P876" s="185"/>
      <c r="Q876" s="185"/>
      <c r="R876" s="185"/>
      <c r="S876" s="185"/>
      <c r="T876" s="185"/>
      <c r="U876" s="185"/>
    </row>
    <row r="877" spans="1:21" x14ac:dyDescent="0.2">
      <c r="A877" s="185"/>
      <c r="B877" s="185"/>
      <c r="C877" s="185"/>
      <c r="D877" s="185"/>
      <c r="E877" s="185"/>
      <c r="F877" s="185"/>
      <c r="G877" s="185"/>
      <c r="H877" s="185"/>
      <c r="I877" s="185"/>
      <c r="J877" s="185"/>
      <c r="K877" s="185"/>
      <c r="L877" s="185"/>
      <c r="M877" s="185"/>
      <c r="N877" s="185"/>
      <c r="O877" s="185"/>
      <c r="P877" s="185"/>
      <c r="Q877" s="185"/>
      <c r="R877" s="185"/>
      <c r="S877" s="185"/>
      <c r="T877" s="185"/>
      <c r="U877" s="185"/>
    </row>
    <row r="878" spans="1:21" x14ac:dyDescent="0.2">
      <c r="A878" s="185"/>
      <c r="B878" s="185"/>
      <c r="C878" s="185"/>
      <c r="D878" s="185"/>
      <c r="E878" s="185"/>
      <c r="F878" s="185"/>
      <c r="G878" s="185"/>
      <c r="H878" s="185"/>
      <c r="I878" s="185"/>
      <c r="J878" s="185"/>
      <c r="K878" s="185"/>
      <c r="L878" s="185"/>
      <c r="M878" s="185"/>
      <c r="N878" s="185"/>
      <c r="O878" s="185"/>
      <c r="P878" s="185"/>
      <c r="Q878" s="185"/>
      <c r="R878" s="185"/>
      <c r="S878" s="185"/>
      <c r="T878" s="185"/>
      <c r="U878" s="185"/>
    </row>
    <row r="879" spans="1:21" x14ac:dyDescent="0.2">
      <c r="A879" s="185"/>
      <c r="B879" s="185"/>
      <c r="C879" s="185"/>
      <c r="D879" s="185"/>
      <c r="E879" s="185"/>
      <c r="F879" s="185"/>
      <c r="G879" s="185"/>
      <c r="H879" s="185"/>
      <c r="I879" s="185"/>
      <c r="J879" s="185"/>
      <c r="K879" s="185"/>
      <c r="L879" s="185"/>
      <c r="M879" s="185"/>
      <c r="N879" s="185"/>
      <c r="O879" s="185"/>
      <c r="P879" s="185"/>
      <c r="Q879" s="185"/>
      <c r="R879" s="185"/>
      <c r="S879" s="185"/>
      <c r="T879" s="185"/>
      <c r="U879" s="185"/>
    </row>
    <row r="880" spans="1:21" x14ac:dyDescent="0.2">
      <c r="A880" s="185"/>
      <c r="B880" s="185"/>
      <c r="C880" s="185"/>
      <c r="D880" s="185"/>
      <c r="E880" s="185"/>
      <c r="F880" s="185"/>
      <c r="G880" s="185"/>
      <c r="H880" s="185"/>
      <c r="I880" s="185"/>
      <c r="J880" s="185"/>
      <c r="K880" s="185"/>
      <c r="L880" s="185"/>
      <c r="M880" s="185"/>
      <c r="N880" s="185"/>
      <c r="O880" s="185"/>
      <c r="P880" s="185"/>
      <c r="Q880" s="185"/>
      <c r="R880" s="185"/>
      <c r="S880" s="185"/>
      <c r="T880" s="185"/>
      <c r="U880" s="185"/>
    </row>
    <row r="881" spans="1:21" x14ac:dyDescent="0.2">
      <c r="A881" s="185"/>
      <c r="B881" s="185"/>
      <c r="C881" s="185"/>
      <c r="D881" s="185"/>
      <c r="E881" s="185"/>
      <c r="F881" s="185"/>
      <c r="G881" s="185"/>
      <c r="H881" s="185"/>
      <c r="I881" s="185"/>
      <c r="J881" s="185"/>
      <c r="K881" s="185"/>
      <c r="L881" s="185"/>
      <c r="M881" s="185"/>
      <c r="N881" s="185"/>
      <c r="O881" s="185"/>
      <c r="P881" s="185"/>
      <c r="Q881" s="185"/>
      <c r="R881" s="185"/>
      <c r="S881" s="185"/>
      <c r="T881" s="185"/>
      <c r="U881" s="185"/>
    </row>
    <row r="882" spans="1:21" x14ac:dyDescent="0.2">
      <c r="A882" s="185"/>
      <c r="B882" s="185"/>
      <c r="C882" s="185"/>
      <c r="D882" s="185"/>
      <c r="E882" s="185"/>
      <c r="F882" s="185"/>
      <c r="G882" s="185"/>
      <c r="H882" s="185"/>
      <c r="I882" s="185"/>
      <c r="J882" s="185"/>
      <c r="K882" s="185"/>
      <c r="L882" s="185"/>
      <c r="M882" s="185"/>
      <c r="N882" s="185"/>
      <c r="O882" s="185"/>
      <c r="P882" s="185"/>
      <c r="Q882" s="185"/>
      <c r="R882" s="185"/>
      <c r="S882" s="185"/>
      <c r="T882" s="185"/>
      <c r="U882" s="185"/>
    </row>
    <row r="883" spans="1:21" x14ac:dyDescent="0.2">
      <c r="A883" s="185"/>
      <c r="B883" s="185"/>
      <c r="C883" s="185"/>
      <c r="D883" s="185"/>
      <c r="E883" s="185"/>
      <c r="F883" s="185"/>
      <c r="G883" s="185"/>
      <c r="H883" s="185"/>
      <c r="I883" s="185"/>
      <c r="J883" s="185"/>
      <c r="K883" s="185"/>
      <c r="L883" s="185"/>
      <c r="M883" s="185"/>
      <c r="N883" s="185"/>
      <c r="O883" s="185"/>
      <c r="P883" s="185"/>
      <c r="Q883" s="185"/>
      <c r="R883" s="185"/>
      <c r="S883" s="185"/>
      <c r="T883" s="185"/>
      <c r="U883" s="185"/>
    </row>
    <row r="884" spans="1:21" x14ac:dyDescent="0.2">
      <c r="A884" s="185"/>
      <c r="B884" s="185"/>
      <c r="C884" s="185"/>
      <c r="D884" s="185"/>
      <c r="E884" s="185"/>
      <c r="F884" s="185"/>
      <c r="G884" s="185"/>
      <c r="H884" s="185"/>
      <c r="I884" s="185"/>
      <c r="J884" s="185"/>
      <c r="K884" s="185"/>
      <c r="L884" s="185"/>
      <c r="M884" s="185"/>
      <c r="N884" s="185"/>
      <c r="O884" s="185"/>
      <c r="P884" s="185"/>
      <c r="Q884" s="185"/>
      <c r="R884" s="185"/>
      <c r="S884" s="185"/>
      <c r="T884" s="185"/>
      <c r="U884" s="185"/>
    </row>
    <row r="885" spans="1:21" x14ac:dyDescent="0.2">
      <c r="A885" s="185"/>
      <c r="B885" s="185"/>
      <c r="C885" s="185"/>
      <c r="D885" s="185"/>
      <c r="E885" s="185"/>
      <c r="F885" s="185"/>
      <c r="G885" s="185"/>
      <c r="H885" s="185"/>
      <c r="I885" s="185"/>
      <c r="J885" s="185"/>
      <c r="K885" s="185"/>
      <c r="L885" s="185"/>
      <c r="M885" s="185"/>
      <c r="N885" s="185"/>
      <c r="O885" s="185"/>
      <c r="P885" s="185"/>
      <c r="Q885" s="185"/>
      <c r="R885" s="185"/>
      <c r="S885" s="185"/>
      <c r="T885" s="185"/>
      <c r="U885" s="185"/>
    </row>
    <row r="886" spans="1:21" x14ac:dyDescent="0.2">
      <c r="A886" s="185"/>
      <c r="B886" s="185"/>
      <c r="C886" s="185"/>
      <c r="D886" s="185"/>
      <c r="E886" s="185"/>
      <c r="F886" s="185"/>
      <c r="G886" s="185"/>
      <c r="H886" s="185"/>
      <c r="I886" s="185"/>
      <c r="J886" s="185"/>
      <c r="K886" s="185"/>
      <c r="L886" s="185"/>
      <c r="M886" s="185"/>
      <c r="N886" s="185"/>
      <c r="O886" s="185"/>
      <c r="P886" s="185"/>
      <c r="Q886" s="185"/>
      <c r="R886" s="185"/>
      <c r="S886" s="185"/>
      <c r="T886" s="185"/>
      <c r="U886" s="185"/>
    </row>
    <row r="887" spans="1:21" x14ac:dyDescent="0.2">
      <c r="A887" s="185"/>
      <c r="B887" s="185"/>
      <c r="C887" s="185"/>
      <c r="D887" s="185"/>
      <c r="E887" s="185"/>
      <c r="F887" s="185"/>
      <c r="G887" s="185"/>
      <c r="H887" s="185"/>
      <c r="I887" s="185"/>
      <c r="J887" s="185"/>
      <c r="K887" s="185"/>
      <c r="L887" s="185"/>
      <c r="M887" s="185"/>
      <c r="N887" s="185"/>
      <c r="O887" s="185"/>
      <c r="P887" s="185"/>
      <c r="Q887" s="185"/>
      <c r="R887" s="185"/>
      <c r="S887" s="185"/>
      <c r="T887" s="185"/>
      <c r="U887" s="185"/>
    </row>
    <row r="888" spans="1:21" x14ac:dyDescent="0.2">
      <c r="A888" s="185"/>
      <c r="B888" s="185"/>
      <c r="C888" s="185"/>
      <c r="D888" s="185"/>
      <c r="E888" s="185"/>
      <c r="F888" s="185"/>
      <c r="G888" s="185"/>
      <c r="H888" s="185"/>
      <c r="I888" s="185"/>
      <c r="J888" s="185"/>
      <c r="K888" s="185"/>
      <c r="L888" s="185"/>
      <c r="M888" s="185"/>
      <c r="N888" s="185"/>
      <c r="O888" s="185"/>
      <c r="P888" s="185"/>
      <c r="Q888" s="185"/>
      <c r="R888" s="185"/>
      <c r="S888" s="185"/>
      <c r="T888" s="185"/>
      <c r="U888" s="185"/>
    </row>
    <row r="889" spans="1:21" x14ac:dyDescent="0.2">
      <c r="A889" s="185"/>
      <c r="B889" s="185"/>
      <c r="C889" s="185"/>
      <c r="D889" s="185"/>
      <c r="E889" s="185"/>
      <c r="F889" s="185"/>
      <c r="G889" s="185"/>
      <c r="H889" s="185"/>
      <c r="I889" s="185"/>
      <c r="J889" s="185"/>
      <c r="K889" s="185"/>
      <c r="L889" s="185"/>
      <c r="M889" s="185"/>
      <c r="N889" s="185"/>
      <c r="O889" s="185"/>
      <c r="P889" s="185"/>
      <c r="Q889" s="185"/>
      <c r="R889" s="185"/>
      <c r="S889" s="185"/>
      <c r="T889" s="185"/>
      <c r="U889" s="185"/>
    </row>
    <row r="890" spans="1:21" x14ac:dyDescent="0.2">
      <c r="A890" s="185"/>
      <c r="B890" s="185"/>
      <c r="C890" s="185"/>
      <c r="D890" s="185"/>
      <c r="E890" s="185"/>
      <c r="F890" s="185"/>
      <c r="G890" s="185"/>
      <c r="H890" s="185"/>
      <c r="I890" s="185"/>
      <c r="J890" s="185"/>
      <c r="K890" s="185"/>
      <c r="L890" s="185"/>
      <c r="M890" s="185"/>
      <c r="N890" s="185"/>
      <c r="O890" s="185"/>
      <c r="P890" s="185"/>
      <c r="Q890" s="185"/>
      <c r="R890" s="185"/>
      <c r="S890" s="185"/>
      <c r="T890" s="185"/>
      <c r="U890" s="185"/>
    </row>
    <row r="891" spans="1:21" x14ac:dyDescent="0.2">
      <c r="A891" s="185"/>
      <c r="B891" s="185"/>
      <c r="C891" s="185"/>
      <c r="D891" s="185"/>
      <c r="E891" s="185"/>
      <c r="F891" s="185"/>
      <c r="G891" s="185"/>
      <c r="H891" s="185"/>
      <c r="I891" s="185"/>
      <c r="J891" s="185"/>
      <c r="K891" s="185"/>
      <c r="L891" s="185"/>
      <c r="M891" s="185"/>
      <c r="N891" s="185"/>
      <c r="O891" s="185"/>
      <c r="P891" s="185"/>
      <c r="Q891" s="185"/>
      <c r="R891" s="185"/>
      <c r="S891" s="185"/>
      <c r="T891" s="185"/>
      <c r="U891" s="185"/>
    </row>
    <row r="892" spans="1:21" x14ac:dyDescent="0.2">
      <c r="A892" s="185"/>
      <c r="B892" s="185"/>
      <c r="C892" s="185"/>
      <c r="D892" s="185"/>
      <c r="E892" s="185"/>
      <c r="F892" s="185"/>
      <c r="G892" s="185"/>
      <c r="H892" s="185"/>
      <c r="I892" s="185"/>
      <c r="J892" s="185"/>
      <c r="K892" s="185"/>
      <c r="L892" s="185"/>
      <c r="M892" s="185"/>
      <c r="N892" s="185"/>
      <c r="O892" s="185"/>
      <c r="P892" s="185"/>
      <c r="Q892" s="185"/>
      <c r="R892" s="185"/>
      <c r="S892" s="185"/>
      <c r="T892" s="185"/>
      <c r="U892" s="185"/>
    </row>
    <row r="893" spans="1:21" x14ac:dyDescent="0.2">
      <c r="A893" s="185"/>
      <c r="B893" s="185"/>
      <c r="C893" s="185"/>
      <c r="D893" s="185"/>
      <c r="E893" s="185"/>
      <c r="F893" s="185"/>
      <c r="G893" s="185"/>
      <c r="H893" s="185"/>
      <c r="I893" s="185"/>
      <c r="J893" s="185"/>
      <c r="K893" s="185"/>
      <c r="L893" s="185"/>
      <c r="M893" s="185"/>
      <c r="N893" s="185"/>
      <c r="O893" s="185"/>
      <c r="P893" s="185"/>
      <c r="Q893" s="185"/>
      <c r="R893" s="185"/>
      <c r="S893" s="185"/>
      <c r="T893" s="185"/>
      <c r="U893" s="185"/>
    </row>
    <row r="894" spans="1:21" x14ac:dyDescent="0.2">
      <c r="A894" s="185"/>
      <c r="B894" s="185"/>
      <c r="C894" s="185"/>
      <c r="D894" s="185"/>
      <c r="E894" s="185"/>
      <c r="F894" s="185"/>
      <c r="G894" s="185"/>
      <c r="H894" s="185"/>
      <c r="I894" s="185"/>
      <c r="J894" s="185"/>
      <c r="K894" s="185"/>
      <c r="L894" s="185"/>
      <c r="M894" s="185"/>
      <c r="N894" s="185"/>
      <c r="O894" s="185"/>
      <c r="P894" s="185"/>
      <c r="Q894" s="185"/>
      <c r="R894" s="185"/>
      <c r="S894" s="185"/>
      <c r="T894" s="185"/>
      <c r="U894" s="185"/>
    </row>
    <row r="895" spans="1:21" x14ac:dyDescent="0.2">
      <c r="A895" s="185"/>
      <c r="B895" s="185"/>
      <c r="C895" s="185"/>
      <c r="D895" s="185"/>
      <c r="E895" s="185"/>
      <c r="F895" s="185"/>
      <c r="G895" s="185"/>
      <c r="H895" s="185"/>
      <c r="I895" s="185"/>
      <c r="J895" s="185"/>
      <c r="K895" s="185"/>
      <c r="L895" s="185"/>
      <c r="M895" s="185"/>
      <c r="N895" s="185"/>
      <c r="O895" s="185"/>
      <c r="P895" s="185"/>
      <c r="Q895" s="185"/>
      <c r="R895" s="185"/>
      <c r="S895" s="185"/>
      <c r="T895" s="185"/>
      <c r="U895" s="185"/>
    </row>
    <row r="896" spans="1:21" x14ac:dyDescent="0.2">
      <c r="A896" s="185"/>
      <c r="B896" s="185"/>
      <c r="C896" s="185"/>
      <c r="D896" s="185"/>
      <c r="E896" s="185"/>
      <c r="F896" s="185"/>
      <c r="G896" s="185"/>
      <c r="H896" s="185"/>
      <c r="I896" s="185"/>
      <c r="J896" s="185"/>
      <c r="K896" s="185"/>
      <c r="L896" s="185"/>
      <c r="M896" s="185"/>
      <c r="N896" s="185"/>
      <c r="O896" s="185"/>
      <c r="P896" s="185"/>
      <c r="Q896" s="185"/>
      <c r="R896" s="185"/>
      <c r="S896" s="185"/>
      <c r="T896" s="185"/>
      <c r="U896" s="185"/>
    </row>
    <row r="897" spans="1:21" x14ac:dyDescent="0.2">
      <c r="A897" s="185"/>
      <c r="B897" s="185"/>
      <c r="C897" s="185"/>
      <c r="D897" s="185"/>
      <c r="E897" s="185"/>
      <c r="F897" s="185"/>
      <c r="G897" s="185"/>
      <c r="H897" s="185"/>
      <c r="I897" s="185"/>
      <c r="J897" s="185"/>
      <c r="K897" s="185"/>
      <c r="L897" s="185"/>
      <c r="M897" s="185"/>
      <c r="N897" s="185"/>
      <c r="O897" s="185"/>
      <c r="P897" s="185"/>
      <c r="Q897" s="185"/>
      <c r="R897" s="185"/>
      <c r="S897" s="185"/>
      <c r="T897" s="185"/>
      <c r="U897" s="185"/>
    </row>
    <row r="898" spans="1:21" x14ac:dyDescent="0.2">
      <c r="A898" s="185"/>
      <c r="B898" s="185"/>
      <c r="C898" s="185"/>
      <c r="D898" s="185"/>
      <c r="E898" s="185"/>
      <c r="F898" s="185"/>
      <c r="G898" s="185"/>
      <c r="H898" s="185"/>
      <c r="I898" s="185"/>
      <c r="J898" s="185"/>
      <c r="K898" s="185"/>
      <c r="L898" s="185"/>
      <c r="M898" s="185"/>
      <c r="N898" s="185"/>
      <c r="O898" s="185"/>
      <c r="P898" s="185"/>
      <c r="Q898" s="185"/>
      <c r="R898" s="185"/>
      <c r="S898" s="185"/>
      <c r="T898" s="185"/>
      <c r="U898" s="185"/>
    </row>
    <row r="899" spans="1:21" x14ac:dyDescent="0.2">
      <c r="A899" s="185"/>
      <c r="B899" s="185"/>
      <c r="C899" s="185"/>
      <c r="D899" s="185"/>
      <c r="E899" s="185"/>
      <c r="F899" s="185"/>
      <c r="G899" s="185"/>
      <c r="H899" s="185"/>
      <c r="I899" s="185"/>
      <c r="J899" s="185"/>
      <c r="K899" s="185"/>
      <c r="L899" s="185"/>
      <c r="M899" s="185"/>
      <c r="N899" s="185"/>
      <c r="O899" s="185"/>
      <c r="P899" s="185"/>
      <c r="Q899" s="185"/>
      <c r="R899" s="185"/>
      <c r="S899" s="185"/>
      <c r="T899" s="185"/>
      <c r="U899" s="185"/>
    </row>
    <row r="900" spans="1:21" x14ac:dyDescent="0.2">
      <c r="A900" s="185"/>
      <c r="B900" s="185"/>
      <c r="C900" s="185"/>
      <c r="D900" s="185"/>
      <c r="E900" s="185"/>
      <c r="F900" s="185"/>
      <c r="G900" s="185"/>
      <c r="H900" s="185"/>
      <c r="I900" s="185"/>
      <c r="J900" s="185"/>
      <c r="K900" s="185"/>
      <c r="L900" s="185"/>
      <c r="M900" s="185"/>
      <c r="N900" s="185"/>
      <c r="O900" s="185"/>
      <c r="P900" s="185"/>
      <c r="Q900" s="185"/>
      <c r="R900" s="185"/>
      <c r="S900" s="185"/>
      <c r="T900" s="185"/>
      <c r="U900" s="185"/>
    </row>
    <row r="901" spans="1:21" x14ac:dyDescent="0.2">
      <c r="A901" s="185"/>
      <c r="B901" s="185"/>
      <c r="C901" s="185"/>
      <c r="D901" s="185"/>
      <c r="E901" s="185"/>
      <c r="F901" s="185"/>
      <c r="G901" s="185"/>
      <c r="H901" s="185"/>
      <c r="I901" s="185"/>
      <c r="J901" s="185"/>
      <c r="K901" s="185"/>
      <c r="L901" s="185"/>
      <c r="M901" s="185"/>
      <c r="N901" s="185"/>
      <c r="O901" s="185"/>
      <c r="P901" s="185"/>
      <c r="Q901" s="185"/>
      <c r="R901" s="185"/>
      <c r="S901" s="185"/>
      <c r="T901" s="185"/>
      <c r="U901" s="185"/>
    </row>
    <row r="902" spans="1:21" x14ac:dyDescent="0.2">
      <c r="A902" s="185"/>
      <c r="B902" s="185"/>
      <c r="C902" s="185"/>
      <c r="D902" s="185"/>
      <c r="E902" s="185"/>
      <c r="F902" s="185"/>
      <c r="G902" s="185"/>
      <c r="H902" s="185"/>
      <c r="I902" s="185"/>
      <c r="J902" s="185"/>
      <c r="K902" s="185"/>
      <c r="L902" s="185"/>
      <c r="M902" s="185"/>
      <c r="N902" s="185"/>
      <c r="O902" s="185"/>
      <c r="P902" s="185"/>
      <c r="Q902" s="185"/>
      <c r="R902" s="185"/>
      <c r="S902" s="185"/>
      <c r="T902" s="185"/>
      <c r="U902" s="185"/>
    </row>
    <row r="903" spans="1:21" x14ac:dyDescent="0.2">
      <c r="A903" s="185"/>
      <c r="B903" s="185"/>
      <c r="C903" s="185"/>
      <c r="D903" s="185"/>
      <c r="E903" s="185"/>
      <c r="F903" s="185"/>
      <c r="G903" s="185"/>
      <c r="H903" s="185"/>
      <c r="I903" s="185"/>
      <c r="J903" s="185"/>
      <c r="K903" s="185"/>
      <c r="L903" s="185"/>
      <c r="M903" s="185"/>
      <c r="N903" s="185"/>
      <c r="O903" s="185"/>
      <c r="P903" s="185"/>
      <c r="Q903" s="185"/>
      <c r="R903" s="185"/>
      <c r="S903" s="185"/>
      <c r="T903" s="185"/>
      <c r="U903" s="185"/>
    </row>
    <row r="904" spans="1:21" x14ac:dyDescent="0.2">
      <c r="A904" s="185"/>
      <c r="B904" s="185"/>
      <c r="C904" s="185"/>
      <c r="D904" s="185"/>
      <c r="E904" s="185"/>
      <c r="F904" s="185"/>
      <c r="G904" s="185"/>
      <c r="H904" s="185"/>
      <c r="I904" s="185"/>
      <c r="J904" s="185"/>
      <c r="K904" s="185"/>
      <c r="L904" s="185"/>
      <c r="M904" s="185"/>
      <c r="N904" s="185"/>
      <c r="O904" s="185"/>
      <c r="P904" s="185"/>
      <c r="Q904" s="185"/>
      <c r="R904" s="185"/>
      <c r="S904" s="185"/>
      <c r="T904" s="185"/>
      <c r="U904" s="185"/>
    </row>
    <row r="905" spans="1:21" x14ac:dyDescent="0.2">
      <c r="A905" s="185"/>
      <c r="B905" s="185"/>
      <c r="C905" s="185"/>
      <c r="D905" s="185"/>
      <c r="E905" s="185"/>
      <c r="F905" s="185"/>
      <c r="G905" s="185"/>
      <c r="H905" s="185"/>
      <c r="I905" s="185"/>
      <c r="J905" s="185"/>
      <c r="K905" s="185"/>
      <c r="L905" s="185"/>
      <c r="M905" s="185"/>
      <c r="N905" s="185"/>
      <c r="O905" s="185"/>
      <c r="P905" s="185"/>
      <c r="Q905" s="185"/>
      <c r="R905" s="185"/>
      <c r="S905" s="185"/>
      <c r="T905" s="185"/>
      <c r="U905" s="185"/>
    </row>
    <row r="906" spans="1:21" x14ac:dyDescent="0.2">
      <c r="A906" s="185"/>
      <c r="B906" s="185"/>
      <c r="C906" s="185"/>
      <c r="D906" s="185"/>
      <c r="E906" s="185"/>
      <c r="F906" s="185"/>
      <c r="G906" s="185"/>
      <c r="H906" s="185"/>
      <c r="I906" s="185"/>
      <c r="J906" s="185"/>
      <c r="K906" s="185"/>
      <c r="L906" s="185"/>
      <c r="M906" s="185"/>
      <c r="N906" s="185"/>
      <c r="O906" s="185"/>
      <c r="P906" s="185"/>
      <c r="Q906" s="185"/>
      <c r="R906" s="185"/>
      <c r="S906" s="185"/>
      <c r="T906" s="185"/>
      <c r="U906" s="185"/>
    </row>
    <row r="907" spans="1:21" x14ac:dyDescent="0.2">
      <c r="A907" s="185"/>
      <c r="B907" s="185"/>
      <c r="C907" s="185"/>
      <c r="D907" s="185"/>
      <c r="E907" s="185"/>
      <c r="F907" s="185"/>
      <c r="G907" s="185"/>
      <c r="H907" s="185"/>
      <c r="I907" s="185"/>
      <c r="J907" s="185"/>
      <c r="K907" s="185"/>
      <c r="L907" s="185"/>
      <c r="M907" s="185"/>
      <c r="N907" s="185"/>
      <c r="O907" s="185"/>
      <c r="P907" s="185"/>
      <c r="Q907" s="185"/>
      <c r="R907" s="185"/>
      <c r="S907" s="185"/>
      <c r="T907" s="185"/>
      <c r="U907" s="185"/>
    </row>
    <row r="908" spans="1:21" x14ac:dyDescent="0.2">
      <c r="A908" s="185"/>
      <c r="B908" s="185"/>
      <c r="C908" s="185"/>
      <c r="D908" s="185"/>
      <c r="E908" s="185"/>
      <c r="F908" s="185"/>
      <c r="G908" s="185"/>
      <c r="H908" s="185"/>
      <c r="I908" s="185"/>
      <c r="J908" s="185"/>
      <c r="K908" s="185"/>
      <c r="L908" s="185"/>
      <c r="M908" s="185"/>
      <c r="N908" s="185"/>
      <c r="O908" s="185"/>
      <c r="P908" s="185"/>
      <c r="Q908" s="185"/>
      <c r="R908" s="185"/>
      <c r="S908" s="185"/>
      <c r="T908" s="185"/>
      <c r="U908" s="185"/>
    </row>
    <row r="909" spans="1:21" x14ac:dyDescent="0.2">
      <c r="A909" s="185"/>
      <c r="B909" s="185"/>
      <c r="C909" s="185"/>
      <c r="D909" s="185"/>
      <c r="E909" s="185"/>
      <c r="F909" s="185"/>
      <c r="G909" s="185"/>
      <c r="H909" s="185"/>
      <c r="I909" s="185"/>
      <c r="J909" s="185"/>
      <c r="K909" s="185"/>
      <c r="L909" s="185"/>
      <c r="M909" s="185"/>
      <c r="N909" s="185"/>
      <c r="O909" s="185"/>
      <c r="P909" s="185"/>
      <c r="Q909" s="185"/>
      <c r="R909" s="185"/>
      <c r="S909" s="185"/>
      <c r="T909" s="185"/>
      <c r="U909" s="185"/>
    </row>
    <row r="910" spans="1:21" x14ac:dyDescent="0.2">
      <c r="A910" s="185"/>
      <c r="B910" s="185"/>
      <c r="C910" s="185"/>
      <c r="D910" s="185"/>
      <c r="E910" s="185"/>
      <c r="F910" s="185"/>
      <c r="G910" s="185"/>
      <c r="H910" s="185"/>
      <c r="I910" s="185"/>
      <c r="J910" s="185"/>
      <c r="K910" s="185"/>
      <c r="L910" s="185"/>
      <c r="M910" s="185"/>
      <c r="N910" s="185"/>
      <c r="O910" s="185"/>
      <c r="P910" s="185"/>
      <c r="Q910" s="185"/>
      <c r="R910" s="185"/>
      <c r="S910" s="185"/>
      <c r="T910" s="185"/>
      <c r="U910" s="185"/>
    </row>
    <row r="911" spans="1:21" x14ac:dyDescent="0.2">
      <c r="A911" s="185"/>
      <c r="B911" s="185"/>
      <c r="C911" s="185"/>
      <c r="D911" s="185"/>
      <c r="E911" s="185"/>
      <c r="F911" s="185"/>
      <c r="G911" s="185"/>
      <c r="H911" s="185"/>
      <c r="I911" s="185"/>
      <c r="J911" s="185"/>
      <c r="K911" s="185"/>
      <c r="L911" s="185"/>
      <c r="M911" s="185"/>
      <c r="N911" s="185"/>
      <c r="O911" s="185"/>
      <c r="P911" s="185"/>
      <c r="Q911" s="185"/>
      <c r="R911" s="185"/>
      <c r="S911" s="185"/>
      <c r="T911" s="185"/>
      <c r="U911" s="185"/>
    </row>
    <row r="912" spans="1:21" x14ac:dyDescent="0.2">
      <c r="A912" s="185"/>
      <c r="B912" s="185"/>
      <c r="C912" s="185"/>
      <c r="D912" s="185"/>
      <c r="E912" s="185"/>
      <c r="F912" s="185"/>
      <c r="G912" s="185"/>
      <c r="H912" s="185"/>
      <c r="I912" s="185"/>
      <c r="J912" s="185"/>
      <c r="K912" s="185"/>
      <c r="L912" s="185"/>
      <c r="M912" s="185"/>
      <c r="N912" s="185"/>
      <c r="O912" s="185"/>
      <c r="P912" s="185"/>
      <c r="Q912" s="185"/>
      <c r="R912" s="185"/>
      <c r="S912" s="185"/>
      <c r="T912" s="185"/>
      <c r="U912" s="185"/>
    </row>
    <row r="913" spans="1:21" x14ac:dyDescent="0.2">
      <c r="A913" s="185"/>
      <c r="B913" s="185"/>
      <c r="C913" s="185"/>
      <c r="D913" s="185"/>
      <c r="E913" s="185"/>
      <c r="F913" s="185"/>
      <c r="G913" s="185"/>
      <c r="H913" s="185"/>
      <c r="I913" s="185"/>
      <c r="J913" s="185"/>
      <c r="K913" s="185"/>
      <c r="L913" s="185"/>
      <c r="M913" s="185"/>
      <c r="N913" s="185"/>
      <c r="O913" s="185"/>
      <c r="P913" s="185"/>
      <c r="Q913" s="185"/>
      <c r="R913" s="185"/>
      <c r="S913" s="185"/>
      <c r="T913" s="185"/>
      <c r="U913" s="185"/>
    </row>
    <row r="914" spans="1:21" x14ac:dyDescent="0.2">
      <c r="A914" s="185"/>
      <c r="B914" s="185"/>
      <c r="C914" s="185"/>
      <c r="D914" s="185"/>
      <c r="E914" s="185"/>
      <c r="F914" s="185"/>
      <c r="G914" s="185"/>
      <c r="H914" s="185"/>
      <c r="I914" s="185"/>
      <c r="J914" s="185"/>
      <c r="K914" s="185"/>
      <c r="L914" s="185"/>
      <c r="M914" s="185"/>
      <c r="N914" s="185"/>
      <c r="O914" s="185"/>
      <c r="P914" s="185"/>
      <c r="Q914" s="185"/>
      <c r="R914" s="185"/>
      <c r="S914" s="185"/>
      <c r="T914" s="185"/>
      <c r="U914" s="185"/>
    </row>
    <row r="915" spans="1:21" x14ac:dyDescent="0.2">
      <c r="A915" s="185"/>
      <c r="B915" s="185"/>
      <c r="C915" s="185"/>
      <c r="D915" s="185"/>
      <c r="E915" s="185"/>
      <c r="F915" s="185"/>
      <c r="G915" s="185"/>
      <c r="H915" s="185"/>
      <c r="I915" s="185"/>
      <c r="J915" s="185"/>
      <c r="K915" s="185"/>
      <c r="L915" s="185"/>
      <c r="M915" s="185"/>
      <c r="N915" s="185"/>
      <c r="O915" s="185"/>
      <c r="P915" s="185"/>
      <c r="Q915" s="185"/>
      <c r="R915" s="185"/>
      <c r="S915" s="185"/>
      <c r="T915" s="185"/>
      <c r="U915" s="185"/>
    </row>
    <row r="916" spans="1:21" x14ac:dyDescent="0.2">
      <c r="A916" s="185"/>
      <c r="B916" s="185"/>
      <c r="C916" s="185"/>
      <c r="D916" s="185"/>
      <c r="E916" s="185"/>
      <c r="F916" s="185"/>
      <c r="G916" s="185"/>
      <c r="H916" s="185"/>
      <c r="I916" s="185"/>
      <c r="J916" s="185"/>
      <c r="K916" s="185"/>
      <c r="L916" s="185"/>
      <c r="M916" s="185"/>
      <c r="N916" s="185"/>
      <c r="O916" s="185"/>
      <c r="P916" s="185"/>
      <c r="Q916" s="185"/>
      <c r="R916" s="185"/>
      <c r="S916" s="185"/>
      <c r="T916" s="185"/>
      <c r="U916" s="185"/>
    </row>
    <row r="917" spans="1:21" x14ac:dyDescent="0.2">
      <c r="A917" s="185"/>
      <c r="B917" s="185"/>
      <c r="C917" s="185"/>
      <c r="D917" s="185"/>
      <c r="E917" s="185"/>
      <c r="F917" s="185"/>
      <c r="G917" s="185"/>
      <c r="H917" s="185"/>
      <c r="I917" s="185"/>
      <c r="J917" s="185"/>
      <c r="K917" s="185"/>
      <c r="L917" s="185"/>
      <c r="M917" s="185"/>
      <c r="N917" s="185"/>
      <c r="O917" s="185"/>
      <c r="P917" s="185"/>
      <c r="Q917" s="185"/>
      <c r="R917" s="185"/>
      <c r="S917" s="185"/>
      <c r="T917" s="185"/>
      <c r="U917" s="185"/>
    </row>
    <row r="918" spans="1:21" x14ac:dyDescent="0.2">
      <c r="A918" s="185"/>
      <c r="B918" s="185"/>
      <c r="C918" s="185"/>
      <c r="D918" s="185"/>
      <c r="E918" s="185"/>
      <c r="F918" s="185"/>
      <c r="G918" s="185"/>
      <c r="H918" s="185"/>
      <c r="I918" s="185"/>
      <c r="J918" s="185"/>
      <c r="K918" s="185"/>
      <c r="L918" s="185"/>
      <c r="M918" s="185"/>
      <c r="N918" s="185"/>
      <c r="O918" s="185"/>
      <c r="P918" s="185"/>
      <c r="Q918" s="185"/>
      <c r="R918" s="185"/>
      <c r="S918" s="185"/>
      <c r="T918" s="185"/>
      <c r="U918" s="185"/>
    </row>
    <row r="919" spans="1:21" x14ac:dyDescent="0.2">
      <c r="A919" s="185"/>
      <c r="B919" s="185"/>
      <c r="C919" s="185"/>
      <c r="D919" s="185"/>
      <c r="E919" s="185"/>
      <c r="F919" s="185"/>
      <c r="G919" s="185"/>
      <c r="H919" s="185"/>
      <c r="I919" s="185"/>
      <c r="J919" s="185"/>
      <c r="K919" s="185"/>
      <c r="L919" s="185"/>
      <c r="M919" s="185"/>
      <c r="N919" s="185"/>
      <c r="O919" s="185"/>
      <c r="P919" s="185"/>
      <c r="Q919" s="185"/>
      <c r="R919" s="185"/>
      <c r="S919" s="185"/>
      <c r="T919" s="185"/>
      <c r="U919" s="185"/>
    </row>
    <row r="920" spans="1:21" x14ac:dyDescent="0.2">
      <c r="A920" s="185"/>
      <c r="B920" s="185"/>
      <c r="C920" s="185"/>
      <c r="D920" s="185"/>
      <c r="E920" s="185"/>
      <c r="F920" s="185"/>
      <c r="G920" s="185"/>
      <c r="H920" s="185"/>
      <c r="I920" s="185"/>
      <c r="J920" s="185"/>
      <c r="K920" s="185"/>
      <c r="L920" s="185"/>
      <c r="M920" s="185"/>
      <c r="N920" s="185"/>
      <c r="O920" s="185"/>
      <c r="P920" s="185"/>
      <c r="Q920" s="185"/>
      <c r="R920" s="185"/>
      <c r="S920" s="185"/>
      <c r="T920" s="185"/>
      <c r="U920" s="185"/>
    </row>
    <row r="921" spans="1:21" x14ac:dyDescent="0.2">
      <c r="A921" s="185"/>
      <c r="B921" s="185"/>
      <c r="C921" s="185"/>
      <c r="D921" s="185"/>
      <c r="E921" s="185"/>
      <c r="F921" s="185"/>
      <c r="G921" s="185"/>
      <c r="H921" s="185"/>
      <c r="I921" s="185"/>
      <c r="J921" s="185"/>
      <c r="K921" s="185"/>
      <c r="L921" s="185"/>
      <c r="M921" s="185"/>
      <c r="N921" s="185"/>
      <c r="O921" s="185"/>
      <c r="P921" s="185"/>
      <c r="Q921" s="185"/>
      <c r="R921" s="185"/>
      <c r="S921" s="185"/>
      <c r="T921" s="185"/>
      <c r="U921" s="185"/>
    </row>
    <row r="922" spans="1:21" x14ac:dyDescent="0.2">
      <c r="A922" s="185"/>
      <c r="B922" s="185"/>
      <c r="C922" s="185"/>
      <c r="D922" s="185"/>
      <c r="E922" s="185"/>
      <c r="F922" s="185"/>
      <c r="G922" s="185"/>
      <c r="H922" s="185"/>
      <c r="I922" s="185"/>
      <c r="J922" s="185"/>
      <c r="K922" s="185"/>
      <c r="L922" s="185"/>
      <c r="M922" s="185"/>
      <c r="N922" s="185"/>
      <c r="O922" s="185"/>
      <c r="P922" s="185"/>
      <c r="Q922" s="185"/>
      <c r="R922" s="185"/>
      <c r="S922" s="185"/>
      <c r="T922" s="185"/>
      <c r="U922" s="185"/>
    </row>
    <row r="923" spans="1:21" x14ac:dyDescent="0.2">
      <c r="A923" s="185"/>
      <c r="B923" s="185"/>
      <c r="C923" s="185"/>
      <c r="D923" s="185"/>
      <c r="E923" s="185"/>
      <c r="F923" s="185"/>
      <c r="G923" s="185"/>
      <c r="H923" s="185"/>
      <c r="I923" s="185"/>
      <c r="J923" s="185"/>
      <c r="K923" s="185"/>
      <c r="L923" s="185"/>
      <c r="M923" s="185"/>
      <c r="N923" s="185"/>
      <c r="O923" s="185"/>
      <c r="P923" s="185"/>
      <c r="Q923" s="185"/>
      <c r="R923" s="185"/>
      <c r="S923" s="185"/>
      <c r="T923" s="185"/>
      <c r="U923" s="185"/>
    </row>
    <row r="924" spans="1:21" x14ac:dyDescent="0.2">
      <c r="A924" s="185"/>
      <c r="B924" s="185"/>
      <c r="C924" s="185"/>
      <c r="D924" s="185"/>
      <c r="E924" s="185"/>
      <c r="F924" s="185"/>
      <c r="G924" s="185"/>
      <c r="H924" s="185"/>
      <c r="I924" s="185"/>
      <c r="J924" s="185"/>
      <c r="K924" s="185"/>
      <c r="L924" s="185"/>
      <c r="M924" s="185"/>
      <c r="N924" s="185"/>
      <c r="O924" s="185"/>
      <c r="P924" s="185"/>
      <c r="Q924" s="185"/>
      <c r="R924" s="185"/>
      <c r="S924" s="185"/>
      <c r="T924" s="185"/>
      <c r="U924" s="185"/>
    </row>
    <row r="925" spans="1:21" x14ac:dyDescent="0.2">
      <c r="A925" s="185"/>
      <c r="B925" s="185"/>
      <c r="C925" s="185"/>
      <c r="D925" s="185"/>
      <c r="E925" s="185"/>
      <c r="F925" s="185"/>
      <c r="G925" s="185"/>
      <c r="H925" s="185"/>
      <c r="I925" s="185"/>
      <c r="J925" s="185"/>
      <c r="K925" s="185"/>
      <c r="L925" s="185"/>
      <c r="M925" s="185"/>
      <c r="N925" s="185"/>
      <c r="O925" s="185"/>
      <c r="P925" s="185"/>
      <c r="Q925" s="185"/>
      <c r="R925" s="185"/>
      <c r="S925" s="185"/>
      <c r="T925" s="185"/>
      <c r="U925" s="185"/>
    </row>
    <row r="926" spans="1:21" x14ac:dyDescent="0.2">
      <c r="A926" s="185"/>
      <c r="B926" s="185"/>
      <c r="C926" s="185"/>
      <c r="D926" s="185"/>
      <c r="E926" s="185"/>
      <c r="F926" s="185"/>
      <c r="G926" s="185"/>
      <c r="H926" s="185"/>
      <c r="I926" s="185"/>
      <c r="J926" s="185"/>
      <c r="K926" s="185"/>
      <c r="L926" s="185"/>
      <c r="M926" s="185"/>
      <c r="N926" s="185"/>
      <c r="O926" s="185"/>
      <c r="P926" s="185"/>
      <c r="Q926" s="185"/>
      <c r="R926" s="185"/>
      <c r="S926" s="185"/>
      <c r="T926" s="185"/>
      <c r="U926" s="185"/>
    </row>
    <row r="927" spans="1:21" x14ac:dyDescent="0.2">
      <c r="A927" s="185"/>
      <c r="B927" s="185"/>
      <c r="C927" s="185"/>
      <c r="D927" s="185"/>
      <c r="E927" s="185"/>
      <c r="F927" s="185"/>
      <c r="G927" s="185"/>
      <c r="H927" s="185"/>
      <c r="I927" s="185"/>
      <c r="J927" s="185"/>
      <c r="K927" s="185"/>
      <c r="L927" s="185"/>
      <c r="M927" s="185"/>
      <c r="N927" s="185"/>
      <c r="O927" s="185"/>
      <c r="P927" s="185"/>
      <c r="Q927" s="185"/>
      <c r="R927" s="185"/>
      <c r="S927" s="185"/>
      <c r="T927" s="185"/>
      <c r="U927" s="185"/>
    </row>
    <row r="928" spans="1:21" x14ac:dyDescent="0.2">
      <c r="A928" s="185"/>
      <c r="B928" s="185"/>
      <c r="C928" s="185"/>
      <c r="D928" s="185"/>
      <c r="E928" s="185"/>
      <c r="F928" s="185"/>
      <c r="G928" s="185"/>
      <c r="H928" s="185"/>
      <c r="I928" s="185"/>
      <c r="J928" s="185"/>
      <c r="K928" s="185"/>
      <c r="L928" s="185"/>
      <c r="M928" s="185"/>
      <c r="N928" s="185"/>
      <c r="O928" s="185"/>
      <c r="P928" s="185"/>
      <c r="Q928" s="185"/>
      <c r="R928" s="185"/>
      <c r="S928" s="185"/>
      <c r="T928" s="185"/>
      <c r="U928" s="185"/>
    </row>
    <row r="929" spans="1:21" x14ac:dyDescent="0.2">
      <c r="A929" s="185"/>
      <c r="B929" s="185"/>
      <c r="C929" s="185"/>
      <c r="D929" s="185"/>
      <c r="E929" s="185"/>
      <c r="F929" s="185"/>
      <c r="G929" s="185"/>
      <c r="H929" s="185"/>
      <c r="I929" s="185"/>
      <c r="J929" s="185"/>
      <c r="K929" s="185"/>
      <c r="L929" s="185"/>
      <c r="M929" s="185"/>
      <c r="N929" s="185"/>
      <c r="O929" s="185"/>
      <c r="P929" s="185"/>
      <c r="Q929" s="185"/>
      <c r="R929" s="185"/>
      <c r="S929" s="185"/>
      <c r="T929" s="185"/>
      <c r="U929" s="185"/>
    </row>
    <row r="930" spans="1:21" x14ac:dyDescent="0.2">
      <c r="A930" s="185"/>
      <c r="B930" s="185"/>
      <c r="C930" s="185"/>
      <c r="D930" s="185"/>
      <c r="E930" s="185"/>
      <c r="F930" s="185"/>
      <c r="G930" s="185"/>
      <c r="H930" s="185"/>
      <c r="I930" s="185"/>
      <c r="J930" s="185"/>
      <c r="K930" s="185"/>
      <c r="L930" s="185"/>
      <c r="M930" s="185"/>
      <c r="N930" s="185"/>
      <c r="O930" s="185"/>
      <c r="P930" s="185"/>
      <c r="Q930" s="185"/>
      <c r="R930" s="185"/>
      <c r="S930" s="185"/>
      <c r="T930" s="185"/>
      <c r="U930" s="185"/>
    </row>
    <row r="931" spans="1:21" x14ac:dyDescent="0.2">
      <c r="A931" s="185"/>
      <c r="B931" s="185"/>
      <c r="C931" s="185"/>
      <c r="D931" s="185"/>
      <c r="E931" s="185"/>
      <c r="F931" s="185"/>
      <c r="G931" s="185"/>
      <c r="H931" s="185"/>
      <c r="I931" s="185"/>
      <c r="J931" s="185"/>
      <c r="K931" s="185"/>
      <c r="L931" s="185"/>
      <c r="M931" s="185"/>
      <c r="N931" s="185"/>
      <c r="O931" s="185"/>
      <c r="P931" s="185"/>
      <c r="Q931" s="185"/>
      <c r="R931" s="185"/>
      <c r="S931" s="185"/>
      <c r="T931" s="185"/>
      <c r="U931" s="185"/>
    </row>
    <row r="932" spans="1:21" x14ac:dyDescent="0.2">
      <c r="A932" s="185"/>
      <c r="B932" s="185"/>
      <c r="C932" s="185"/>
      <c r="D932" s="185"/>
      <c r="E932" s="185"/>
      <c r="F932" s="185"/>
      <c r="G932" s="185"/>
      <c r="H932" s="185"/>
      <c r="I932" s="185"/>
      <c r="J932" s="185"/>
      <c r="K932" s="185"/>
      <c r="L932" s="185"/>
      <c r="M932" s="185"/>
      <c r="N932" s="185"/>
      <c r="O932" s="185"/>
      <c r="P932" s="185"/>
      <c r="Q932" s="185"/>
      <c r="R932" s="185"/>
      <c r="S932" s="185"/>
      <c r="T932" s="185"/>
      <c r="U932" s="185"/>
    </row>
    <row r="933" spans="1:21" x14ac:dyDescent="0.2">
      <c r="A933" s="185"/>
      <c r="B933" s="185"/>
      <c r="C933" s="185"/>
      <c r="D933" s="185"/>
      <c r="E933" s="185"/>
      <c r="F933" s="185"/>
      <c r="G933" s="185"/>
      <c r="H933" s="185"/>
      <c r="I933" s="185"/>
      <c r="J933" s="185"/>
      <c r="K933" s="185"/>
      <c r="L933" s="185"/>
      <c r="M933" s="185"/>
      <c r="N933" s="185"/>
      <c r="O933" s="185"/>
      <c r="P933" s="185"/>
      <c r="Q933" s="185"/>
      <c r="R933" s="185"/>
      <c r="S933" s="185"/>
      <c r="T933" s="185"/>
      <c r="U933" s="185"/>
    </row>
    <row r="934" spans="1:21" x14ac:dyDescent="0.2">
      <c r="A934" s="185"/>
      <c r="B934" s="185"/>
      <c r="C934" s="185"/>
      <c r="D934" s="185"/>
      <c r="E934" s="185"/>
      <c r="F934" s="185"/>
      <c r="G934" s="185"/>
      <c r="H934" s="185"/>
      <c r="I934" s="185"/>
      <c r="J934" s="185"/>
      <c r="K934" s="185"/>
      <c r="L934" s="185"/>
      <c r="M934" s="185"/>
      <c r="N934" s="185"/>
      <c r="O934" s="185"/>
      <c r="P934" s="185"/>
      <c r="Q934" s="185"/>
      <c r="R934" s="185"/>
      <c r="S934" s="185"/>
      <c r="T934" s="185"/>
      <c r="U934" s="185"/>
    </row>
    <row r="935" spans="1:21" x14ac:dyDescent="0.2">
      <c r="A935" s="185"/>
      <c r="B935" s="185"/>
      <c r="C935" s="185"/>
      <c r="D935" s="185"/>
      <c r="E935" s="185"/>
      <c r="F935" s="185"/>
      <c r="G935" s="185"/>
      <c r="H935" s="185"/>
      <c r="I935" s="185"/>
      <c r="J935" s="185"/>
      <c r="K935" s="185"/>
      <c r="L935" s="185"/>
      <c r="M935" s="185"/>
      <c r="N935" s="185"/>
      <c r="O935" s="185"/>
      <c r="P935" s="185"/>
      <c r="Q935" s="185"/>
      <c r="R935" s="185"/>
      <c r="S935" s="185"/>
      <c r="T935" s="185"/>
      <c r="U935" s="185"/>
    </row>
    <row r="936" spans="1:21" x14ac:dyDescent="0.2">
      <c r="A936" s="185"/>
      <c r="B936" s="185"/>
      <c r="C936" s="185"/>
      <c r="D936" s="185"/>
      <c r="E936" s="185"/>
      <c r="F936" s="185"/>
      <c r="G936" s="185"/>
      <c r="H936" s="185"/>
      <c r="I936" s="185"/>
      <c r="J936" s="185"/>
      <c r="K936" s="185"/>
      <c r="L936" s="185"/>
      <c r="M936" s="185"/>
      <c r="N936" s="185"/>
      <c r="O936" s="185"/>
      <c r="P936" s="185"/>
      <c r="Q936" s="185"/>
      <c r="R936" s="185"/>
      <c r="S936" s="185"/>
      <c r="T936" s="185"/>
      <c r="U936" s="185"/>
    </row>
    <row r="937" spans="1:21" x14ac:dyDescent="0.2">
      <c r="A937" s="185"/>
      <c r="B937" s="185"/>
      <c r="C937" s="185"/>
      <c r="D937" s="185"/>
      <c r="E937" s="185"/>
      <c r="F937" s="185"/>
      <c r="G937" s="185"/>
      <c r="H937" s="185"/>
      <c r="I937" s="185"/>
      <c r="J937" s="185"/>
      <c r="K937" s="185"/>
      <c r="L937" s="185"/>
      <c r="M937" s="185"/>
      <c r="N937" s="185"/>
      <c r="O937" s="185"/>
      <c r="P937" s="185"/>
      <c r="Q937" s="185"/>
      <c r="R937" s="185"/>
      <c r="S937" s="185"/>
      <c r="T937" s="185"/>
      <c r="U937" s="185"/>
    </row>
    <row r="938" spans="1:21" x14ac:dyDescent="0.2">
      <c r="A938" s="185"/>
      <c r="B938" s="185"/>
      <c r="C938" s="185"/>
      <c r="D938" s="185"/>
      <c r="E938" s="185"/>
      <c r="F938" s="185"/>
      <c r="G938" s="185"/>
      <c r="H938" s="185"/>
      <c r="I938" s="185"/>
      <c r="J938" s="185"/>
      <c r="K938" s="185"/>
      <c r="L938" s="185"/>
      <c r="M938" s="185"/>
      <c r="N938" s="185"/>
      <c r="O938" s="185"/>
      <c r="P938" s="185"/>
      <c r="Q938" s="185"/>
      <c r="R938" s="185"/>
      <c r="S938" s="185"/>
      <c r="T938" s="185"/>
      <c r="U938" s="185"/>
    </row>
    <row r="939" spans="1:21" x14ac:dyDescent="0.2">
      <c r="A939" s="185"/>
      <c r="B939" s="185"/>
      <c r="C939" s="185"/>
      <c r="D939" s="185"/>
      <c r="E939" s="185"/>
      <c r="F939" s="185"/>
      <c r="G939" s="185"/>
      <c r="H939" s="185"/>
      <c r="I939" s="185"/>
      <c r="J939" s="185"/>
      <c r="K939" s="185"/>
      <c r="L939" s="185"/>
      <c r="M939" s="185"/>
      <c r="N939" s="185"/>
      <c r="O939" s="185"/>
      <c r="P939" s="185"/>
      <c r="Q939" s="185"/>
      <c r="R939" s="185"/>
      <c r="S939" s="185"/>
      <c r="T939" s="185"/>
      <c r="U939" s="185"/>
    </row>
    <row r="940" spans="1:21" x14ac:dyDescent="0.2">
      <c r="A940" s="185"/>
      <c r="B940" s="185"/>
      <c r="C940" s="185"/>
      <c r="D940" s="185"/>
      <c r="E940" s="185"/>
      <c r="F940" s="185"/>
      <c r="G940" s="185"/>
      <c r="H940" s="185"/>
      <c r="I940" s="185"/>
      <c r="J940" s="185"/>
      <c r="K940" s="185"/>
      <c r="L940" s="185"/>
      <c r="M940" s="185"/>
      <c r="N940" s="185"/>
      <c r="O940" s="185"/>
      <c r="P940" s="185"/>
      <c r="Q940" s="185"/>
      <c r="R940" s="185"/>
      <c r="S940" s="185"/>
      <c r="T940" s="185"/>
      <c r="U940" s="185"/>
    </row>
    <row r="941" spans="1:21" x14ac:dyDescent="0.2">
      <c r="A941" s="185"/>
      <c r="B941" s="185"/>
      <c r="C941" s="185"/>
      <c r="D941" s="185"/>
      <c r="E941" s="185"/>
      <c r="F941" s="185"/>
      <c r="G941" s="185"/>
      <c r="H941" s="185"/>
      <c r="I941" s="185"/>
      <c r="J941" s="185"/>
      <c r="K941" s="185"/>
      <c r="L941" s="185"/>
      <c r="M941" s="185"/>
      <c r="N941" s="185"/>
      <c r="O941" s="185"/>
      <c r="P941" s="185"/>
      <c r="Q941" s="185"/>
      <c r="R941" s="185"/>
      <c r="S941" s="185"/>
      <c r="T941" s="185"/>
      <c r="U941" s="185"/>
    </row>
    <row r="942" spans="1:21" x14ac:dyDescent="0.2">
      <c r="A942" s="185"/>
      <c r="B942" s="185"/>
      <c r="C942" s="185"/>
      <c r="D942" s="185"/>
      <c r="E942" s="185"/>
      <c r="F942" s="185"/>
      <c r="G942" s="185"/>
      <c r="H942" s="185"/>
      <c r="I942" s="185"/>
      <c r="J942" s="185"/>
      <c r="K942" s="185"/>
      <c r="L942" s="185"/>
      <c r="M942" s="185"/>
      <c r="N942" s="185"/>
      <c r="O942" s="185"/>
      <c r="P942" s="185"/>
      <c r="Q942" s="185"/>
      <c r="R942" s="185"/>
      <c r="S942" s="185"/>
      <c r="T942" s="185"/>
      <c r="U942" s="185"/>
    </row>
    <row r="943" spans="1:21" x14ac:dyDescent="0.2">
      <c r="A943" s="185"/>
      <c r="B943" s="185"/>
      <c r="C943" s="185"/>
      <c r="D943" s="185"/>
      <c r="E943" s="185"/>
      <c r="F943" s="185"/>
      <c r="G943" s="185"/>
      <c r="H943" s="185"/>
      <c r="I943" s="185"/>
      <c r="J943" s="185"/>
      <c r="K943" s="185"/>
      <c r="L943" s="185"/>
      <c r="M943" s="185"/>
      <c r="N943" s="185"/>
      <c r="O943" s="185"/>
      <c r="P943" s="185"/>
      <c r="Q943" s="185"/>
      <c r="R943" s="185"/>
      <c r="S943" s="185"/>
      <c r="T943" s="185"/>
      <c r="U943" s="185"/>
    </row>
    <row r="944" spans="1:21" x14ac:dyDescent="0.2">
      <c r="A944" s="185"/>
      <c r="B944" s="185"/>
      <c r="C944" s="185"/>
      <c r="D944" s="185"/>
      <c r="E944" s="185"/>
      <c r="F944" s="185"/>
      <c r="G944" s="185"/>
      <c r="H944" s="185"/>
      <c r="I944" s="185"/>
      <c r="J944" s="185"/>
      <c r="K944" s="185"/>
      <c r="L944" s="185"/>
      <c r="M944" s="185"/>
      <c r="N944" s="185"/>
      <c r="O944" s="185"/>
      <c r="P944" s="185"/>
      <c r="Q944" s="185"/>
      <c r="R944" s="185"/>
      <c r="S944" s="185"/>
      <c r="T944" s="185"/>
      <c r="U944" s="185"/>
    </row>
    <row r="945" spans="1:21" x14ac:dyDescent="0.2">
      <c r="A945" s="185"/>
      <c r="B945" s="185"/>
      <c r="C945" s="185"/>
      <c r="D945" s="185"/>
      <c r="E945" s="185"/>
      <c r="F945" s="185"/>
      <c r="G945" s="185"/>
      <c r="H945" s="185"/>
      <c r="I945" s="185"/>
      <c r="J945" s="185"/>
      <c r="K945" s="185"/>
      <c r="L945" s="185"/>
      <c r="M945" s="185"/>
      <c r="N945" s="185"/>
      <c r="O945" s="185"/>
      <c r="P945" s="185"/>
      <c r="Q945" s="185"/>
      <c r="R945" s="185"/>
      <c r="S945" s="185"/>
      <c r="T945" s="185"/>
      <c r="U945" s="185"/>
    </row>
    <row r="946" spans="1:21" x14ac:dyDescent="0.2">
      <c r="A946" s="185"/>
      <c r="B946" s="185"/>
      <c r="C946" s="185"/>
      <c r="D946" s="185"/>
      <c r="E946" s="185"/>
      <c r="F946" s="185"/>
      <c r="G946" s="185"/>
      <c r="H946" s="185"/>
      <c r="I946" s="185"/>
      <c r="J946" s="185"/>
      <c r="K946" s="185"/>
      <c r="L946" s="185"/>
      <c r="M946" s="185"/>
      <c r="N946" s="185"/>
      <c r="O946" s="185"/>
      <c r="P946" s="185"/>
      <c r="Q946" s="185"/>
      <c r="R946" s="185"/>
      <c r="S946" s="185"/>
      <c r="T946" s="185"/>
      <c r="U946" s="185"/>
    </row>
    <row r="947" spans="1:21" x14ac:dyDescent="0.2">
      <c r="A947" s="185"/>
      <c r="B947" s="185"/>
      <c r="C947" s="185"/>
      <c r="D947" s="185"/>
      <c r="E947" s="185"/>
      <c r="F947" s="185"/>
      <c r="G947" s="185"/>
      <c r="H947" s="185"/>
      <c r="I947" s="185"/>
      <c r="J947" s="185"/>
      <c r="K947" s="185"/>
      <c r="L947" s="185"/>
      <c r="M947" s="185"/>
      <c r="N947" s="185"/>
      <c r="O947" s="185"/>
      <c r="P947" s="185"/>
      <c r="Q947" s="185"/>
      <c r="R947" s="185"/>
      <c r="S947" s="185"/>
      <c r="T947" s="185"/>
      <c r="U947" s="185"/>
    </row>
    <row r="948" spans="1:21" x14ac:dyDescent="0.2">
      <c r="A948" s="185"/>
      <c r="B948" s="185"/>
      <c r="C948" s="185"/>
      <c r="D948" s="185"/>
      <c r="E948" s="185"/>
      <c r="F948" s="185"/>
      <c r="G948" s="185"/>
      <c r="H948" s="185"/>
      <c r="I948" s="185"/>
      <c r="J948" s="185"/>
      <c r="K948" s="185"/>
      <c r="L948" s="185"/>
      <c r="M948" s="185"/>
      <c r="N948" s="185"/>
      <c r="O948" s="185"/>
      <c r="P948" s="185"/>
      <c r="Q948" s="185"/>
      <c r="R948" s="185"/>
      <c r="S948" s="185"/>
      <c r="T948" s="185"/>
      <c r="U948" s="185"/>
    </row>
    <row r="949" spans="1:21" x14ac:dyDescent="0.2">
      <c r="A949" s="185"/>
      <c r="B949" s="185"/>
      <c r="C949" s="185"/>
      <c r="D949" s="185"/>
      <c r="E949" s="185"/>
      <c r="F949" s="185"/>
      <c r="G949" s="185"/>
      <c r="H949" s="185"/>
      <c r="I949" s="185"/>
      <c r="J949" s="185"/>
      <c r="K949" s="185"/>
      <c r="L949" s="185"/>
      <c r="M949" s="185"/>
      <c r="N949" s="185"/>
      <c r="O949" s="185"/>
      <c r="P949" s="185"/>
      <c r="Q949" s="185"/>
      <c r="R949" s="185"/>
      <c r="S949" s="185"/>
      <c r="T949" s="185"/>
      <c r="U949" s="185"/>
    </row>
    <row r="950" spans="1:21" x14ac:dyDescent="0.2">
      <c r="A950" s="185"/>
      <c r="B950" s="185"/>
      <c r="C950" s="185"/>
      <c r="D950" s="185"/>
      <c r="E950" s="185"/>
      <c r="F950" s="185"/>
      <c r="G950" s="185"/>
      <c r="H950" s="185"/>
      <c r="I950" s="185"/>
      <c r="J950" s="185"/>
      <c r="K950" s="185"/>
      <c r="L950" s="185"/>
      <c r="M950" s="185"/>
      <c r="N950" s="185"/>
      <c r="O950" s="185"/>
      <c r="P950" s="185"/>
      <c r="Q950" s="185"/>
      <c r="R950" s="185"/>
      <c r="S950" s="185"/>
      <c r="T950" s="185"/>
      <c r="U950" s="185"/>
    </row>
    <row r="951" spans="1:21" x14ac:dyDescent="0.2">
      <c r="A951" s="185"/>
      <c r="B951" s="185"/>
      <c r="C951" s="185"/>
      <c r="D951" s="185"/>
      <c r="E951" s="185"/>
      <c r="F951" s="185"/>
      <c r="G951" s="185"/>
      <c r="H951" s="185"/>
      <c r="I951" s="185"/>
      <c r="J951" s="185"/>
      <c r="K951" s="185"/>
      <c r="L951" s="185"/>
      <c r="M951" s="185"/>
      <c r="N951" s="185"/>
      <c r="O951" s="185"/>
      <c r="P951" s="185"/>
      <c r="Q951" s="185"/>
      <c r="R951" s="185"/>
      <c r="S951" s="185"/>
      <c r="T951" s="185"/>
      <c r="U951" s="185"/>
    </row>
    <row r="952" spans="1:21" x14ac:dyDescent="0.2">
      <c r="A952" s="185"/>
      <c r="B952" s="185"/>
      <c r="C952" s="185"/>
      <c r="D952" s="185"/>
      <c r="E952" s="185"/>
      <c r="F952" s="185"/>
      <c r="G952" s="185"/>
      <c r="H952" s="185"/>
      <c r="I952" s="185"/>
      <c r="J952" s="185"/>
      <c r="K952" s="185"/>
      <c r="L952" s="185"/>
      <c r="M952" s="185"/>
      <c r="N952" s="185"/>
      <c r="O952" s="185"/>
      <c r="P952" s="185"/>
      <c r="Q952" s="185"/>
      <c r="R952" s="185"/>
      <c r="S952" s="185"/>
      <c r="T952" s="185"/>
      <c r="U952" s="185"/>
    </row>
    <row r="953" spans="1:21" x14ac:dyDescent="0.2">
      <c r="A953" s="185"/>
      <c r="B953" s="185"/>
      <c r="C953" s="185"/>
      <c r="D953" s="185"/>
      <c r="E953" s="185"/>
      <c r="F953" s="185"/>
      <c r="G953" s="185"/>
      <c r="H953" s="185"/>
      <c r="I953" s="185"/>
      <c r="J953" s="185"/>
      <c r="K953" s="185"/>
      <c r="L953" s="185"/>
      <c r="M953" s="185"/>
      <c r="N953" s="185"/>
      <c r="O953" s="185"/>
      <c r="P953" s="185"/>
      <c r="Q953" s="185"/>
      <c r="R953" s="185"/>
      <c r="S953" s="185"/>
      <c r="T953" s="185"/>
      <c r="U953" s="185"/>
    </row>
    <row r="954" spans="1:21" x14ac:dyDescent="0.2">
      <c r="A954" s="185"/>
      <c r="B954" s="185"/>
      <c r="C954" s="185"/>
      <c r="D954" s="185"/>
      <c r="E954" s="185"/>
      <c r="F954" s="185"/>
      <c r="G954" s="185"/>
      <c r="H954" s="185"/>
      <c r="I954" s="185"/>
      <c r="J954" s="185"/>
      <c r="K954" s="185"/>
      <c r="L954" s="185"/>
      <c r="M954" s="185"/>
      <c r="N954" s="185"/>
      <c r="O954" s="185"/>
      <c r="P954" s="185"/>
      <c r="Q954" s="185"/>
      <c r="R954" s="185"/>
      <c r="S954" s="185"/>
      <c r="T954" s="185"/>
      <c r="U954" s="185"/>
    </row>
    <row r="955" spans="1:21" x14ac:dyDescent="0.2">
      <c r="A955" s="185"/>
      <c r="B955" s="185"/>
      <c r="C955" s="185"/>
      <c r="D955" s="185"/>
      <c r="E955" s="185"/>
      <c r="F955" s="185"/>
      <c r="G955" s="185"/>
      <c r="H955" s="185"/>
      <c r="I955" s="185"/>
      <c r="J955" s="185"/>
      <c r="K955" s="185"/>
      <c r="L955" s="185"/>
      <c r="M955" s="185"/>
      <c r="N955" s="185"/>
      <c r="O955" s="185"/>
      <c r="P955" s="185"/>
      <c r="Q955" s="185"/>
      <c r="R955" s="185"/>
      <c r="S955" s="185"/>
      <c r="T955" s="185"/>
      <c r="U955" s="185"/>
    </row>
    <row r="956" spans="1:21" x14ac:dyDescent="0.2">
      <c r="A956" s="185"/>
      <c r="B956" s="185"/>
      <c r="C956" s="185"/>
      <c r="D956" s="185"/>
      <c r="E956" s="185"/>
      <c r="F956" s="185"/>
      <c r="G956" s="185"/>
      <c r="H956" s="185"/>
      <c r="I956" s="185"/>
      <c r="J956" s="185"/>
      <c r="K956" s="185"/>
      <c r="L956" s="185"/>
      <c r="M956" s="185"/>
      <c r="N956" s="185"/>
      <c r="O956" s="185"/>
      <c r="P956" s="185"/>
      <c r="Q956" s="185"/>
      <c r="R956" s="185"/>
      <c r="S956" s="185"/>
      <c r="T956" s="185"/>
      <c r="U956" s="185"/>
    </row>
    <row r="957" spans="1:21" x14ac:dyDescent="0.2">
      <c r="A957" s="185"/>
      <c r="B957" s="185"/>
      <c r="C957" s="185"/>
      <c r="D957" s="185"/>
      <c r="E957" s="185"/>
      <c r="F957" s="185"/>
      <c r="G957" s="185"/>
      <c r="H957" s="185"/>
      <c r="I957" s="185"/>
      <c r="J957" s="185"/>
      <c r="K957" s="185"/>
      <c r="L957" s="185"/>
      <c r="M957" s="185"/>
      <c r="N957" s="185"/>
      <c r="O957" s="185"/>
      <c r="P957" s="185"/>
      <c r="Q957" s="185"/>
      <c r="R957" s="185"/>
      <c r="S957" s="185"/>
      <c r="T957" s="185"/>
      <c r="U957" s="185"/>
    </row>
    <row r="958" spans="1:21" x14ac:dyDescent="0.2">
      <c r="A958" s="185"/>
      <c r="B958" s="185"/>
      <c r="C958" s="185"/>
      <c r="D958" s="185"/>
      <c r="E958" s="185"/>
      <c r="F958" s="185"/>
      <c r="G958" s="185"/>
      <c r="H958" s="185"/>
      <c r="I958" s="185"/>
      <c r="J958" s="185"/>
      <c r="K958" s="185"/>
      <c r="L958" s="185"/>
      <c r="M958" s="185"/>
      <c r="N958" s="185"/>
      <c r="O958" s="185"/>
      <c r="P958" s="185"/>
      <c r="Q958" s="185"/>
      <c r="R958" s="185"/>
      <c r="S958" s="185"/>
      <c r="T958" s="185"/>
      <c r="U958" s="185"/>
    </row>
    <row r="959" spans="1:21" x14ac:dyDescent="0.2">
      <c r="A959" s="185"/>
      <c r="B959" s="185"/>
      <c r="C959" s="185"/>
      <c r="D959" s="185"/>
      <c r="E959" s="185"/>
      <c r="F959" s="185"/>
      <c r="G959" s="185"/>
      <c r="H959" s="185"/>
      <c r="I959" s="185"/>
      <c r="J959" s="185"/>
      <c r="K959" s="185"/>
      <c r="L959" s="185"/>
      <c r="M959" s="185"/>
      <c r="N959" s="185"/>
      <c r="O959" s="185"/>
      <c r="P959" s="185"/>
      <c r="Q959" s="185"/>
      <c r="R959" s="185"/>
      <c r="S959" s="185"/>
      <c r="T959" s="185"/>
      <c r="U959" s="185"/>
    </row>
    <row r="960" spans="1:21" x14ac:dyDescent="0.2">
      <c r="A960" s="185"/>
      <c r="B960" s="185"/>
      <c r="C960" s="185"/>
      <c r="D960" s="185"/>
      <c r="E960" s="185"/>
      <c r="F960" s="185"/>
      <c r="G960" s="185"/>
      <c r="H960" s="185"/>
      <c r="I960" s="185"/>
      <c r="J960" s="185"/>
      <c r="K960" s="185"/>
      <c r="L960" s="185"/>
      <c r="M960" s="185"/>
      <c r="N960" s="185"/>
      <c r="O960" s="185"/>
      <c r="P960" s="185"/>
      <c r="Q960" s="185"/>
      <c r="R960" s="185"/>
      <c r="S960" s="185"/>
      <c r="T960" s="185"/>
      <c r="U960" s="185"/>
    </row>
    <row r="961" spans="1:21" x14ac:dyDescent="0.2">
      <c r="A961" s="185"/>
      <c r="B961" s="185"/>
      <c r="C961" s="185"/>
      <c r="D961" s="185"/>
      <c r="E961" s="185"/>
      <c r="F961" s="185"/>
      <c r="G961" s="185"/>
      <c r="H961" s="185"/>
      <c r="I961" s="185"/>
      <c r="J961" s="185"/>
      <c r="K961" s="185"/>
      <c r="L961" s="185"/>
      <c r="M961" s="185"/>
      <c r="N961" s="185"/>
      <c r="O961" s="185"/>
      <c r="P961" s="185"/>
      <c r="Q961" s="185"/>
      <c r="R961" s="185"/>
      <c r="S961" s="185"/>
      <c r="T961" s="185"/>
      <c r="U961" s="185"/>
    </row>
    <row r="962" spans="1:21" x14ac:dyDescent="0.2">
      <c r="A962" s="185"/>
      <c r="B962" s="185"/>
      <c r="C962" s="185"/>
      <c r="D962" s="185"/>
      <c r="E962" s="185"/>
      <c r="F962" s="185"/>
      <c r="G962" s="185"/>
      <c r="H962" s="185"/>
      <c r="I962" s="185"/>
      <c r="J962" s="185"/>
      <c r="K962" s="185"/>
      <c r="L962" s="185"/>
      <c r="M962" s="185"/>
      <c r="N962" s="185"/>
      <c r="O962" s="185"/>
      <c r="P962" s="185"/>
      <c r="Q962" s="185"/>
      <c r="R962" s="185"/>
      <c r="S962" s="185"/>
      <c r="T962" s="185"/>
      <c r="U962" s="185"/>
    </row>
    <row r="963" spans="1:21" x14ac:dyDescent="0.2">
      <c r="A963" s="185"/>
      <c r="B963" s="185"/>
      <c r="C963" s="185"/>
      <c r="D963" s="185"/>
      <c r="E963" s="185"/>
      <c r="F963" s="185"/>
      <c r="G963" s="185"/>
      <c r="H963" s="185"/>
      <c r="I963" s="185"/>
      <c r="J963" s="185"/>
      <c r="K963" s="185"/>
      <c r="L963" s="185"/>
      <c r="M963" s="185"/>
      <c r="N963" s="185"/>
      <c r="O963" s="185"/>
      <c r="P963" s="185"/>
      <c r="Q963" s="185"/>
      <c r="R963" s="185"/>
      <c r="S963" s="185"/>
      <c r="T963" s="185"/>
      <c r="U963" s="185"/>
    </row>
    <row r="964" spans="1:21" x14ac:dyDescent="0.2">
      <c r="A964" s="185"/>
      <c r="B964" s="185"/>
      <c r="C964" s="185"/>
      <c r="D964" s="185"/>
      <c r="E964" s="185"/>
      <c r="F964" s="185"/>
      <c r="G964" s="185"/>
      <c r="H964" s="185"/>
      <c r="I964" s="185"/>
      <c r="J964" s="185"/>
      <c r="K964" s="185"/>
      <c r="L964" s="185"/>
      <c r="M964" s="185"/>
      <c r="N964" s="185"/>
      <c r="O964" s="185"/>
      <c r="P964" s="185"/>
      <c r="Q964" s="185"/>
      <c r="R964" s="185"/>
      <c r="S964" s="185"/>
      <c r="T964" s="185"/>
      <c r="U964" s="185"/>
    </row>
    <row r="965" spans="1:21" x14ac:dyDescent="0.2">
      <c r="A965" s="185"/>
      <c r="B965" s="185"/>
      <c r="C965" s="185"/>
      <c r="D965" s="185"/>
      <c r="E965" s="185"/>
      <c r="F965" s="185"/>
      <c r="G965" s="185"/>
      <c r="H965" s="185"/>
      <c r="I965" s="185"/>
      <c r="J965" s="185"/>
      <c r="K965" s="185"/>
      <c r="L965" s="185"/>
      <c r="M965" s="185"/>
      <c r="N965" s="185"/>
      <c r="O965" s="185"/>
      <c r="P965" s="185"/>
      <c r="Q965" s="185"/>
      <c r="R965" s="185"/>
      <c r="S965" s="185"/>
      <c r="T965" s="185"/>
      <c r="U965" s="185"/>
    </row>
    <row r="966" spans="1:21" x14ac:dyDescent="0.2">
      <c r="A966" s="185"/>
      <c r="B966" s="185"/>
      <c r="C966" s="185"/>
      <c r="D966" s="185"/>
      <c r="E966" s="185"/>
      <c r="F966" s="185"/>
      <c r="G966" s="185"/>
      <c r="H966" s="185"/>
      <c r="I966" s="185"/>
      <c r="J966" s="185"/>
      <c r="K966" s="185"/>
      <c r="L966" s="185"/>
      <c r="M966" s="185"/>
      <c r="N966" s="185"/>
      <c r="O966" s="185"/>
      <c r="P966" s="185"/>
      <c r="Q966" s="185"/>
      <c r="R966" s="185"/>
      <c r="S966" s="185"/>
      <c r="T966" s="185"/>
      <c r="U966" s="185"/>
    </row>
    <row r="967" spans="1:21" x14ac:dyDescent="0.2">
      <c r="A967" s="185"/>
      <c r="B967" s="185"/>
      <c r="C967" s="185"/>
      <c r="D967" s="185"/>
      <c r="E967" s="185"/>
      <c r="F967" s="185"/>
      <c r="G967" s="185"/>
      <c r="H967" s="185"/>
      <c r="I967" s="185"/>
      <c r="J967" s="185"/>
      <c r="K967" s="185"/>
      <c r="L967" s="185"/>
      <c r="M967" s="185"/>
      <c r="N967" s="185"/>
      <c r="O967" s="185"/>
      <c r="P967" s="185"/>
      <c r="Q967" s="185"/>
      <c r="R967" s="185"/>
      <c r="S967" s="185"/>
      <c r="T967" s="185"/>
      <c r="U967" s="185"/>
    </row>
    <row r="968" spans="1:21" x14ac:dyDescent="0.2">
      <c r="A968" s="185"/>
      <c r="B968" s="185"/>
      <c r="C968" s="185"/>
      <c r="D968" s="185"/>
      <c r="E968" s="185"/>
      <c r="F968" s="185"/>
      <c r="G968" s="185"/>
      <c r="H968" s="185"/>
      <c r="I968" s="185"/>
      <c r="J968" s="185"/>
      <c r="K968" s="185"/>
      <c r="L968" s="185"/>
      <c r="M968" s="185"/>
      <c r="N968" s="185"/>
      <c r="O968" s="185"/>
      <c r="P968" s="185"/>
      <c r="Q968" s="185"/>
      <c r="R968" s="185"/>
      <c r="S968" s="185"/>
      <c r="T968" s="185"/>
      <c r="U968" s="185"/>
    </row>
    <row r="969" spans="1:21" x14ac:dyDescent="0.2">
      <c r="A969" s="185"/>
      <c r="B969" s="185"/>
      <c r="C969" s="185"/>
      <c r="D969" s="185"/>
      <c r="E969" s="185"/>
      <c r="F969" s="185"/>
      <c r="G969" s="185"/>
      <c r="H969" s="185"/>
      <c r="I969" s="185"/>
      <c r="J969" s="185"/>
      <c r="K969" s="185"/>
      <c r="L969" s="185"/>
      <c r="M969" s="185"/>
      <c r="N969" s="185"/>
      <c r="O969" s="185"/>
      <c r="P969" s="185"/>
      <c r="Q969" s="185"/>
      <c r="R969" s="185"/>
      <c r="S969" s="185"/>
      <c r="T969" s="185"/>
      <c r="U969" s="185"/>
    </row>
    <row r="970" spans="1:21" x14ac:dyDescent="0.2">
      <c r="A970" s="185"/>
      <c r="B970" s="185"/>
      <c r="C970" s="185"/>
      <c r="D970" s="185"/>
      <c r="E970" s="185"/>
      <c r="F970" s="185"/>
      <c r="G970" s="185"/>
      <c r="H970" s="185"/>
      <c r="I970" s="185"/>
      <c r="J970" s="185"/>
      <c r="K970" s="185"/>
      <c r="L970" s="185"/>
      <c r="M970" s="185"/>
      <c r="N970" s="185"/>
      <c r="O970" s="185"/>
      <c r="P970" s="185"/>
      <c r="Q970" s="185"/>
      <c r="R970" s="185"/>
      <c r="S970" s="185"/>
      <c r="T970" s="185"/>
      <c r="U970" s="185"/>
    </row>
    <row r="971" spans="1:21" x14ac:dyDescent="0.2">
      <c r="A971" s="185"/>
      <c r="B971" s="185"/>
      <c r="C971" s="185"/>
      <c r="D971" s="185"/>
      <c r="E971" s="185"/>
      <c r="F971" s="185"/>
      <c r="G971" s="185"/>
      <c r="H971" s="185"/>
      <c r="I971" s="185"/>
      <c r="J971" s="185"/>
      <c r="K971" s="185"/>
      <c r="L971" s="185"/>
      <c r="M971" s="185"/>
      <c r="N971" s="185"/>
      <c r="O971" s="185"/>
      <c r="P971" s="185"/>
      <c r="Q971" s="185"/>
      <c r="R971" s="185"/>
      <c r="S971" s="185"/>
      <c r="T971" s="185"/>
      <c r="U971" s="185"/>
    </row>
    <row r="972" spans="1:21" x14ac:dyDescent="0.2">
      <c r="A972" s="185"/>
      <c r="B972" s="185"/>
      <c r="C972" s="185"/>
      <c r="D972" s="185"/>
      <c r="E972" s="185"/>
      <c r="F972" s="185"/>
      <c r="G972" s="185"/>
      <c r="H972" s="185"/>
      <c r="I972" s="185"/>
      <c r="J972" s="185"/>
      <c r="K972" s="185"/>
      <c r="L972" s="185"/>
      <c r="M972" s="185"/>
      <c r="N972" s="185"/>
      <c r="O972" s="185"/>
      <c r="P972" s="185"/>
      <c r="Q972" s="185"/>
      <c r="R972" s="185"/>
      <c r="S972" s="185"/>
      <c r="T972" s="185"/>
      <c r="U972" s="185"/>
    </row>
    <row r="973" spans="1:21" x14ac:dyDescent="0.2">
      <c r="A973" s="185"/>
      <c r="B973" s="185"/>
      <c r="C973" s="185"/>
      <c r="D973" s="185"/>
      <c r="E973" s="185"/>
      <c r="F973" s="185"/>
      <c r="G973" s="185"/>
      <c r="H973" s="185"/>
      <c r="I973" s="185"/>
      <c r="J973" s="185"/>
      <c r="K973" s="185"/>
      <c r="L973" s="185"/>
      <c r="M973" s="185"/>
      <c r="N973" s="185"/>
      <c r="O973" s="185"/>
      <c r="P973" s="185"/>
      <c r="Q973" s="185"/>
      <c r="R973" s="185"/>
      <c r="S973" s="185"/>
      <c r="T973" s="185"/>
      <c r="U973" s="185"/>
    </row>
    <row r="974" spans="1:21" x14ac:dyDescent="0.2">
      <c r="A974" s="185"/>
      <c r="B974" s="185"/>
      <c r="C974" s="185"/>
      <c r="D974" s="185"/>
      <c r="E974" s="185"/>
      <c r="F974" s="185"/>
      <c r="G974" s="185"/>
      <c r="H974" s="185"/>
      <c r="I974" s="185"/>
      <c r="J974" s="185"/>
      <c r="K974" s="185"/>
      <c r="L974" s="185"/>
      <c r="M974" s="185"/>
      <c r="N974" s="185"/>
      <c r="O974" s="185"/>
      <c r="P974" s="185"/>
      <c r="Q974" s="185"/>
      <c r="R974" s="185"/>
      <c r="S974" s="185"/>
      <c r="T974" s="185"/>
      <c r="U974" s="185"/>
    </row>
    <row r="975" spans="1:21" x14ac:dyDescent="0.2">
      <c r="A975" s="185"/>
      <c r="B975" s="185"/>
      <c r="C975" s="185"/>
      <c r="D975" s="185"/>
      <c r="E975" s="185"/>
      <c r="F975" s="185"/>
      <c r="G975" s="185"/>
      <c r="H975" s="185"/>
      <c r="I975" s="185"/>
      <c r="J975" s="185"/>
      <c r="K975" s="185"/>
      <c r="L975" s="185"/>
      <c r="M975" s="185"/>
      <c r="N975" s="185"/>
      <c r="O975" s="185"/>
      <c r="P975" s="185"/>
      <c r="Q975" s="185"/>
      <c r="R975" s="185"/>
      <c r="S975" s="185"/>
      <c r="T975" s="185"/>
      <c r="U975" s="185"/>
    </row>
    <row r="976" spans="1:21" x14ac:dyDescent="0.2">
      <c r="A976" s="185"/>
      <c r="B976" s="185"/>
      <c r="C976" s="185"/>
      <c r="D976" s="185"/>
      <c r="E976" s="185"/>
      <c r="F976" s="185"/>
      <c r="G976" s="185"/>
      <c r="H976" s="185"/>
      <c r="I976" s="185"/>
      <c r="J976" s="185"/>
      <c r="K976" s="185"/>
      <c r="L976" s="185"/>
      <c r="M976" s="185"/>
      <c r="N976" s="185"/>
      <c r="O976" s="185"/>
      <c r="P976" s="185"/>
      <c r="Q976" s="185"/>
      <c r="R976" s="185"/>
      <c r="S976" s="185"/>
      <c r="T976" s="185"/>
      <c r="U976" s="185"/>
    </row>
    <row r="977" spans="1:21" x14ac:dyDescent="0.2">
      <c r="A977" s="185"/>
      <c r="B977" s="185"/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</row>
    <row r="978" spans="1:21" x14ac:dyDescent="0.2">
      <c r="A978" s="185"/>
      <c r="B978" s="185"/>
      <c r="C978" s="185"/>
      <c r="D978" s="185"/>
      <c r="E978" s="185"/>
      <c r="F978" s="185"/>
      <c r="G978" s="185"/>
      <c r="H978" s="185"/>
      <c r="I978" s="185"/>
      <c r="J978" s="185"/>
      <c r="K978" s="185"/>
      <c r="L978" s="185"/>
      <c r="M978" s="185"/>
      <c r="N978" s="185"/>
      <c r="O978" s="185"/>
      <c r="P978" s="185"/>
      <c r="Q978" s="185"/>
      <c r="R978" s="185"/>
      <c r="S978" s="185"/>
      <c r="T978" s="185"/>
      <c r="U978" s="185"/>
    </row>
    <row r="979" spans="1:21" x14ac:dyDescent="0.2">
      <c r="A979" s="185"/>
      <c r="B979" s="185"/>
      <c r="C979" s="185"/>
      <c r="D979" s="185"/>
      <c r="E979" s="185"/>
      <c r="F979" s="185"/>
      <c r="G979" s="185"/>
      <c r="H979" s="185"/>
      <c r="I979" s="185"/>
      <c r="J979" s="185"/>
      <c r="K979" s="185"/>
      <c r="L979" s="185"/>
      <c r="M979" s="185"/>
      <c r="N979" s="185"/>
      <c r="O979" s="185"/>
      <c r="P979" s="185"/>
      <c r="Q979" s="185"/>
      <c r="R979" s="185"/>
      <c r="S979" s="185"/>
      <c r="T979" s="185"/>
      <c r="U979" s="185"/>
    </row>
    <row r="980" spans="1:21" x14ac:dyDescent="0.2">
      <c r="A980" s="185"/>
      <c r="B980" s="185"/>
      <c r="C980" s="185"/>
      <c r="D980" s="185"/>
      <c r="E980" s="185"/>
      <c r="F980" s="185"/>
      <c r="G980" s="185"/>
      <c r="H980" s="185"/>
      <c r="I980" s="185"/>
      <c r="J980" s="185"/>
      <c r="K980" s="185"/>
      <c r="L980" s="185"/>
      <c r="M980" s="185"/>
      <c r="N980" s="185"/>
      <c r="O980" s="185"/>
      <c r="P980" s="185"/>
      <c r="Q980" s="185"/>
      <c r="R980" s="185"/>
      <c r="S980" s="185"/>
      <c r="T980" s="185"/>
      <c r="U980" s="185"/>
    </row>
    <row r="981" spans="1:21" x14ac:dyDescent="0.2">
      <c r="A981" s="185"/>
      <c r="B981" s="185"/>
      <c r="C981" s="185"/>
      <c r="D981" s="185"/>
      <c r="E981" s="185"/>
      <c r="F981" s="185"/>
      <c r="G981" s="185"/>
      <c r="H981" s="185"/>
      <c r="I981" s="185"/>
      <c r="J981" s="185"/>
      <c r="K981" s="185"/>
      <c r="L981" s="185"/>
      <c r="M981" s="185"/>
      <c r="N981" s="185"/>
      <c r="O981" s="185"/>
      <c r="P981" s="185"/>
      <c r="Q981" s="185"/>
      <c r="R981" s="185"/>
      <c r="S981" s="185"/>
      <c r="T981" s="185"/>
      <c r="U981" s="185"/>
    </row>
    <row r="982" spans="1:21" x14ac:dyDescent="0.2">
      <c r="A982" s="185"/>
      <c r="B982" s="185"/>
      <c r="C982" s="185"/>
      <c r="D982" s="185"/>
      <c r="E982" s="185"/>
      <c r="F982" s="185"/>
      <c r="G982" s="185"/>
      <c r="H982" s="185"/>
      <c r="I982" s="185"/>
      <c r="J982" s="185"/>
      <c r="K982" s="185"/>
      <c r="L982" s="185"/>
      <c r="M982" s="185"/>
      <c r="N982" s="185"/>
      <c r="O982" s="185"/>
      <c r="P982" s="185"/>
      <c r="Q982" s="185"/>
      <c r="R982" s="185"/>
      <c r="S982" s="185"/>
      <c r="T982" s="185"/>
      <c r="U982" s="185"/>
    </row>
    <row r="983" spans="1:21" x14ac:dyDescent="0.2">
      <c r="A983" s="185"/>
      <c r="B983" s="185"/>
      <c r="C983" s="185"/>
      <c r="D983" s="185"/>
      <c r="E983" s="185"/>
      <c r="F983" s="185"/>
      <c r="G983" s="185"/>
      <c r="H983" s="185"/>
      <c r="I983" s="185"/>
      <c r="J983" s="185"/>
      <c r="K983" s="185"/>
      <c r="L983" s="185"/>
      <c r="M983" s="185"/>
      <c r="N983" s="185"/>
      <c r="O983" s="185"/>
      <c r="P983" s="185"/>
      <c r="Q983" s="185"/>
      <c r="R983" s="185"/>
      <c r="S983" s="185"/>
      <c r="T983" s="185"/>
      <c r="U983" s="185"/>
    </row>
    <row r="984" spans="1:21" x14ac:dyDescent="0.2">
      <c r="A984" s="185"/>
      <c r="B984" s="185"/>
      <c r="C984" s="185"/>
      <c r="D984" s="185"/>
      <c r="E984" s="185"/>
      <c r="F984" s="185"/>
      <c r="G984" s="185"/>
      <c r="H984" s="185"/>
      <c r="I984" s="185"/>
      <c r="J984" s="185"/>
      <c r="K984" s="185"/>
      <c r="L984" s="185"/>
      <c r="M984" s="185"/>
      <c r="N984" s="185"/>
      <c r="O984" s="185"/>
      <c r="P984" s="185"/>
      <c r="Q984" s="185"/>
      <c r="R984" s="185"/>
      <c r="S984" s="185"/>
      <c r="T984" s="185"/>
      <c r="U984" s="185"/>
    </row>
    <row r="985" spans="1:21" x14ac:dyDescent="0.2">
      <c r="A985" s="185"/>
      <c r="B985" s="185"/>
      <c r="C985" s="185"/>
      <c r="D985" s="185"/>
      <c r="E985" s="185"/>
      <c r="F985" s="185"/>
      <c r="G985" s="185"/>
      <c r="H985" s="185"/>
      <c r="I985" s="185"/>
      <c r="J985" s="185"/>
      <c r="K985" s="185"/>
      <c r="L985" s="185"/>
      <c r="M985" s="185"/>
      <c r="N985" s="185"/>
      <c r="O985" s="185"/>
      <c r="P985" s="185"/>
      <c r="Q985" s="185"/>
      <c r="R985" s="185"/>
      <c r="S985" s="185"/>
      <c r="T985" s="185"/>
      <c r="U985" s="185"/>
    </row>
    <row r="986" spans="1:21" x14ac:dyDescent="0.2">
      <c r="A986" s="185"/>
      <c r="B986" s="185"/>
      <c r="C986" s="185"/>
      <c r="D986" s="185"/>
      <c r="E986" s="185"/>
      <c r="F986" s="185"/>
      <c r="G986" s="185"/>
      <c r="H986" s="185"/>
      <c r="I986" s="185"/>
      <c r="J986" s="185"/>
      <c r="K986" s="185"/>
      <c r="L986" s="185"/>
      <c r="M986" s="185"/>
      <c r="N986" s="185"/>
      <c r="O986" s="185"/>
      <c r="P986" s="185"/>
      <c r="Q986" s="185"/>
      <c r="R986" s="185"/>
      <c r="S986" s="185"/>
      <c r="T986" s="185"/>
      <c r="U986" s="185"/>
    </row>
    <row r="987" spans="1:21" x14ac:dyDescent="0.2">
      <c r="A987" s="185"/>
      <c r="B987" s="185"/>
      <c r="C987" s="185"/>
      <c r="D987" s="185"/>
      <c r="E987" s="185"/>
      <c r="F987" s="185"/>
      <c r="G987" s="185"/>
      <c r="H987" s="185"/>
      <c r="I987" s="185"/>
      <c r="J987" s="185"/>
      <c r="K987" s="185"/>
      <c r="L987" s="185"/>
      <c r="M987" s="185"/>
      <c r="N987" s="185"/>
      <c r="O987" s="185"/>
      <c r="P987" s="185"/>
      <c r="Q987" s="185"/>
      <c r="R987" s="185"/>
      <c r="S987" s="185"/>
      <c r="T987" s="185"/>
      <c r="U987" s="185"/>
    </row>
    <row r="988" spans="1:21" x14ac:dyDescent="0.2">
      <c r="A988" s="185"/>
      <c r="B988" s="185"/>
      <c r="C988" s="185"/>
      <c r="D988" s="185"/>
      <c r="E988" s="185"/>
      <c r="F988" s="185"/>
      <c r="G988" s="185"/>
      <c r="H988" s="185"/>
      <c r="I988" s="185"/>
      <c r="J988" s="185"/>
      <c r="K988" s="185"/>
      <c r="L988" s="185"/>
      <c r="M988" s="185"/>
      <c r="N988" s="185"/>
      <c r="O988" s="185"/>
      <c r="P988" s="185"/>
      <c r="Q988" s="185"/>
      <c r="R988" s="185"/>
      <c r="S988" s="185"/>
      <c r="T988" s="185"/>
      <c r="U988" s="185"/>
    </row>
    <row r="989" spans="1:21" x14ac:dyDescent="0.2">
      <c r="A989" s="185"/>
      <c r="B989" s="185"/>
      <c r="C989" s="185"/>
      <c r="D989" s="185"/>
      <c r="E989" s="185"/>
      <c r="F989" s="185"/>
      <c r="G989" s="185"/>
      <c r="H989" s="185"/>
      <c r="I989" s="185"/>
      <c r="J989" s="185"/>
      <c r="K989" s="185"/>
      <c r="L989" s="185"/>
      <c r="M989" s="185"/>
      <c r="N989" s="185"/>
      <c r="O989" s="185"/>
      <c r="P989" s="185"/>
      <c r="Q989" s="185"/>
      <c r="R989" s="185"/>
      <c r="S989" s="185"/>
      <c r="T989" s="185"/>
      <c r="U989" s="185"/>
    </row>
    <row r="990" spans="1:21" x14ac:dyDescent="0.2">
      <c r="A990" s="185"/>
      <c r="B990" s="185"/>
      <c r="C990" s="185"/>
      <c r="D990" s="185"/>
      <c r="E990" s="185"/>
      <c r="F990" s="185"/>
      <c r="G990" s="185"/>
      <c r="H990" s="185"/>
      <c r="I990" s="185"/>
      <c r="J990" s="185"/>
      <c r="K990" s="185"/>
      <c r="L990" s="185"/>
      <c r="M990" s="185"/>
      <c r="N990" s="185"/>
      <c r="O990" s="185"/>
      <c r="P990" s="185"/>
      <c r="Q990" s="185"/>
      <c r="R990" s="185"/>
      <c r="S990" s="185"/>
      <c r="T990" s="185"/>
      <c r="U990" s="185"/>
    </row>
    <row r="991" spans="1:21" x14ac:dyDescent="0.2">
      <c r="A991" s="185"/>
      <c r="B991" s="185"/>
      <c r="C991" s="185"/>
      <c r="D991" s="185"/>
      <c r="E991" s="185"/>
      <c r="F991" s="185"/>
      <c r="G991" s="185"/>
      <c r="H991" s="185"/>
      <c r="I991" s="185"/>
      <c r="J991" s="185"/>
      <c r="K991" s="185"/>
      <c r="L991" s="185"/>
      <c r="M991" s="185"/>
      <c r="N991" s="185"/>
      <c r="O991" s="185"/>
      <c r="P991" s="185"/>
      <c r="Q991" s="185"/>
      <c r="R991" s="185"/>
      <c r="S991" s="185"/>
      <c r="T991" s="185"/>
      <c r="U991" s="185"/>
    </row>
    <row r="992" spans="1:21" x14ac:dyDescent="0.2">
      <c r="A992" s="185"/>
      <c r="B992" s="185"/>
      <c r="C992" s="185"/>
      <c r="D992" s="185"/>
      <c r="E992" s="185"/>
      <c r="F992" s="185"/>
      <c r="G992" s="185"/>
      <c r="H992" s="185"/>
      <c r="I992" s="185"/>
      <c r="J992" s="185"/>
      <c r="K992" s="185"/>
      <c r="L992" s="185"/>
      <c r="M992" s="185"/>
      <c r="N992" s="185"/>
      <c r="O992" s="185"/>
      <c r="P992" s="185"/>
      <c r="Q992" s="185"/>
      <c r="R992" s="185"/>
      <c r="S992" s="185"/>
      <c r="T992" s="185"/>
      <c r="U992" s="185"/>
    </row>
    <row r="993" spans="1:21" x14ac:dyDescent="0.2">
      <c r="A993" s="185"/>
      <c r="B993" s="185"/>
      <c r="C993" s="185"/>
      <c r="D993" s="185"/>
      <c r="E993" s="185"/>
      <c r="F993" s="185"/>
      <c r="G993" s="185"/>
      <c r="H993" s="185"/>
      <c r="I993" s="185"/>
      <c r="J993" s="185"/>
      <c r="K993" s="185"/>
      <c r="L993" s="185"/>
      <c r="M993" s="185"/>
      <c r="N993" s="185"/>
      <c r="O993" s="185"/>
      <c r="P993" s="185"/>
      <c r="Q993" s="185"/>
      <c r="R993" s="185"/>
      <c r="S993" s="185"/>
      <c r="T993" s="185"/>
      <c r="U993" s="185"/>
    </row>
    <row r="994" spans="1:21" x14ac:dyDescent="0.2">
      <c r="A994" s="185"/>
      <c r="B994" s="185"/>
      <c r="C994" s="185"/>
      <c r="D994" s="185"/>
      <c r="E994" s="185"/>
      <c r="F994" s="185"/>
      <c r="G994" s="185"/>
      <c r="H994" s="185"/>
      <c r="I994" s="185"/>
      <c r="J994" s="185"/>
      <c r="K994" s="185"/>
      <c r="L994" s="185"/>
      <c r="M994" s="185"/>
      <c r="N994" s="185"/>
      <c r="O994" s="185"/>
      <c r="P994" s="185"/>
      <c r="Q994" s="185"/>
      <c r="R994" s="185"/>
      <c r="S994" s="185"/>
      <c r="T994" s="185"/>
      <c r="U994" s="185"/>
    </row>
    <row r="995" spans="1:21" x14ac:dyDescent="0.2">
      <c r="A995" s="185"/>
      <c r="B995" s="185"/>
      <c r="C995" s="185"/>
      <c r="D995" s="185"/>
      <c r="E995" s="185"/>
      <c r="F995" s="185"/>
      <c r="G995" s="185"/>
      <c r="H995" s="185"/>
      <c r="I995" s="185"/>
      <c r="J995" s="185"/>
      <c r="K995" s="185"/>
      <c r="L995" s="185"/>
      <c r="M995" s="185"/>
      <c r="N995" s="185"/>
      <c r="O995" s="185"/>
      <c r="P995" s="185"/>
      <c r="Q995" s="185"/>
      <c r="R995" s="185"/>
      <c r="S995" s="185"/>
      <c r="T995" s="185"/>
      <c r="U995" s="185"/>
    </row>
    <row r="996" spans="1:21" x14ac:dyDescent="0.2">
      <c r="A996" s="185"/>
      <c r="B996" s="185"/>
      <c r="C996" s="185"/>
      <c r="D996" s="185"/>
      <c r="E996" s="185"/>
      <c r="F996" s="185"/>
      <c r="G996" s="185"/>
      <c r="H996" s="185"/>
      <c r="I996" s="185"/>
      <c r="J996" s="185"/>
      <c r="K996" s="185"/>
      <c r="L996" s="185"/>
      <c r="M996" s="185"/>
      <c r="N996" s="185"/>
      <c r="O996" s="185"/>
      <c r="P996" s="185"/>
      <c r="Q996" s="185"/>
      <c r="R996" s="185"/>
      <c r="S996" s="185"/>
      <c r="T996" s="185"/>
      <c r="U996" s="185"/>
    </row>
    <row r="997" spans="1:21" x14ac:dyDescent="0.2">
      <c r="A997" s="185"/>
      <c r="B997" s="185"/>
      <c r="C997" s="185"/>
      <c r="D997" s="185"/>
      <c r="E997" s="185"/>
      <c r="F997" s="185"/>
      <c r="G997" s="185"/>
      <c r="H997" s="185"/>
      <c r="I997" s="185"/>
      <c r="J997" s="185"/>
      <c r="K997" s="185"/>
      <c r="L997" s="185"/>
      <c r="M997" s="185"/>
      <c r="N997" s="185"/>
      <c r="O997" s="185"/>
      <c r="P997" s="185"/>
      <c r="Q997" s="185"/>
      <c r="R997" s="185"/>
      <c r="S997" s="185"/>
      <c r="T997" s="185"/>
      <c r="U997" s="185"/>
    </row>
    <row r="998" spans="1:21" x14ac:dyDescent="0.2">
      <c r="A998" s="185"/>
      <c r="B998" s="185"/>
      <c r="C998" s="185"/>
      <c r="D998" s="185"/>
      <c r="E998" s="185"/>
      <c r="F998" s="185"/>
      <c r="G998" s="185"/>
      <c r="H998" s="185"/>
      <c r="I998" s="185"/>
      <c r="J998" s="185"/>
      <c r="K998" s="185"/>
      <c r="L998" s="185"/>
      <c r="M998" s="185"/>
      <c r="N998" s="185"/>
      <c r="O998" s="185"/>
      <c r="P998" s="185"/>
      <c r="Q998" s="185"/>
      <c r="R998" s="185"/>
      <c r="S998" s="185"/>
      <c r="T998" s="185"/>
      <c r="U998" s="185"/>
    </row>
    <row r="999" spans="1:21" x14ac:dyDescent="0.2">
      <c r="A999" s="185"/>
      <c r="B999" s="185"/>
      <c r="C999" s="185"/>
      <c r="D999" s="185"/>
      <c r="E999" s="185"/>
      <c r="F999" s="185"/>
      <c r="G999" s="185"/>
      <c r="H999" s="185"/>
      <c r="I999" s="185"/>
      <c r="J999" s="185"/>
      <c r="K999" s="185"/>
      <c r="L999" s="185"/>
      <c r="M999" s="185"/>
      <c r="N999" s="185"/>
      <c r="O999" s="185"/>
      <c r="P999" s="185"/>
      <c r="Q999" s="185"/>
      <c r="R999" s="185"/>
      <c r="S999" s="185"/>
      <c r="T999" s="185"/>
      <c r="U999" s="185"/>
    </row>
    <row r="1000" spans="1:21" x14ac:dyDescent="0.2">
      <c r="A1000" s="185"/>
      <c r="B1000" s="185"/>
      <c r="C1000" s="185"/>
      <c r="D1000" s="185"/>
      <c r="E1000" s="185"/>
      <c r="F1000" s="185"/>
      <c r="G1000" s="185"/>
      <c r="H1000" s="185"/>
      <c r="I1000" s="185"/>
      <c r="J1000" s="185"/>
      <c r="K1000" s="185"/>
      <c r="L1000" s="185"/>
      <c r="M1000" s="185"/>
      <c r="N1000" s="185"/>
      <c r="O1000" s="185"/>
      <c r="P1000" s="185"/>
      <c r="Q1000" s="185"/>
      <c r="R1000" s="185"/>
      <c r="S1000" s="185"/>
      <c r="T1000" s="185"/>
      <c r="U1000" s="185"/>
    </row>
    <row r="1001" spans="1:21" x14ac:dyDescent="0.2">
      <c r="A1001" s="185"/>
      <c r="B1001" s="185"/>
      <c r="C1001" s="185"/>
      <c r="D1001" s="185"/>
      <c r="E1001" s="185"/>
      <c r="F1001" s="185"/>
      <c r="G1001" s="185"/>
      <c r="H1001" s="185"/>
      <c r="I1001" s="185"/>
      <c r="J1001" s="185"/>
      <c r="K1001" s="185"/>
      <c r="L1001" s="185"/>
      <c r="M1001" s="185"/>
      <c r="N1001" s="185"/>
      <c r="O1001" s="185"/>
      <c r="P1001" s="185"/>
      <c r="Q1001" s="185"/>
      <c r="R1001" s="185"/>
      <c r="S1001" s="185"/>
      <c r="T1001" s="185"/>
      <c r="U1001" s="185"/>
    </row>
    <row r="1002" spans="1:21" x14ac:dyDescent="0.2">
      <c r="A1002" s="185"/>
      <c r="B1002" s="185"/>
      <c r="C1002" s="185"/>
      <c r="D1002" s="185"/>
      <c r="E1002" s="185"/>
      <c r="F1002" s="185"/>
      <c r="G1002" s="185"/>
      <c r="H1002" s="185"/>
      <c r="I1002" s="185"/>
      <c r="J1002" s="185"/>
      <c r="K1002" s="185"/>
      <c r="L1002" s="185"/>
      <c r="M1002" s="185"/>
      <c r="N1002" s="185"/>
      <c r="O1002" s="185"/>
      <c r="P1002" s="185"/>
      <c r="Q1002" s="185"/>
      <c r="R1002" s="185"/>
      <c r="S1002" s="185"/>
      <c r="T1002" s="185"/>
      <c r="U1002" s="185"/>
    </row>
    <row r="1003" spans="1:21" x14ac:dyDescent="0.2">
      <c r="A1003" s="185"/>
      <c r="B1003" s="185"/>
      <c r="C1003" s="185"/>
      <c r="D1003" s="185"/>
      <c r="E1003" s="185"/>
      <c r="F1003" s="185"/>
      <c r="G1003" s="185"/>
      <c r="H1003" s="185"/>
      <c r="I1003" s="185"/>
      <c r="J1003" s="185"/>
      <c r="K1003" s="185"/>
      <c r="L1003" s="185"/>
      <c r="M1003" s="185"/>
      <c r="N1003" s="185"/>
      <c r="O1003" s="185"/>
      <c r="P1003" s="185"/>
      <c r="Q1003" s="185"/>
      <c r="R1003" s="185"/>
      <c r="S1003" s="185"/>
      <c r="T1003" s="185"/>
      <c r="U1003" s="185"/>
    </row>
    <row r="1004" spans="1:21" x14ac:dyDescent="0.2">
      <c r="A1004" s="185"/>
      <c r="B1004" s="185"/>
      <c r="C1004" s="185"/>
      <c r="D1004" s="185"/>
      <c r="E1004" s="185"/>
      <c r="F1004" s="185"/>
      <c r="G1004" s="185"/>
      <c r="H1004" s="185"/>
      <c r="I1004" s="185"/>
      <c r="J1004" s="185"/>
      <c r="K1004" s="185"/>
      <c r="L1004" s="185"/>
      <c r="M1004" s="185"/>
      <c r="N1004" s="185"/>
      <c r="O1004" s="185"/>
      <c r="P1004" s="185"/>
      <c r="Q1004" s="185"/>
      <c r="R1004" s="185"/>
      <c r="S1004" s="185"/>
      <c r="T1004" s="185"/>
      <c r="U1004" s="185"/>
    </row>
    <row r="1005" spans="1:21" x14ac:dyDescent="0.2">
      <c r="A1005" s="185"/>
      <c r="B1005" s="185"/>
      <c r="C1005" s="185"/>
      <c r="D1005" s="185"/>
      <c r="E1005" s="185"/>
      <c r="F1005" s="185"/>
      <c r="G1005" s="185"/>
      <c r="H1005" s="185"/>
      <c r="I1005" s="185"/>
      <c r="J1005" s="185"/>
      <c r="K1005" s="185"/>
      <c r="L1005" s="185"/>
      <c r="M1005" s="185"/>
      <c r="N1005" s="185"/>
      <c r="O1005" s="185"/>
      <c r="P1005" s="185"/>
      <c r="Q1005" s="185"/>
      <c r="R1005" s="185"/>
      <c r="S1005" s="185"/>
      <c r="T1005" s="185"/>
      <c r="U1005" s="185"/>
    </row>
    <row r="1006" spans="1:21" x14ac:dyDescent="0.2">
      <c r="A1006" s="185"/>
      <c r="B1006" s="185"/>
      <c r="C1006" s="185"/>
      <c r="D1006" s="185"/>
      <c r="E1006" s="185"/>
      <c r="F1006" s="185"/>
      <c r="G1006" s="185"/>
      <c r="H1006" s="185"/>
      <c r="I1006" s="185"/>
      <c r="J1006" s="185"/>
      <c r="K1006" s="185"/>
      <c r="L1006" s="185"/>
      <c r="M1006" s="185"/>
      <c r="N1006" s="185"/>
      <c r="O1006" s="185"/>
      <c r="P1006" s="185"/>
      <c r="Q1006" s="185"/>
      <c r="R1006" s="185"/>
      <c r="S1006" s="185"/>
      <c r="T1006" s="185"/>
      <c r="U1006" s="185"/>
    </row>
    <row r="1007" spans="1:21" x14ac:dyDescent="0.2">
      <c r="A1007" s="185"/>
      <c r="B1007" s="185"/>
      <c r="C1007" s="185"/>
      <c r="D1007" s="185"/>
      <c r="E1007" s="185"/>
      <c r="F1007" s="185"/>
      <c r="G1007" s="185"/>
      <c r="H1007" s="185"/>
      <c r="I1007" s="185"/>
      <c r="J1007" s="185"/>
      <c r="K1007" s="185"/>
      <c r="L1007" s="185"/>
      <c r="M1007" s="185"/>
      <c r="N1007" s="185"/>
      <c r="O1007" s="185"/>
      <c r="P1007" s="185"/>
      <c r="Q1007" s="185"/>
      <c r="R1007" s="185"/>
      <c r="S1007" s="185"/>
      <c r="T1007" s="185"/>
      <c r="U1007" s="185"/>
    </row>
    <row r="1008" spans="1:21" x14ac:dyDescent="0.2">
      <c r="A1008" s="185"/>
      <c r="B1008" s="185"/>
      <c r="C1008" s="185"/>
      <c r="D1008" s="185"/>
      <c r="E1008" s="185"/>
      <c r="F1008" s="185"/>
      <c r="G1008" s="185"/>
      <c r="H1008" s="185"/>
      <c r="I1008" s="185"/>
      <c r="J1008" s="185"/>
      <c r="K1008" s="185"/>
      <c r="L1008" s="185"/>
      <c r="M1008" s="185"/>
      <c r="N1008" s="185"/>
      <c r="O1008" s="185"/>
      <c r="P1008" s="185"/>
      <c r="Q1008" s="185"/>
      <c r="R1008" s="185"/>
      <c r="S1008" s="185"/>
      <c r="T1008" s="185"/>
      <c r="U1008" s="185"/>
    </row>
    <row r="1009" spans="1:21" x14ac:dyDescent="0.2">
      <c r="A1009" s="185"/>
      <c r="B1009" s="185"/>
      <c r="C1009" s="185"/>
      <c r="D1009" s="185"/>
      <c r="E1009" s="185"/>
      <c r="F1009" s="185"/>
      <c r="G1009" s="185"/>
      <c r="H1009" s="185"/>
      <c r="I1009" s="185"/>
      <c r="J1009" s="185"/>
      <c r="K1009" s="185"/>
      <c r="L1009" s="185"/>
      <c r="M1009" s="185"/>
      <c r="N1009" s="185"/>
      <c r="O1009" s="185"/>
      <c r="P1009" s="185"/>
      <c r="Q1009" s="185"/>
      <c r="R1009" s="185"/>
      <c r="S1009" s="185"/>
      <c r="T1009" s="185"/>
      <c r="U1009" s="185"/>
    </row>
    <row r="1010" spans="1:21" x14ac:dyDescent="0.2">
      <c r="A1010" s="185"/>
      <c r="B1010" s="185"/>
      <c r="C1010" s="185"/>
      <c r="D1010" s="185"/>
      <c r="E1010" s="185"/>
      <c r="F1010" s="185"/>
      <c r="G1010" s="185"/>
      <c r="H1010" s="185"/>
      <c r="I1010" s="185"/>
      <c r="J1010" s="185"/>
      <c r="K1010" s="185"/>
      <c r="L1010" s="185"/>
      <c r="M1010" s="185"/>
      <c r="N1010" s="185"/>
      <c r="O1010" s="185"/>
      <c r="P1010" s="185"/>
      <c r="Q1010" s="185"/>
      <c r="R1010" s="185"/>
      <c r="S1010" s="185"/>
      <c r="T1010" s="185"/>
      <c r="U1010" s="185"/>
    </row>
    <row r="1011" spans="1:21" x14ac:dyDescent="0.2">
      <c r="A1011" s="185"/>
      <c r="B1011" s="185"/>
      <c r="C1011" s="185"/>
      <c r="D1011" s="185"/>
      <c r="E1011" s="185"/>
      <c r="F1011" s="185"/>
      <c r="G1011" s="185"/>
      <c r="H1011" s="185"/>
      <c r="I1011" s="185"/>
      <c r="J1011" s="185"/>
      <c r="K1011" s="185"/>
      <c r="L1011" s="185"/>
      <c r="M1011" s="185"/>
      <c r="N1011" s="185"/>
      <c r="O1011" s="185"/>
      <c r="P1011" s="185"/>
      <c r="Q1011" s="185"/>
      <c r="R1011" s="185"/>
      <c r="S1011" s="185"/>
      <c r="T1011" s="185"/>
      <c r="U1011" s="185"/>
    </row>
    <row r="1012" spans="1:21" x14ac:dyDescent="0.2">
      <c r="A1012" s="185"/>
      <c r="B1012" s="185"/>
      <c r="C1012" s="185"/>
      <c r="D1012" s="185"/>
      <c r="E1012" s="185"/>
      <c r="F1012" s="185"/>
      <c r="G1012" s="185"/>
      <c r="H1012" s="185"/>
      <c r="I1012" s="185"/>
      <c r="J1012" s="185"/>
      <c r="K1012" s="185"/>
      <c r="L1012" s="185"/>
      <c r="M1012" s="185"/>
      <c r="N1012" s="185"/>
      <c r="O1012" s="185"/>
      <c r="P1012" s="185"/>
      <c r="Q1012" s="185"/>
      <c r="R1012" s="185"/>
      <c r="S1012" s="185"/>
      <c r="T1012" s="185"/>
      <c r="U1012" s="185"/>
    </row>
    <row r="1013" spans="1:21" x14ac:dyDescent="0.2">
      <c r="A1013" s="185"/>
      <c r="B1013" s="185"/>
      <c r="C1013" s="185"/>
      <c r="D1013" s="185"/>
      <c r="E1013" s="185"/>
      <c r="F1013" s="185"/>
      <c r="G1013" s="185"/>
      <c r="H1013" s="185"/>
      <c r="I1013" s="185"/>
      <c r="J1013" s="185"/>
      <c r="K1013" s="185"/>
      <c r="L1013" s="185"/>
      <c r="M1013" s="185"/>
      <c r="N1013" s="185"/>
      <c r="O1013" s="185"/>
      <c r="P1013" s="185"/>
      <c r="Q1013" s="185"/>
      <c r="R1013" s="185"/>
      <c r="S1013" s="185"/>
      <c r="T1013" s="185"/>
      <c r="U1013" s="185"/>
    </row>
    <row r="1014" spans="1:21" x14ac:dyDescent="0.2">
      <c r="A1014" s="185"/>
      <c r="B1014" s="185"/>
      <c r="C1014" s="185"/>
      <c r="D1014" s="185"/>
      <c r="E1014" s="185"/>
      <c r="F1014" s="185"/>
      <c r="G1014" s="185"/>
      <c r="H1014" s="185"/>
      <c r="I1014" s="185"/>
      <c r="J1014" s="185"/>
      <c r="K1014" s="185"/>
      <c r="L1014" s="185"/>
      <c r="M1014" s="185"/>
      <c r="N1014" s="185"/>
      <c r="O1014" s="185"/>
      <c r="P1014" s="185"/>
      <c r="Q1014" s="185"/>
      <c r="R1014" s="185"/>
      <c r="S1014" s="185"/>
      <c r="T1014" s="185"/>
      <c r="U1014" s="185"/>
    </row>
    <row r="1015" spans="1:21" x14ac:dyDescent="0.2">
      <c r="A1015" s="185"/>
      <c r="B1015" s="185"/>
      <c r="C1015" s="185"/>
      <c r="D1015" s="185"/>
      <c r="E1015" s="185"/>
      <c r="F1015" s="185"/>
      <c r="G1015" s="185"/>
      <c r="H1015" s="185"/>
      <c r="I1015" s="185"/>
      <c r="J1015" s="185"/>
      <c r="K1015" s="185"/>
      <c r="L1015" s="185"/>
      <c r="M1015" s="185"/>
      <c r="N1015" s="185"/>
      <c r="O1015" s="185"/>
      <c r="P1015" s="185"/>
      <c r="Q1015" s="185"/>
      <c r="R1015" s="185"/>
      <c r="S1015" s="185"/>
      <c r="T1015" s="185"/>
      <c r="U1015" s="185"/>
    </row>
    <row r="1016" spans="1:21" x14ac:dyDescent="0.2">
      <c r="A1016" s="185"/>
      <c r="B1016" s="185"/>
      <c r="C1016" s="185"/>
      <c r="D1016" s="185"/>
      <c r="E1016" s="185"/>
      <c r="F1016" s="185"/>
      <c r="G1016" s="185"/>
      <c r="H1016" s="185"/>
      <c r="I1016" s="185"/>
      <c r="J1016" s="185"/>
      <c r="K1016" s="185"/>
      <c r="L1016" s="185"/>
      <c r="M1016" s="185"/>
      <c r="N1016" s="185"/>
      <c r="O1016" s="185"/>
      <c r="P1016" s="185"/>
      <c r="Q1016" s="185"/>
      <c r="R1016" s="185"/>
      <c r="S1016" s="185"/>
      <c r="T1016" s="185"/>
      <c r="U1016" s="185"/>
    </row>
    <row r="1017" spans="1:21" x14ac:dyDescent="0.2">
      <c r="A1017" s="185"/>
      <c r="B1017" s="185"/>
      <c r="C1017" s="185"/>
      <c r="D1017" s="185"/>
      <c r="E1017" s="185"/>
      <c r="F1017" s="185"/>
      <c r="G1017" s="185"/>
      <c r="H1017" s="185"/>
      <c r="I1017" s="185"/>
      <c r="J1017" s="185"/>
      <c r="K1017" s="185"/>
      <c r="L1017" s="185"/>
      <c r="M1017" s="185"/>
      <c r="N1017" s="185"/>
      <c r="O1017" s="185"/>
      <c r="P1017" s="185"/>
      <c r="Q1017" s="185"/>
      <c r="R1017" s="185"/>
      <c r="S1017" s="185"/>
      <c r="T1017" s="185"/>
      <c r="U1017" s="185"/>
    </row>
    <row r="1018" spans="1:21" x14ac:dyDescent="0.2">
      <c r="A1018" s="185"/>
      <c r="B1018" s="185"/>
      <c r="C1018" s="185"/>
      <c r="D1018" s="185"/>
      <c r="E1018" s="185"/>
      <c r="F1018" s="185"/>
      <c r="G1018" s="185"/>
      <c r="H1018" s="185"/>
      <c r="I1018" s="185"/>
      <c r="J1018" s="185"/>
      <c r="K1018" s="185"/>
      <c r="L1018" s="185"/>
      <c r="M1018" s="185"/>
      <c r="N1018" s="185"/>
      <c r="O1018" s="185"/>
      <c r="P1018" s="185"/>
      <c r="Q1018" s="185"/>
      <c r="R1018" s="185"/>
      <c r="S1018" s="185"/>
      <c r="T1018" s="185"/>
      <c r="U1018" s="185"/>
    </row>
    <row r="1019" spans="1:21" x14ac:dyDescent="0.2">
      <c r="A1019" s="185"/>
      <c r="B1019" s="185"/>
      <c r="C1019" s="185"/>
      <c r="D1019" s="185"/>
      <c r="E1019" s="185"/>
      <c r="F1019" s="185"/>
      <c r="G1019" s="185"/>
      <c r="H1019" s="185"/>
      <c r="I1019" s="185"/>
      <c r="J1019" s="185"/>
      <c r="K1019" s="185"/>
      <c r="L1019" s="185"/>
      <c r="M1019" s="185"/>
      <c r="N1019" s="185"/>
      <c r="O1019" s="185"/>
      <c r="P1019" s="185"/>
      <c r="Q1019" s="185"/>
      <c r="R1019" s="185"/>
      <c r="S1019" s="185"/>
      <c r="T1019" s="185"/>
      <c r="U1019" s="185"/>
    </row>
    <row r="1020" spans="1:21" x14ac:dyDescent="0.2">
      <c r="A1020" s="185"/>
      <c r="B1020" s="185"/>
      <c r="C1020" s="185"/>
      <c r="D1020" s="185"/>
      <c r="E1020" s="185"/>
      <c r="F1020" s="185"/>
      <c r="G1020" s="185"/>
      <c r="H1020" s="185"/>
      <c r="I1020" s="185"/>
      <c r="J1020" s="185"/>
      <c r="K1020" s="185"/>
      <c r="L1020" s="185"/>
      <c r="M1020" s="185"/>
      <c r="N1020" s="185"/>
      <c r="O1020" s="185"/>
      <c r="P1020" s="185"/>
      <c r="Q1020" s="185"/>
      <c r="R1020" s="185"/>
      <c r="S1020" s="185"/>
      <c r="T1020" s="185"/>
      <c r="U1020" s="185"/>
    </row>
    <row r="1021" spans="1:21" x14ac:dyDescent="0.2">
      <c r="A1021" s="185"/>
      <c r="B1021" s="185"/>
      <c r="C1021" s="185"/>
      <c r="D1021" s="185"/>
      <c r="E1021" s="185"/>
      <c r="F1021" s="185"/>
      <c r="G1021" s="185"/>
      <c r="H1021" s="185"/>
      <c r="I1021" s="185"/>
      <c r="J1021" s="185"/>
      <c r="K1021" s="185"/>
      <c r="L1021" s="185"/>
      <c r="M1021" s="185"/>
      <c r="N1021" s="185"/>
      <c r="O1021" s="185"/>
      <c r="P1021" s="185"/>
      <c r="Q1021" s="185"/>
      <c r="R1021" s="185"/>
      <c r="S1021" s="185"/>
      <c r="T1021" s="185"/>
      <c r="U1021" s="185"/>
    </row>
    <row r="1022" spans="1:21" x14ac:dyDescent="0.2">
      <c r="A1022" s="185"/>
      <c r="B1022" s="185"/>
      <c r="C1022" s="185"/>
      <c r="D1022" s="185"/>
      <c r="E1022" s="185"/>
      <c r="F1022" s="185"/>
      <c r="G1022" s="185"/>
      <c r="H1022" s="185"/>
      <c r="I1022" s="185"/>
      <c r="J1022" s="185"/>
      <c r="K1022" s="185"/>
      <c r="L1022" s="185"/>
      <c r="M1022" s="185"/>
      <c r="N1022" s="185"/>
      <c r="O1022" s="185"/>
      <c r="P1022" s="185"/>
      <c r="Q1022" s="185"/>
      <c r="R1022" s="185"/>
      <c r="S1022" s="185"/>
      <c r="T1022" s="185"/>
      <c r="U1022" s="185"/>
    </row>
    <row r="1023" spans="1:21" x14ac:dyDescent="0.2">
      <c r="A1023" s="185"/>
      <c r="B1023" s="185"/>
      <c r="C1023" s="185"/>
      <c r="D1023" s="185"/>
      <c r="E1023" s="185"/>
      <c r="F1023" s="185"/>
      <c r="G1023" s="185"/>
      <c r="H1023" s="185"/>
      <c r="I1023" s="185"/>
      <c r="J1023" s="185"/>
      <c r="K1023" s="185"/>
      <c r="L1023" s="185"/>
      <c r="M1023" s="185"/>
      <c r="N1023" s="185"/>
      <c r="O1023" s="185"/>
      <c r="P1023" s="185"/>
      <c r="Q1023" s="185"/>
      <c r="R1023" s="185"/>
      <c r="S1023" s="185"/>
      <c r="T1023" s="185"/>
      <c r="U1023" s="185"/>
    </row>
    <row r="1024" spans="1:21" x14ac:dyDescent="0.2">
      <c r="A1024" s="185"/>
      <c r="B1024" s="185"/>
      <c r="C1024" s="185"/>
      <c r="D1024" s="185"/>
      <c r="E1024" s="185"/>
      <c r="F1024" s="185"/>
      <c r="G1024" s="185"/>
      <c r="H1024" s="185"/>
      <c r="I1024" s="185"/>
      <c r="J1024" s="185"/>
      <c r="K1024" s="185"/>
      <c r="L1024" s="185"/>
      <c r="M1024" s="185"/>
      <c r="N1024" s="185"/>
      <c r="O1024" s="185"/>
      <c r="P1024" s="185"/>
      <c r="Q1024" s="185"/>
      <c r="R1024" s="185"/>
      <c r="S1024" s="185"/>
      <c r="T1024" s="185"/>
      <c r="U1024" s="185"/>
    </row>
    <row r="1025" spans="1:21" x14ac:dyDescent="0.2">
      <c r="A1025" s="185"/>
      <c r="B1025" s="185"/>
      <c r="C1025" s="185"/>
      <c r="D1025" s="185"/>
      <c r="E1025" s="185"/>
      <c r="F1025" s="185"/>
      <c r="G1025" s="185"/>
      <c r="H1025" s="185"/>
      <c r="I1025" s="185"/>
      <c r="J1025" s="185"/>
      <c r="K1025" s="185"/>
      <c r="L1025" s="185"/>
      <c r="M1025" s="185"/>
      <c r="N1025" s="185"/>
      <c r="O1025" s="185"/>
      <c r="P1025" s="185"/>
      <c r="Q1025" s="185"/>
      <c r="R1025" s="185"/>
      <c r="S1025" s="185"/>
      <c r="T1025" s="185"/>
      <c r="U1025" s="185"/>
    </row>
    <row r="1026" spans="1:21" x14ac:dyDescent="0.2">
      <c r="A1026" s="185"/>
      <c r="B1026" s="185"/>
      <c r="C1026" s="185"/>
      <c r="D1026" s="185"/>
      <c r="E1026" s="185"/>
      <c r="F1026" s="185"/>
      <c r="G1026" s="185"/>
      <c r="H1026" s="185"/>
      <c r="I1026" s="185"/>
      <c r="J1026" s="185"/>
      <c r="K1026" s="185"/>
      <c r="L1026" s="185"/>
      <c r="M1026" s="185"/>
      <c r="N1026" s="185"/>
      <c r="O1026" s="185"/>
      <c r="P1026" s="185"/>
      <c r="Q1026" s="185"/>
      <c r="R1026" s="185"/>
      <c r="S1026" s="185"/>
      <c r="T1026" s="185"/>
      <c r="U1026" s="185"/>
    </row>
    <row r="1027" spans="1:21" x14ac:dyDescent="0.2">
      <c r="A1027" s="185"/>
      <c r="B1027" s="185"/>
      <c r="C1027" s="185"/>
      <c r="D1027" s="185"/>
      <c r="E1027" s="185"/>
      <c r="F1027" s="185"/>
      <c r="G1027" s="185"/>
      <c r="H1027" s="185"/>
      <c r="I1027" s="185"/>
      <c r="J1027" s="185"/>
      <c r="K1027" s="185"/>
      <c r="L1027" s="185"/>
      <c r="M1027" s="185"/>
      <c r="N1027" s="185"/>
      <c r="O1027" s="185"/>
      <c r="P1027" s="185"/>
      <c r="Q1027" s="185"/>
      <c r="R1027" s="185"/>
      <c r="S1027" s="185"/>
      <c r="T1027" s="185"/>
      <c r="U1027" s="185"/>
    </row>
    <row r="1028" spans="1:21" x14ac:dyDescent="0.2">
      <c r="A1028" s="185"/>
      <c r="B1028" s="185"/>
      <c r="C1028" s="185"/>
      <c r="D1028" s="185"/>
      <c r="E1028" s="185"/>
      <c r="F1028" s="185"/>
      <c r="G1028" s="185"/>
      <c r="H1028" s="185"/>
      <c r="I1028" s="185"/>
      <c r="J1028" s="185"/>
      <c r="K1028" s="185"/>
      <c r="L1028" s="185"/>
      <c r="M1028" s="185"/>
      <c r="N1028" s="185"/>
      <c r="O1028" s="185"/>
      <c r="P1028" s="185"/>
      <c r="Q1028" s="185"/>
      <c r="R1028" s="185"/>
      <c r="S1028" s="185"/>
      <c r="T1028" s="185"/>
      <c r="U1028" s="185"/>
    </row>
    <row r="1029" spans="1:21" x14ac:dyDescent="0.2">
      <c r="A1029" s="185"/>
      <c r="B1029" s="185"/>
      <c r="C1029" s="185"/>
      <c r="D1029" s="185"/>
      <c r="E1029" s="185"/>
      <c r="F1029" s="185"/>
      <c r="G1029" s="185"/>
      <c r="H1029" s="185"/>
      <c r="I1029" s="185"/>
      <c r="J1029" s="185"/>
      <c r="K1029" s="185"/>
      <c r="L1029" s="185"/>
      <c r="M1029" s="185"/>
      <c r="N1029" s="185"/>
      <c r="O1029" s="185"/>
      <c r="P1029" s="185"/>
      <c r="Q1029" s="185"/>
      <c r="R1029" s="185"/>
      <c r="S1029" s="185"/>
      <c r="T1029" s="185"/>
      <c r="U1029" s="185"/>
    </row>
    <row r="1030" spans="1:21" x14ac:dyDescent="0.2">
      <c r="A1030" s="185"/>
      <c r="B1030" s="185"/>
      <c r="C1030" s="185"/>
      <c r="D1030" s="185"/>
      <c r="E1030" s="185"/>
      <c r="F1030" s="185"/>
      <c r="G1030" s="185"/>
      <c r="H1030" s="185"/>
      <c r="I1030" s="185"/>
      <c r="J1030" s="185"/>
      <c r="K1030" s="185"/>
      <c r="L1030" s="185"/>
      <c r="M1030" s="185"/>
      <c r="N1030" s="185"/>
      <c r="O1030" s="185"/>
      <c r="P1030" s="185"/>
      <c r="Q1030" s="185"/>
      <c r="R1030" s="185"/>
      <c r="S1030" s="185"/>
      <c r="T1030" s="185"/>
      <c r="U1030" s="185"/>
    </row>
    <row r="1031" spans="1:21" x14ac:dyDescent="0.2">
      <c r="A1031" s="185"/>
      <c r="B1031" s="185"/>
      <c r="C1031" s="185"/>
      <c r="D1031" s="185"/>
      <c r="E1031" s="185"/>
      <c r="F1031" s="185"/>
      <c r="G1031" s="185"/>
      <c r="H1031" s="185"/>
      <c r="I1031" s="185"/>
      <c r="J1031" s="185"/>
      <c r="K1031" s="185"/>
      <c r="L1031" s="185"/>
      <c r="M1031" s="185"/>
      <c r="N1031" s="185"/>
      <c r="O1031" s="185"/>
      <c r="P1031" s="185"/>
      <c r="Q1031" s="185"/>
      <c r="R1031" s="185"/>
      <c r="S1031" s="185"/>
      <c r="T1031" s="185"/>
      <c r="U1031" s="185"/>
    </row>
    <row r="1032" spans="1:21" x14ac:dyDescent="0.2">
      <c r="A1032" s="185"/>
      <c r="B1032" s="185"/>
      <c r="C1032" s="185"/>
      <c r="D1032" s="185"/>
      <c r="E1032" s="185"/>
      <c r="F1032" s="185"/>
      <c r="G1032" s="185"/>
      <c r="H1032" s="185"/>
      <c r="I1032" s="185"/>
      <c r="J1032" s="185"/>
      <c r="K1032" s="185"/>
      <c r="L1032" s="185"/>
      <c r="M1032" s="185"/>
      <c r="N1032" s="185"/>
      <c r="O1032" s="185"/>
      <c r="P1032" s="185"/>
      <c r="Q1032" s="185"/>
      <c r="R1032" s="185"/>
      <c r="S1032" s="185"/>
      <c r="T1032" s="185"/>
      <c r="U1032" s="185"/>
    </row>
    <row r="1033" spans="1:21" x14ac:dyDescent="0.2">
      <c r="A1033" s="185"/>
      <c r="B1033" s="185"/>
      <c r="C1033" s="185"/>
      <c r="D1033" s="185"/>
      <c r="E1033" s="185"/>
      <c r="F1033" s="185"/>
      <c r="G1033" s="185"/>
      <c r="H1033" s="185"/>
      <c r="I1033" s="185"/>
      <c r="J1033" s="185"/>
      <c r="K1033" s="185"/>
      <c r="L1033" s="185"/>
      <c r="M1033" s="185"/>
      <c r="N1033" s="185"/>
      <c r="O1033" s="185"/>
      <c r="P1033" s="185"/>
      <c r="Q1033" s="185"/>
      <c r="R1033" s="185"/>
      <c r="S1033" s="185"/>
      <c r="T1033" s="185"/>
      <c r="U1033" s="185"/>
    </row>
    <row r="1034" spans="1:21" x14ac:dyDescent="0.2">
      <c r="A1034" s="185"/>
      <c r="B1034" s="185"/>
      <c r="C1034" s="185"/>
      <c r="D1034" s="185"/>
      <c r="E1034" s="185"/>
      <c r="F1034" s="185"/>
      <c r="G1034" s="185"/>
      <c r="H1034" s="185"/>
      <c r="I1034" s="185"/>
      <c r="J1034" s="185"/>
      <c r="K1034" s="185"/>
      <c r="L1034" s="185"/>
      <c r="M1034" s="185"/>
      <c r="N1034" s="185"/>
      <c r="O1034" s="185"/>
      <c r="P1034" s="185"/>
      <c r="Q1034" s="185"/>
      <c r="R1034" s="185"/>
      <c r="S1034" s="185"/>
      <c r="T1034" s="185"/>
      <c r="U1034" s="185"/>
    </row>
    <row r="1035" spans="1:21" x14ac:dyDescent="0.2">
      <c r="A1035" s="185"/>
      <c r="B1035" s="185"/>
      <c r="C1035" s="185"/>
      <c r="D1035" s="185"/>
      <c r="E1035" s="185"/>
      <c r="F1035" s="185"/>
      <c r="G1035" s="185"/>
      <c r="H1035" s="185"/>
      <c r="I1035" s="185"/>
      <c r="J1035" s="185"/>
      <c r="K1035" s="185"/>
      <c r="L1035" s="185"/>
      <c r="M1035" s="185"/>
      <c r="N1035" s="185"/>
      <c r="O1035" s="185"/>
      <c r="P1035" s="185"/>
      <c r="Q1035" s="185"/>
      <c r="R1035" s="185"/>
      <c r="S1035" s="185"/>
      <c r="T1035" s="185"/>
      <c r="U1035" s="185"/>
    </row>
    <row r="1036" spans="1:21" x14ac:dyDescent="0.2">
      <c r="A1036" s="185"/>
      <c r="B1036" s="185"/>
      <c r="C1036" s="185"/>
      <c r="D1036" s="185"/>
      <c r="E1036" s="185"/>
      <c r="F1036" s="185"/>
      <c r="G1036" s="185"/>
      <c r="H1036" s="185"/>
      <c r="I1036" s="185"/>
      <c r="J1036" s="185"/>
      <c r="K1036" s="185"/>
      <c r="L1036" s="185"/>
      <c r="M1036" s="185"/>
      <c r="N1036" s="185"/>
      <c r="O1036" s="185"/>
      <c r="P1036" s="185"/>
      <c r="Q1036" s="185"/>
      <c r="R1036" s="185"/>
      <c r="S1036" s="185"/>
      <c r="T1036" s="185"/>
      <c r="U1036" s="185"/>
    </row>
    <row r="1037" spans="1:21" x14ac:dyDescent="0.2">
      <c r="A1037" s="185"/>
      <c r="B1037" s="185"/>
      <c r="C1037" s="185"/>
      <c r="D1037" s="185"/>
      <c r="E1037" s="185"/>
      <c r="F1037" s="185"/>
      <c r="G1037" s="185"/>
      <c r="H1037" s="185"/>
      <c r="I1037" s="185"/>
      <c r="J1037" s="185"/>
      <c r="K1037" s="185"/>
      <c r="L1037" s="185"/>
      <c r="M1037" s="185"/>
      <c r="N1037" s="185"/>
      <c r="O1037" s="185"/>
      <c r="P1037" s="185"/>
      <c r="Q1037" s="185"/>
      <c r="R1037" s="185"/>
      <c r="S1037" s="185"/>
      <c r="T1037" s="185"/>
      <c r="U1037" s="185"/>
    </row>
    <row r="1038" spans="1:21" x14ac:dyDescent="0.2">
      <c r="A1038" s="185"/>
      <c r="B1038" s="185"/>
      <c r="C1038" s="185"/>
      <c r="D1038" s="185"/>
      <c r="E1038" s="185"/>
      <c r="F1038" s="185"/>
      <c r="G1038" s="185"/>
      <c r="H1038" s="185"/>
      <c r="I1038" s="185"/>
      <c r="J1038" s="185"/>
      <c r="K1038" s="185"/>
      <c r="L1038" s="185"/>
      <c r="M1038" s="185"/>
      <c r="N1038" s="185"/>
      <c r="O1038" s="185"/>
      <c r="P1038" s="185"/>
      <c r="Q1038" s="185"/>
      <c r="R1038" s="185"/>
      <c r="S1038" s="185"/>
      <c r="T1038" s="185"/>
      <c r="U1038" s="185"/>
    </row>
    <row r="1039" spans="1:21" x14ac:dyDescent="0.2">
      <c r="A1039" s="185"/>
      <c r="B1039" s="185"/>
      <c r="C1039" s="185"/>
      <c r="D1039" s="185"/>
      <c r="E1039" s="185"/>
      <c r="F1039" s="185"/>
      <c r="G1039" s="185"/>
      <c r="H1039" s="185"/>
      <c r="I1039" s="185"/>
      <c r="J1039" s="185"/>
      <c r="K1039" s="185"/>
      <c r="L1039" s="185"/>
      <c r="M1039" s="185"/>
      <c r="N1039" s="185"/>
      <c r="O1039" s="185"/>
      <c r="P1039" s="185"/>
      <c r="Q1039" s="185"/>
      <c r="R1039" s="185"/>
      <c r="S1039" s="185"/>
      <c r="T1039" s="185"/>
      <c r="U1039" s="185"/>
    </row>
    <row r="1040" spans="1:21" x14ac:dyDescent="0.2">
      <c r="A1040" s="185"/>
      <c r="B1040" s="185"/>
      <c r="C1040" s="185"/>
      <c r="D1040" s="185"/>
      <c r="E1040" s="185"/>
      <c r="F1040" s="185"/>
      <c r="G1040" s="185"/>
      <c r="H1040" s="185"/>
      <c r="I1040" s="185"/>
      <c r="J1040" s="185"/>
      <c r="K1040" s="185"/>
      <c r="L1040" s="185"/>
      <c r="M1040" s="185"/>
      <c r="N1040" s="185"/>
      <c r="O1040" s="185"/>
      <c r="P1040" s="185"/>
      <c r="Q1040" s="185"/>
      <c r="R1040" s="185"/>
      <c r="S1040" s="185"/>
      <c r="T1040" s="185"/>
      <c r="U1040" s="185"/>
    </row>
    <row r="1041" spans="1:21" x14ac:dyDescent="0.2">
      <c r="A1041" s="185"/>
      <c r="B1041" s="185"/>
      <c r="C1041" s="185"/>
      <c r="D1041" s="185"/>
      <c r="E1041" s="185"/>
      <c r="F1041" s="185"/>
      <c r="G1041" s="185"/>
      <c r="H1041" s="185"/>
      <c r="I1041" s="185"/>
      <c r="J1041" s="185"/>
      <c r="K1041" s="185"/>
      <c r="L1041" s="185"/>
      <c r="M1041" s="185"/>
      <c r="N1041" s="185"/>
      <c r="O1041" s="185"/>
      <c r="P1041" s="185"/>
      <c r="Q1041" s="185"/>
      <c r="R1041" s="185"/>
      <c r="S1041" s="185"/>
      <c r="T1041" s="185"/>
      <c r="U1041" s="185"/>
    </row>
    <row r="1042" spans="1:21" x14ac:dyDescent="0.2">
      <c r="A1042" s="185"/>
      <c r="B1042" s="185"/>
      <c r="C1042" s="185"/>
      <c r="D1042" s="185"/>
      <c r="E1042" s="185"/>
      <c r="F1042" s="185"/>
      <c r="G1042" s="185"/>
      <c r="H1042" s="185"/>
      <c r="I1042" s="185"/>
      <c r="J1042" s="185"/>
      <c r="K1042" s="185"/>
      <c r="L1042" s="185"/>
      <c r="M1042" s="185"/>
      <c r="N1042" s="185"/>
      <c r="O1042" s="185"/>
      <c r="P1042" s="185"/>
      <c r="Q1042" s="185"/>
      <c r="R1042" s="185"/>
      <c r="S1042" s="185"/>
      <c r="T1042" s="185"/>
      <c r="U1042" s="185"/>
    </row>
    <row r="1043" spans="1:21" x14ac:dyDescent="0.2">
      <c r="A1043" s="185"/>
      <c r="B1043" s="185"/>
      <c r="C1043" s="185"/>
      <c r="D1043" s="185"/>
      <c r="E1043" s="185"/>
      <c r="F1043" s="185"/>
      <c r="G1043" s="185"/>
      <c r="H1043" s="185"/>
      <c r="I1043" s="185"/>
      <c r="J1043" s="185"/>
      <c r="K1043" s="185"/>
      <c r="L1043" s="185"/>
      <c r="M1043" s="185"/>
      <c r="N1043" s="185"/>
      <c r="O1043" s="185"/>
      <c r="P1043" s="185"/>
      <c r="Q1043" s="185"/>
      <c r="R1043" s="185"/>
      <c r="S1043" s="185"/>
      <c r="T1043" s="185"/>
      <c r="U1043" s="185"/>
    </row>
    <row r="1044" spans="1:21" x14ac:dyDescent="0.2">
      <c r="A1044" s="185"/>
      <c r="B1044" s="185"/>
      <c r="C1044" s="185"/>
      <c r="D1044" s="185"/>
      <c r="E1044" s="185"/>
      <c r="F1044" s="185"/>
      <c r="G1044" s="185"/>
      <c r="H1044" s="185"/>
      <c r="I1044" s="185"/>
      <c r="J1044" s="185"/>
      <c r="K1044" s="185"/>
      <c r="L1044" s="185"/>
      <c r="M1044" s="185"/>
      <c r="N1044" s="185"/>
      <c r="O1044" s="185"/>
      <c r="P1044" s="185"/>
      <c r="Q1044" s="185"/>
      <c r="R1044" s="185"/>
      <c r="S1044" s="185"/>
      <c r="T1044" s="185"/>
      <c r="U1044" s="185"/>
    </row>
    <row r="1045" spans="1:21" x14ac:dyDescent="0.2">
      <c r="A1045" s="185"/>
      <c r="B1045" s="185"/>
      <c r="C1045" s="185"/>
      <c r="D1045" s="185"/>
      <c r="E1045" s="185"/>
      <c r="F1045" s="185"/>
      <c r="G1045" s="185"/>
      <c r="H1045" s="185"/>
      <c r="I1045" s="185"/>
      <c r="J1045" s="185"/>
      <c r="K1045" s="185"/>
      <c r="L1045" s="185"/>
      <c r="M1045" s="185"/>
      <c r="N1045" s="185"/>
      <c r="O1045" s="185"/>
      <c r="P1045" s="185"/>
      <c r="Q1045" s="185"/>
      <c r="R1045" s="185"/>
      <c r="S1045" s="185"/>
      <c r="T1045" s="185"/>
      <c r="U1045" s="185"/>
    </row>
    <row r="1046" spans="1:21" x14ac:dyDescent="0.2">
      <c r="A1046" s="185"/>
      <c r="B1046" s="185"/>
      <c r="C1046" s="185"/>
      <c r="D1046" s="185"/>
      <c r="E1046" s="185"/>
      <c r="F1046" s="185"/>
      <c r="G1046" s="185"/>
      <c r="H1046" s="185"/>
      <c r="I1046" s="185"/>
      <c r="J1046" s="185"/>
      <c r="K1046" s="185"/>
      <c r="L1046" s="185"/>
      <c r="M1046" s="185"/>
      <c r="N1046" s="185"/>
      <c r="O1046" s="185"/>
      <c r="P1046" s="185"/>
      <c r="Q1046" s="185"/>
      <c r="R1046" s="185"/>
      <c r="S1046" s="185"/>
      <c r="T1046" s="185"/>
      <c r="U1046" s="185"/>
    </row>
    <row r="1047" spans="1:21" x14ac:dyDescent="0.2">
      <c r="A1047" s="185"/>
      <c r="B1047" s="185"/>
      <c r="C1047" s="185"/>
      <c r="D1047" s="185"/>
      <c r="E1047" s="185"/>
      <c r="F1047" s="185"/>
      <c r="G1047" s="185"/>
      <c r="H1047" s="185"/>
      <c r="I1047" s="185"/>
      <c r="J1047" s="185"/>
      <c r="K1047" s="185"/>
      <c r="L1047" s="185"/>
      <c r="M1047" s="185"/>
      <c r="N1047" s="185"/>
      <c r="O1047" s="185"/>
      <c r="P1047" s="185"/>
      <c r="Q1047" s="185"/>
      <c r="R1047" s="185"/>
      <c r="S1047" s="185"/>
      <c r="T1047" s="185"/>
      <c r="U1047" s="185"/>
    </row>
    <row r="1048" spans="1:21" x14ac:dyDescent="0.2">
      <c r="A1048" s="185"/>
      <c r="B1048" s="185"/>
      <c r="C1048" s="185"/>
      <c r="D1048" s="185"/>
      <c r="E1048" s="185"/>
      <c r="F1048" s="185"/>
      <c r="G1048" s="185"/>
      <c r="H1048" s="185"/>
      <c r="I1048" s="185"/>
      <c r="J1048" s="185"/>
      <c r="K1048" s="185"/>
      <c r="L1048" s="185"/>
      <c r="M1048" s="185"/>
      <c r="N1048" s="185"/>
      <c r="O1048" s="185"/>
      <c r="P1048" s="185"/>
      <c r="Q1048" s="185"/>
      <c r="R1048" s="185"/>
      <c r="S1048" s="185"/>
      <c r="T1048" s="185"/>
      <c r="U1048" s="185"/>
    </row>
    <row r="1049" spans="1:21" x14ac:dyDescent="0.2">
      <c r="A1049" s="185"/>
      <c r="B1049" s="185"/>
      <c r="C1049" s="185"/>
      <c r="D1049" s="185"/>
      <c r="E1049" s="185"/>
      <c r="F1049" s="185"/>
      <c r="G1049" s="185"/>
      <c r="H1049" s="185"/>
      <c r="I1049" s="185"/>
      <c r="J1049" s="185"/>
      <c r="K1049" s="185"/>
      <c r="L1049" s="185"/>
      <c r="M1049" s="185"/>
      <c r="N1049" s="185"/>
      <c r="O1049" s="185"/>
      <c r="P1049" s="185"/>
      <c r="Q1049" s="185"/>
      <c r="R1049" s="185"/>
      <c r="S1049" s="185"/>
      <c r="T1049" s="185"/>
      <c r="U1049" s="185"/>
    </row>
    <row r="1050" spans="1:21" x14ac:dyDescent="0.2">
      <c r="A1050" s="185"/>
      <c r="B1050" s="185"/>
      <c r="C1050" s="185"/>
      <c r="D1050" s="185"/>
      <c r="E1050" s="185"/>
      <c r="F1050" s="185"/>
      <c r="G1050" s="185"/>
      <c r="H1050" s="185"/>
      <c r="I1050" s="185"/>
      <c r="J1050" s="185"/>
      <c r="K1050" s="185"/>
      <c r="L1050" s="185"/>
      <c r="M1050" s="185"/>
      <c r="N1050" s="185"/>
      <c r="O1050" s="185"/>
      <c r="P1050" s="185"/>
      <c r="Q1050" s="185"/>
      <c r="R1050" s="185"/>
      <c r="S1050" s="185"/>
      <c r="T1050" s="185"/>
      <c r="U1050" s="185"/>
    </row>
    <row r="1051" spans="1:21" x14ac:dyDescent="0.2">
      <c r="A1051" s="185"/>
      <c r="B1051" s="185"/>
      <c r="C1051" s="185"/>
      <c r="D1051" s="185"/>
      <c r="E1051" s="185"/>
      <c r="F1051" s="185"/>
      <c r="G1051" s="185"/>
      <c r="H1051" s="185"/>
      <c r="I1051" s="185"/>
      <c r="J1051" s="185"/>
      <c r="K1051" s="185"/>
      <c r="L1051" s="185"/>
      <c r="M1051" s="185"/>
      <c r="N1051" s="185"/>
      <c r="O1051" s="185"/>
      <c r="P1051" s="185"/>
      <c r="Q1051" s="185"/>
      <c r="R1051" s="185"/>
      <c r="S1051" s="185"/>
      <c r="T1051" s="185"/>
      <c r="U1051" s="185"/>
    </row>
    <row r="1052" spans="1:21" x14ac:dyDescent="0.2">
      <c r="A1052" s="185"/>
      <c r="B1052" s="185"/>
      <c r="C1052" s="185"/>
      <c r="D1052" s="185"/>
      <c r="E1052" s="185"/>
      <c r="F1052" s="185"/>
      <c r="G1052" s="185"/>
      <c r="H1052" s="185"/>
      <c r="I1052" s="185"/>
      <c r="J1052" s="185"/>
      <c r="K1052" s="185"/>
      <c r="L1052" s="185"/>
      <c r="M1052" s="185"/>
      <c r="N1052" s="185"/>
      <c r="O1052" s="185"/>
      <c r="P1052" s="185"/>
      <c r="Q1052" s="185"/>
      <c r="R1052" s="185"/>
      <c r="S1052" s="185"/>
      <c r="T1052" s="185"/>
      <c r="U1052" s="185"/>
    </row>
    <row r="1053" spans="1:21" x14ac:dyDescent="0.2">
      <c r="A1053" s="185"/>
      <c r="B1053" s="185"/>
      <c r="C1053" s="185"/>
      <c r="D1053" s="185"/>
      <c r="E1053" s="185"/>
      <c r="F1053" s="185"/>
      <c r="G1053" s="185"/>
      <c r="H1053" s="185"/>
      <c r="I1053" s="185"/>
      <c r="J1053" s="185"/>
      <c r="K1053" s="185"/>
      <c r="L1053" s="185"/>
      <c r="M1053" s="185"/>
      <c r="N1053" s="185"/>
      <c r="O1053" s="185"/>
      <c r="P1053" s="185"/>
      <c r="Q1053" s="185"/>
      <c r="R1053" s="185"/>
      <c r="S1053" s="185"/>
      <c r="T1053" s="185"/>
      <c r="U1053" s="185"/>
    </row>
    <row r="1054" spans="1:21" x14ac:dyDescent="0.2">
      <c r="A1054" s="185"/>
      <c r="B1054" s="185"/>
      <c r="C1054" s="185"/>
      <c r="D1054" s="185"/>
      <c r="E1054" s="185"/>
      <c r="F1054" s="185"/>
      <c r="G1054" s="185"/>
      <c r="H1054" s="185"/>
      <c r="I1054" s="185"/>
      <c r="J1054" s="185"/>
      <c r="K1054" s="185"/>
      <c r="L1054" s="185"/>
      <c r="M1054" s="185"/>
      <c r="N1054" s="185"/>
      <c r="O1054" s="185"/>
      <c r="P1054" s="185"/>
      <c r="Q1054" s="185"/>
      <c r="R1054" s="185"/>
      <c r="S1054" s="185"/>
      <c r="T1054" s="185"/>
      <c r="U1054" s="185"/>
    </row>
    <row r="1055" spans="1:21" x14ac:dyDescent="0.2">
      <c r="A1055" s="185"/>
      <c r="B1055" s="185"/>
      <c r="C1055" s="185"/>
      <c r="D1055" s="185"/>
      <c r="E1055" s="185"/>
      <c r="F1055" s="185"/>
      <c r="G1055" s="185"/>
      <c r="H1055" s="185"/>
      <c r="I1055" s="185"/>
      <c r="J1055" s="185"/>
      <c r="K1055" s="185"/>
      <c r="L1055" s="185"/>
      <c r="M1055" s="185"/>
      <c r="N1055" s="185"/>
      <c r="O1055" s="185"/>
      <c r="P1055" s="185"/>
      <c r="Q1055" s="185"/>
      <c r="R1055" s="185"/>
      <c r="S1055" s="185"/>
      <c r="T1055" s="185"/>
      <c r="U1055" s="185"/>
    </row>
    <row r="1056" spans="1:21" x14ac:dyDescent="0.2">
      <c r="A1056" s="185"/>
      <c r="B1056" s="185"/>
      <c r="C1056" s="185"/>
      <c r="D1056" s="185"/>
      <c r="E1056" s="185"/>
      <c r="F1056" s="185"/>
      <c r="G1056" s="185"/>
      <c r="H1056" s="185"/>
      <c r="I1056" s="185"/>
      <c r="J1056" s="185"/>
      <c r="K1056" s="185"/>
      <c r="L1056" s="185"/>
      <c r="M1056" s="185"/>
      <c r="N1056" s="185"/>
      <c r="O1056" s="185"/>
      <c r="P1056" s="185"/>
      <c r="Q1056" s="185"/>
      <c r="R1056" s="185"/>
      <c r="S1056" s="185"/>
      <c r="T1056" s="185"/>
      <c r="U1056" s="185"/>
    </row>
    <row r="1057" spans="1:21" x14ac:dyDescent="0.2">
      <c r="A1057" s="185"/>
      <c r="B1057" s="185"/>
      <c r="C1057" s="185"/>
      <c r="D1057" s="185"/>
      <c r="E1057" s="185"/>
      <c r="F1057" s="185"/>
      <c r="G1057" s="185"/>
      <c r="H1057" s="185"/>
      <c r="I1057" s="185"/>
      <c r="J1057" s="185"/>
      <c r="K1057" s="185"/>
      <c r="L1057" s="185"/>
      <c r="M1057" s="185"/>
      <c r="N1057" s="185"/>
      <c r="O1057" s="185"/>
      <c r="P1057" s="185"/>
      <c r="Q1057" s="185"/>
      <c r="R1057" s="185"/>
      <c r="S1057" s="185"/>
      <c r="T1057" s="185"/>
      <c r="U1057" s="185"/>
    </row>
    <row r="1058" spans="1:21" x14ac:dyDescent="0.2">
      <c r="A1058" s="185"/>
      <c r="B1058" s="185"/>
      <c r="C1058" s="185"/>
      <c r="D1058" s="185"/>
      <c r="E1058" s="185"/>
      <c r="F1058" s="185"/>
      <c r="G1058" s="185"/>
      <c r="H1058" s="185"/>
      <c r="I1058" s="185"/>
      <c r="J1058" s="185"/>
      <c r="K1058" s="185"/>
      <c r="L1058" s="185"/>
      <c r="M1058" s="185"/>
      <c r="N1058" s="185"/>
      <c r="O1058" s="185"/>
      <c r="P1058" s="185"/>
      <c r="Q1058" s="185"/>
      <c r="R1058" s="185"/>
      <c r="S1058" s="185"/>
      <c r="T1058" s="185"/>
      <c r="U1058" s="185"/>
    </row>
    <row r="1059" spans="1:21" x14ac:dyDescent="0.2">
      <c r="A1059" s="185"/>
      <c r="B1059" s="185"/>
      <c r="C1059" s="185"/>
      <c r="D1059" s="185"/>
      <c r="E1059" s="185"/>
      <c r="F1059" s="185"/>
      <c r="G1059" s="185"/>
      <c r="H1059" s="185"/>
      <c r="I1059" s="185"/>
      <c r="J1059" s="185"/>
      <c r="K1059" s="185"/>
      <c r="L1059" s="185"/>
      <c r="M1059" s="185"/>
      <c r="N1059" s="185"/>
      <c r="O1059" s="185"/>
      <c r="P1059" s="185"/>
      <c r="Q1059" s="185"/>
      <c r="R1059" s="185"/>
      <c r="S1059" s="185"/>
      <c r="T1059" s="185"/>
      <c r="U1059" s="185"/>
    </row>
    <row r="1060" spans="1:21" x14ac:dyDescent="0.2">
      <c r="A1060" s="185"/>
      <c r="B1060" s="185"/>
      <c r="C1060" s="185"/>
      <c r="D1060" s="185"/>
      <c r="E1060" s="185"/>
      <c r="F1060" s="185"/>
      <c r="G1060" s="185"/>
      <c r="H1060" s="185"/>
      <c r="I1060" s="185"/>
      <c r="J1060" s="185"/>
      <c r="K1060" s="185"/>
      <c r="L1060" s="185"/>
      <c r="M1060" s="185"/>
      <c r="N1060" s="185"/>
      <c r="O1060" s="185"/>
      <c r="P1060" s="185"/>
      <c r="Q1060" s="185"/>
      <c r="R1060" s="185"/>
      <c r="S1060" s="185"/>
      <c r="T1060" s="185"/>
      <c r="U1060" s="185"/>
    </row>
    <row r="1061" spans="1:21" x14ac:dyDescent="0.2">
      <c r="A1061" s="185"/>
      <c r="B1061" s="185"/>
      <c r="C1061" s="185"/>
      <c r="D1061" s="185"/>
      <c r="E1061" s="185"/>
      <c r="F1061" s="185"/>
      <c r="G1061" s="185"/>
      <c r="H1061" s="185"/>
      <c r="I1061" s="185"/>
      <c r="J1061" s="185"/>
      <c r="K1061" s="185"/>
      <c r="L1061" s="185"/>
      <c r="M1061" s="185"/>
      <c r="N1061" s="185"/>
      <c r="O1061" s="185"/>
      <c r="P1061" s="185"/>
      <c r="Q1061" s="185"/>
      <c r="R1061" s="185"/>
      <c r="S1061" s="185"/>
      <c r="T1061" s="185"/>
      <c r="U1061" s="185"/>
    </row>
    <row r="1062" spans="1:21" x14ac:dyDescent="0.2">
      <c r="A1062" s="185"/>
      <c r="B1062" s="185"/>
      <c r="C1062" s="185"/>
      <c r="D1062" s="185"/>
      <c r="E1062" s="185"/>
      <c r="F1062" s="185"/>
      <c r="G1062" s="185"/>
      <c r="H1062" s="185"/>
      <c r="I1062" s="185"/>
      <c r="J1062" s="185"/>
      <c r="K1062" s="185"/>
      <c r="L1062" s="185"/>
      <c r="M1062" s="185"/>
      <c r="N1062" s="185"/>
      <c r="O1062" s="185"/>
      <c r="P1062" s="185"/>
      <c r="Q1062" s="185"/>
      <c r="R1062" s="185"/>
      <c r="S1062" s="185"/>
      <c r="T1062" s="185"/>
      <c r="U1062" s="185"/>
    </row>
    <row r="1063" spans="1:21" x14ac:dyDescent="0.2">
      <c r="A1063" s="185"/>
      <c r="B1063" s="185"/>
      <c r="C1063" s="185"/>
      <c r="D1063" s="185"/>
      <c r="E1063" s="185"/>
      <c r="F1063" s="185"/>
      <c r="G1063" s="185"/>
      <c r="H1063" s="185"/>
      <c r="I1063" s="185"/>
      <c r="J1063" s="185"/>
      <c r="K1063" s="185"/>
      <c r="L1063" s="185"/>
      <c r="M1063" s="185"/>
      <c r="N1063" s="185"/>
      <c r="O1063" s="185"/>
      <c r="P1063" s="185"/>
      <c r="Q1063" s="185"/>
      <c r="R1063" s="185"/>
      <c r="S1063" s="185"/>
      <c r="T1063" s="185"/>
      <c r="U1063" s="185"/>
    </row>
    <row r="1064" spans="1:21" x14ac:dyDescent="0.2">
      <c r="A1064" s="185"/>
      <c r="B1064" s="185"/>
      <c r="C1064" s="185"/>
      <c r="D1064" s="185"/>
      <c r="E1064" s="185"/>
      <c r="F1064" s="185"/>
      <c r="G1064" s="185"/>
      <c r="H1064" s="185"/>
      <c r="I1064" s="185"/>
      <c r="J1064" s="185"/>
      <c r="K1064" s="185"/>
      <c r="L1064" s="185"/>
      <c r="M1064" s="185"/>
      <c r="N1064" s="185"/>
      <c r="O1064" s="185"/>
      <c r="P1064" s="185"/>
      <c r="Q1064" s="185"/>
      <c r="R1064" s="185"/>
      <c r="S1064" s="185"/>
      <c r="T1064" s="185"/>
      <c r="U1064" s="185"/>
    </row>
    <row r="1065" spans="1:21" x14ac:dyDescent="0.2">
      <c r="A1065" s="185"/>
      <c r="B1065" s="185"/>
      <c r="C1065" s="185"/>
      <c r="D1065" s="185"/>
      <c r="E1065" s="185"/>
      <c r="F1065" s="185"/>
      <c r="G1065" s="185"/>
      <c r="H1065" s="185"/>
      <c r="I1065" s="185"/>
      <c r="J1065" s="185"/>
      <c r="K1065" s="185"/>
      <c r="L1065" s="185"/>
      <c r="M1065" s="185"/>
      <c r="N1065" s="185"/>
      <c r="O1065" s="185"/>
      <c r="P1065" s="185"/>
      <c r="Q1065" s="185"/>
      <c r="R1065" s="185"/>
      <c r="S1065" s="185"/>
      <c r="T1065" s="185"/>
      <c r="U1065" s="185"/>
    </row>
    <row r="1066" spans="1:21" x14ac:dyDescent="0.2">
      <c r="A1066" s="185"/>
      <c r="B1066" s="185"/>
      <c r="C1066" s="185"/>
      <c r="D1066" s="185"/>
      <c r="E1066" s="185"/>
      <c r="F1066" s="185"/>
      <c r="G1066" s="185"/>
      <c r="H1066" s="185"/>
      <c r="I1066" s="185"/>
      <c r="J1066" s="185"/>
      <c r="K1066" s="185"/>
      <c r="L1066" s="185"/>
      <c r="M1066" s="185"/>
      <c r="N1066" s="185"/>
      <c r="O1066" s="185"/>
      <c r="P1066" s="185"/>
      <c r="Q1066" s="185"/>
      <c r="R1066" s="185"/>
      <c r="S1066" s="185"/>
      <c r="T1066" s="185"/>
      <c r="U1066" s="185"/>
    </row>
    <row r="1067" spans="1:21" x14ac:dyDescent="0.2">
      <c r="A1067" s="185"/>
      <c r="B1067" s="185"/>
      <c r="C1067" s="185"/>
      <c r="D1067" s="185"/>
      <c r="E1067" s="185"/>
      <c r="F1067" s="185"/>
      <c r="G1067" s="185"/>
      <c r="H1067" s="185"/>
      <c r="I1067" s="185"/>
      <c r="J1067" s="185"/>
      <c r="K1067" s="185"/>
      <c r="L1067" s="185"/>
      <c r="M1067" s="185"/>
      <c r="N1067" s="185"/>
      <c r="O1067" s="185"/>
      <c r="P1067" s="185"/>
      <c r="Q1067" s="185"/>
      <c r="R1067" s="185"/>
      <c r="S1067" s="185"/>
      <c r="T1067" s="185"/>
      <c r="U1067" s="185"/>
    </row>
    <row r="1068" spans="1:21" x14ac:dyDescent="0.2">
      <c r="A1068" s="185"/>
      <c r="B1068" s="185"/>
      <c r="C1068" s="185"/>
      <c r="D1068" s="185"/>
      <c r="E1068" s="185"/>
      <c r="F1068" s="185"/>
      <c r="G1068" s="185"/>
      <c r="H1068" s="185"/>
      <c r="I1068" s="185"/>
      <c r="J1068" s="185"/>
      <c r="K1068" s="185"/>
      <c r="L1068" s="185"/>
      <c r="M1068" s="185"/>
      <c r="N1068" s="185"/>
      <c r="O1068" s="185"/>
      <c r="P1068" s="185"/>
      <c r="Q1068" s="185"/>
      <c r="R1068" s="185"/>
      <c r="S1068" s="185"/>
      <c r="T1068" s="185"/>
      <c r="U1068" s="185"/>
    </row>
    <row r="1069" spans="1:21" x14ac:dyDescent="0.2">
      <c r="A1069" s="185"/>
      <c r="B1069" s="185"/>
      <c r="C1069" s="185"/>
      <c r="D1069" s="185"/>
      <c r="E1069" s="185"/>
      <c r="F1069" s="185"/>
      <c r="G1069" s="185"/>
      <c r="H1069" s="185"/>
      <c r="I1069" s="185"/>
      <c r="J1069" s="185"/>
      <c r="K1069" s="185"/>
      <c r="L1069" s="185"/>
      <c r="M1069" s="185"/>
      <c r="N1069" s="185"/>
      <c r="O1069" s="185"/>
      <c r="P1069" s="185"/>
      <c r="Q1069" s="185"/>
      <c r="R1069" s="185"/>
      <c r="S1069" s="185"/>
      <c r="T1069" s="185"/>
      <c r="U1069" s="185"/>
    </row>
    <row r="1070" spans="1:21" x14ac:dyDescent="0.2">
      <c r="A1070" s="185"/>
      <c r="B1070" s="185"/>
      <c r="C1070" s="185"/>
      <c r="D1070" s="185"/>
      <c r="E1070" s="185"/>
      <c r="F1070" s="185"/>
      <c r="G1070" s="185"/>
      <c r="H1070" s="185"/>
      <c r="I1070" s="185"/>
      <c r="J1070" s="185"/>
      <c r="K1070" s="185"/>
      <c r="L1070" s="185"/>
      <c r="M1070" s="185"/>
      <c r="N1070" s="185"/>
      <c r="O1070" s="185"/>
      <c r="P1070" s="185"/>
      <c r="Q1070" s="185"/>
      <c r="R1070" s="185"/>
      <c r="S1070" s="185"/>
      <c r="T1070" s="185"/>
      <c r="U1070" s="185"/>
    </row>
    <row r="1071" spans="1:21" x14ac:dyDescent="0.2">
      <c r="A1071" s="185"/>
      <c r="B1071" s="185"/>
      <c r="C1071" s="185"/>
      <c r="D1071" s="185"/>
      <c r="E1071" s="185"/>
      <c r="F1071" s="185"/>
      <c r="G1071" s="185"/>
      <c r="H1071" s="185"/>
      <c r="I1071" s="185"/>
      <c r="J1071" s="185"/>
      <c r="K1071" s="185"/>
      <c r="L1071" s="185"/>
      <c r="M1071" s="185"/>
      <c r="N1071" s="185"/>
      <c r="O1071" s="185"/>
      <c r="P1071" s="185"/>
      <c r="Q1071" s="185"/>
      <c r="R1071" s="185"/>
      <c r="S1071" s="185"/>
      <c r="T1071" s="185"/>
      <c r="U1071" s="185"/>
    </row>
    <row r="1072" spans="1:21" x14ac:dyDescent="0.2">
      <c r="A1072" s="185"/>
      <c r="B1072" s="185"/>
      <c r="C1072" s="185"/>
      <c r="D1072" s="185"/>
      <c r="E1072" s="185"/>
      <c r="F1072" s="185"/>
      <c r="G1072" s="185"/>
      <c r="H1072" s="185"/>
      <c r="I1072" s="185"/>
      <c r="J1072" s="185"/>
      <c r="K1072" s="185"/>
      <c r="L1072" s="185"/>
      <c r="M1072" s="185"/>
      <c r="N1072" s="185"/>
      <c r="O1072" s="185"/>
      <c r="P1072" s="185"/>
      <c r="Q1072" s="185"/>
      <c r="R1072" s="185"/>
      <c r="S1072" s="185"/>
      <c r="T1072" s="185"/>
      <c r="U1072" s="185"/>
    </row>
    <row r="1073" spans="1:21" x14ac:dyDescent="0.2">
      <c r="A1073" s="185"/>
      <c r="B1073" s="185"/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</row>
    <row r="1074" spans="1:21" x14ac:dyDescent="0.2">
      <c r="A1074" s="185"/>
      <c r="B1074" s="185"/>
      <c r="C1074" s="185"/>
      <c r="D1074" s="185"/>
      <c r="E1074" s="185"/>
      <c r="F1074" s="185"/>
      <c r="G1074" s="185"/>
      <c r="H1074" s="185"/>
      <c r="I1074" s="185"/>
      <c r="J1074" s="185"/>
      <c r="K1074" s="185"/>
      <c r="L1074" s="185"/>
      <c r="M1074" s="185"/>
      <c r="N1074" s="185"/>
      <c r="O1074" s="185"/>
      <c r="P1074" s="185"/>
      <c r="Q1074" s="185"/>
      <c r="R1074" s="185"/>
      <c r="S1074" s="185"/>
      <c r="T1074" s="185"/>
      <c r="U1074" s="185"/>
    </row>
    <row r="1075" spans="1:21" x14ac:dyDescent="0.2">
      <c r="A1075" s="185"/>
      <c r="B1075" s="185"/>
      <c r="C1075" s="185"/>
      <c r="D1075" s="185"/>
      <c r="E1075" s="185"/>
      <c r="F1075" s="185"/>
      <c r="G1075" s="185"/>
      <c r="H1075" s="185"/>
      <c r="I1075" s="185"/>
      <c r="J1075" s="185"/>
      <c r="K1075" s="185"/>
      <c r="L1075" s="185"/>
      <c r="M1075" s="185"/>
      <c r="N1075" s="185"/>
      <c r="O1075" s="185"/>
      <c r="P1075" s="185"/>
      <c r="Q1075" s="185"/>
      <c r="R1075" s="185"/>
      <c r="S1075" s="185"/>
      <c r="T1075" s="185"/>
      <c r="U1075" s="185"/>
    </row>
    <row r="1076" spans="1:21" x14ac:dyDescent="0.2">
      <c r="A1076" s="185"/>
      <c r="B1076" s="185"/>
      <c r="C1076" s="185"/>
      <c r="D1076" s="185"/>
      <c r="E1076" s="185"/>
      <c r="F1076" s="185"/>
      <c r="G1076" s="185"/>
      <c r="H1076" s="185"/>
      <c r="I1076" s="185"/>
      <c r="J1076" s="185"/>
      <c r="K1076" s="185"/>
      <c r="L1076" s="185"/>
      <c r="M1076" s="185"/>
      <c r="N1076" s="185"/>
      <c r="O1076" s="185"/>
      <c r="P1076" s="185"/>
      <c r="Q1076" s="185"/>
      <c r="R1076" s="185"/>
      <c r="S1076" s="185"/>
      <c r="T1076" s="185"/>
      <c r="U1076" s="185"/>
    </row>
    <row r="1077" spans="1:21" x14ac:dyDescent="0.2">
      <c r="A1077" s="185"/>
      <c r="B1077" s="185"/>
      <c r="C1077" s="185"/>
      <c r="D1077" s="185"/>
      <c r="E1077" s="185"/>
      <c r="F1077" s="185"/>
      <c r="G1077" s="185"/>
      <c r="H1077" s="185"/>
      <c r="I1077" s="185"/>
      <c r="J1077" s="185"/>
      <c r="K1077" s="185"/>
      <c r="L1077" s="185"/>
      <c r="M1077" s="185"/>
      <c r="N1077" s="185"/>
      <c r="O1077" s="185"/>
      <c r="P1077" s="185"/>
      <c r="Q1077" s="185"/>
      <c r="R1077" s="185"/>
      <c r="S1077" s="185"/>
      <c r="T1077" s="185"/>
      <c r="U1077" s="185"/>
    </row>
    <row r="1078" spans="1:21" x14ac:dyDescent="0.2">
      <c r="A1078" s="185"/>
      <c r="B1078" s="185"/>
      <c r="C1078" s="185"/>
      <c r="D1078" s="185"/>
      <c r="E1078" s="185"/>
      <c r="F1078" s="185"/>
      <c r="G1078" s="185"/>
      <c r="H1078" s="185"/>
      <c r="I1078" s="185"/>
      <c r="J1078" s="185"/>
      <c r="K1078" s="185"/>
      <c r="L1078" s="185"/>
      <c r="M1078" s="185"/>
      <c r="N1078" s="185"/>
      <c r="O1078" s="185"/>
      <c r="P1078" s="185"/>
      <c r="Q1078" s="185"/>
      <c r="R1078" s="185"/>
      <c r="S1078" s="185"/>
      <c r="T1078" s="185"/>
      <c r="U1078" s="185"/>
    </row>
    <row r="1079" spans="1:21" x14ac:dyDescent="0.2">
      <c r="A1079" s="185"/>
      <c r="B1079" s="185"/>
      <c r="C1079" s="185"/>
      <c r="D1079" s="185"/>
      <c r="E1079" s="185"/>
      <c r="F1079" s="185"/>
      <c r="G1079" s="185"/>
      <c r="H1079" s="185"/>
      <c r="I1079" s="185"/>
      <c r="J1079" s="185"/>
      <c r="K1079" s="185"/>
      <c r="L1079" s="185"/>
      <c r="M1079" s="185"/>
      <c r="N1079" s="185"/>
      <c r="O1079" s="185"/>
      <c r="P1079" s="185"/>
      <c r="Q1079" s="185"/>
      <c r="R1079" s="185"/>
      <c r="S1079" s="185"/>
      <c r="T1079" s="185"/>
      <c r="U1079" s="185"/>
    </row>
    <row r="1080" spans="1:21" x14ac:dyDescent="0.2">
      <c r="A1080" s="185"/>
      <c r="B1080" s="185"/>
      <c r="C1080" s="185"/>
      <c r="D1080" s="185"/>
      <c r="E1080" s="185"/>
      <c r="F1080" s="185"/>
      <c r="G1080" s="185"/>
      <c r="H1080" s="185"/>
      <c r="I1080" s="185"/>
      <c r="J1080" s="185"/>
      <c r="K1080" s="185"/>
      <c r="L1080" s="185"/>
      <c r="M1080" s="185"/>
      <c r="N1080" s="185"/>
      <c r="O1080" s="185"/>
      <c r="P1080" s="185"/>
      <c r="Q1080" s="185"/>
      <c r="R1080" s="185"/>
      <c r="S1080" s="185"/>
      <c r="T1080" s="185"/>
      <c r="U1080" s="185"/>
    </row>
    <row r="1081" spans="1:21" x14ac:dyDescent="0.2">
      <c r="A1081" s="185"/>
      <c r="B1081" s="185"/>
      <c r="C1081" s="185"/>
      <c r="D1081" s="185"/>
      <c r="E1081" s="185"/>
      <c r="F1081" s="185"/>
      <c r="G1081" s="185"/>
      <c r="H1081" s="185"/>
      <c r="I1081" s="185"/>
      <c r="J1081" s="185"/>
      <c r="K1081" s="185"/>
      <c r="L1081" s="185"/>
      <c r="M1081" s="185"/>
      <c r="N1081" s="185"/>
      <c r="O1081" s="185"/>
      <c r="P1081" s="185"/>
      <c r="Q1081" s="185"/>
      <c r="R1081" s="185"/>
      <c r="S1081" s="185"/>
      <c r="T1081" s="185"/>
      <c r="U1081" s="185"/>
    </row>
    <row r="1082" spans="1:21" x14ac:dyDescent="0.2">
      <c r="A1082" s="185"/>
      <c r="B1082" s="185"/>
      <c r="C1082" s="185"/>
      <c r="D1082" s="185"/>
      <c r="E1082" s="185"/>
      <c r="F1082" s="185"/>
      <c r="G1082" s="185"/>
      <c r="H1082" s="185"/>
      <c r="I1082" s="185"/>
      <c r="J1082" s="185"/>
      <c r="K1082" s="185"/>
      <c r="L1082" s="185"/>
      <c r="M1082" s="185"/>
      <c r="N1082" s="185"/>
      <c r="O1082" s="185"/>
      <c r="P1082" s="185"/>
      <c r="Q1082" s="185"/>
      <c r="R1082" s="185"/>
      <c r="S1082" s="185"/>
      <c r="T1082" s="185"/>
      <c r="U1082" s="185"/>
    </row>
    <row r="1083" spans="1:21" x14ac:dyDescent="0.2">
      <c r="A1083" s="185"/>
      <c r="B1083" s="185"/>
      <c r="C1083" s="185"/>
      <c r="D1083" s="185"/>
      <c r="E1083" s="185"/>
      <c r="F1083" s="185"/>
      <c r="G1083" s="185"/>
      <c r="H1083" s="185"/>
      <c r="I1083" s="185"/>
      <c r="J1083" s="185"/>
      <c r="K1083" s="185"/>
      <c r="L1083" s="185"/>
      <c r="M1083" s="185"/>
      <c r="N1083" s="185"/>
      <c r="O1083" s="185"/>
      <c r="P1083" s="185"/>
      <c r="Q1083" s="185"/>
      <c r="R1083" s="185"/>
      <c r="S1083" s="185"/>
      <c r="T1083" s="185"/>
      <c r="U1083" s="185"/>
    </row>
    <row r="1084" spans="1:21" x14ac:dyDescent="0.2">
      <c r="A1084" s="185"/>
      <c r="B1084" s="185"/>
      <c r="C1084" s="185"/>
      <c r="D1084" s="185"/>
      <c r="E1084" s="185"/>
      <c r="F1084" s="185"/>
      <c r="G1084" s="185"/>
      <c r="H1084" s="185"/>
      <c r="I1084" s="185"/>
      <c r="J1084" s="185"/>
      <c r="K1084" s="185"/>
      <c r="L1084" s="185"/>
      <c r="M1084" s="185"/>
      <c r="N1084" s="185"/>
      <c r="O1084" s="185"/>
      <c r="P1084" s="185"/>
      <c r="Q1084" s="185"/>
      <c r="R1084" s="185"/>
      <c r="S1084" s="185"/>
      <c r="T1084" s="185"/>
      <c r="U1084" s="185"/>
    </row>
    <row r="1085" spans="1:21" x14ac:dyDescent="0.2">
      <c r="A1085" s="185"/>
      <c r="B1085" s="185"/>
      <c r="C1085" s="185"/>
      <c r="D1085" s="185"/>
      <c r="E1085" s="185"/>
      <c r="F1085" s="185"/>
      <c r="G1085" s="185"/>
      <c r="H1085" s="185"/>
      <c r="I1085" s="185"/>
      <c r="J1085" s="185"/>
      <c r="K1085" s="185"/>
      <c r="L1085" s="185"/>
      <c r="M1085" s="185"/>
      <c r="N1085" s="185"/>
      <c r="O1085" s="185"/>
      <c r="P1085" s="185"/>
      <c r="Q1085" s="185"/>
      <c r="R1085" s="185"/>
      <c r="S1085" s="185"/>
      <c r="T1085" s="185"/>
      <c r="U1085" s="185"/>
    </row>
    <row r="1086" spans="1:21" x14ac:dyDescent="0.2">
      <c r="A1086" s="185"/>
      <c r="B1086" s="185"/>
      <c r="C1086" s="185"/>
      <c r="D1086" s="185"/>
      <c r="E1086" s="185"/>
      <c r="F1086" s="185"/>
      <c r="G1086" s="185"/>
      <c r="H1086" s="185"/>
      <c r="I1086" s="185"/>
      <c r="J1086" s="185"/>
      <c r="K1086" s="185"/>
      <c r="L1086" s="185"/>
      <c r="M1086" s="185"/>
      <c r="N1086" s="185"/>
      <c r="O1086" s="185"/>
      <c r="P1086" s="185"/>
      <c r="Q1086" s="185"/>
      <c r="R1086" s="185"/>
      <c r="S1086" s="185"/>
      <c r="T1086" s="185"/>
      <c r="U1086" s="185"/>
    </row>
    <row r="1087" spans="1:21" x14ac:dyDescent="0.2">
      <c r="A1087" s="185"/>
      <c r="B1087" s="185"/>
      <c r="C1087" s="185"/>
      <c r="D1087" s="185"/>
      <c r="E1087" s="185"/>
      <c r="F1087" s="185"/>
      <c r="G1087" s="185"/>
      <c r="H1087" s="185"/>
      <c r="I1087" s="185"/>
      <c r="J1087" s="185"/>
      <c r="K1087" s="185"/>
      <c r="L1087" s="185"/>
      <c r="M1087" s="185"/>
      <c r="N1087" s="185"/>
      <c r="O1087" s="185"/>
      <c r="P1087" s="185"/>
      <c r="Q1087" s="185"/>
      <c r="R1087" s="185"/>
      <c r="S1087" s="185"/>
      <c r="T1087" s="185"/>
      <c r="U1087" s="185"/>
    </row>
    <row r="1088" spans="1:21" x14ac:dyDescent="0.2">
      <c r="A1088" s="185"/>
      <c r="B1088" s="185"/>
      <c r="C1088" s="185"/>
      <c r="D1088" s="185"/>
      <c r="E1088" s="185"/>
      <c r="F1088" s="185"/>
      <c r="G1088" s="185"/>
      <c r="H1088" s="185"/>
      <c r="I1088" s="185"/>
      <c r="J1088" s="185"/>
      <c r="K1088" s="185"/>
      <c r="L1088" s="185"/>
      <c r="M1088" s="185"/>
      <c r="N1088" s="185"/>
      <c r="O1088" s="185"/>
      <c r="P1088" s="185"/>
      <c r="Q1088" s="185"/>
      <c r="R1088" s="185"/>
      <c r="S1088" s="185"/>
      <c r="T1088" s="185"/>
      <c r="U1088" s="185"/>
    </row>
  </sheetData>
  <mergeCells count="4">
    <mergeCell ref="E13:M13"/>
    <mergeCell ref="E9:M9"/>
    <mergeCell ref="E22:M22"/>
    <mergeCell ref="B5:C5"/>
  </mergeCells>
  <hyperlinks>
    <hyperlink ref="C9" location="'BS - Historical Overview'!A1" display="BS - Historical Overview"/>
    <hyperlink ref="C13" location="'IS - Q2 2020 vs. FY 2019 2018'!A1" display="IS - Q2 2020 vs. FY 2019 2018"/>
    <hyperlink ref="C15" location="'IS - FY 2017 - 9M 2019'!A1" display="IS - FY 2017 - 9M 2019"/>
    <hyperlink ref="C17" location="'IS - Historicals until Q1 2018'!A1" display="IS - Historicals until Q1 2018"/>
    <hyperlink ref="C22" location="'CF - Q2 2020 vs. FY 2019 2018'!A1" display="CF - Q2 2020 vs. FY 2019 2018"/>
    <hyperlink ref="C24" location="'CF - Historics until 9M 2019'!A1" display="CF - Historics until 9M 2019"/>
    <hyperlink ref="C31" location="'Sales Var. &amp; CAPEX - until FY19'!A1" display="Sales Var. &amp; CAPEX - until FY19"/>
    <hyperlink ref="C38" location="'SD - Historical Development'!A1" display="SD - Historical Development"/>
    <hyperlink ref="C29" location="'Current Sales Var. &amp; CAPEX'!A1" display="Current Sales Var. &amp; CAPEX"/>
    <hyperlink ref="C36" location="'SD - Current data'!A1" display="SD - Current data"/>
  </hyperlinks>
  <pageMargins left="0.7" right="0.7" top="0.78740157499999996" bottom="0.78740157499999996" header="0.3" footer="0.3"/>
  <pageSetup paperSize="9" orientation="portrait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DA28"/>
  <sheetViews>
    <sheetView showGridLines="0" zoomScaleNormal="100" workbookViewId="0">
      <pane xSplit="1" ySplit="2" topLeftCell="B3" activePane="bottomRight" state="frozen"/>
      <selection activeCell="I40" sqref="I40"/>
      <selection pane="topRight" activeCell="I40" sqref="I40"/>
      <selection pane="bottomLeft" activeCell="I40" sqref="I40"/>
      <selection pane="bottomRight" activeCell="B1" sqref="B1:B1048576"/>
    </sheetView>
  </sheetViews>
  <sheetFormatPr baseColWidth="10" defaultColWidth="12.5703125" defaultRowHeight="14.25" outlineLevelCol="1" x14ac:dyDescent="0.2"/>
  <cols>
    <col min="1" max="1" width="38.28515625" style="22" customWidth="1"/>
    <col min="2" max="2" width="8" style="22" customWidth="1"/>
    <col min="3" max="3" width="1.42578125" style="22" customWidth="1"/>
    <col min="4" max="4" width="7.42578125" style="22" customWidth="1"/>
    <col min="5" max="5" width="1.5703125" style="22" customWidth="1"/>
    <col min="6" max="6" width="7" style="22" customWidth="1"/>
    <col min="7" max="7" width="1.7109375" style="22" customWidth="1"/>
    <col min="8" max="8" width="7.28515625" style="22" customWidth="1"/>
    <col min="9" max="9" width="2" style="22" customWidth="1"/>
    <col min="10" max="10" width="7.28515625" style="22" customWidth="1"/>
    <col min="11" max="11" width="1.7109375" style="22" customWidth="1"/>
    <col min="12" max="12" width="6.85546875" style="22" customWidth="1"/>
    <col min="13" max="13" width="1.7109375" style="22" customWidth="1"/>
    <col min="14" max="14" width="7.28515625" style="22" customWidth="1"/>
    <col min="15" max="15" width="1.7109375" style="22" customWidth="1"/>
    <col min="16" max="16" width="7.28515625" style="22" customWidth="1"/>
    <col min="17" max="17" width="1.7109375" style="340" customWidth="1"/>
    <col min="18" max="18" width="7.28515625" style="22" customWidth="1"/>
    <col min="19" max="19" width="1.7109375" style="22" customWidth="1"/>
    <col min="20" max="20" width="7.28515625" style="22" customWidth="1"/>
    <col min="21" max="21" width="1.7109375" style="22" customWidth="1"/>
    <col min="22" max="22" width="7.28515625" style="22" customWidth="1"/>
    <col min="23" max="26" width="7.28515625" style="22" customWidth="1" outlineLevel="1"/>
    <col min="27" max="27" width="1.7109375" style="340" customWidth="1"/>
    <col min="28" max="28" width="7.28515625" style="22" customWidth="1"/>
    <col min="29" max="32" width="7.28515625" style="22" customWidth="1" outlineLevel="1"/>
    <col min="33" max="33" width="1.7109375" style="132" customWidth="1"/>
    <col min="34" max="34" width="7.28515625" style="22" customWidth="1"/>
    <col min="35" max="38" width="7.28515625" style="22" customWidth="1" outlineLevel="1"/>
    <col min="39" max="39" width="1.7109375" style="53" customWidth="1"/>
    <col min="40" max="40" width="7.28515625" style="132" customWidth="1"/>
    <col min="41" max="42" width="7.28515625" style="132" hidden="1" customWidth="1" outlineLevel="1"/>
    <col min="43" max="44" width="7.28515625" style="22" hidden="1" customWidth="1" outlineLevel="1"/>
    <col min="45" max="45" width="1.7109375" style="53" customWidth="1" collapsed="1"/>
    <col min="46" max="46" width="7.28515625" style="53" customWidth="1"/>
    <col min="47" max="50" width="7.28515625" style="53" hidden="1" customWidth="1" outlineLevel="1"/>
    <col min="51" max="51" width="1.7109375" style="53" customWidth="1" collapsed="1"/>
    <col min="52" max="52" width="7.28515625" style="53" customWidth="1"/>
    <col min="53" max="56" width="7.28515625" style="53" hidden="1" customWidth="1" outlineLevel="1"/>
    <col min="57" max="57" width="1.7109375" style="53" customWidth="1" collapsed="1"/>
    <col min="58" max="58" width="7.28515625" style="53" customWidth="1"/>
    <col min="59" max="62" width="7.28515625" style="53" hidden="1" customWidth="1" outlineLevel="1"/>
    <col min="63" max="63" width="1.7109375" style="53" customWidth="1" collapsed="1"/>
    <col min="64" max="64" width="7.28515625" style="53" customWidth="1"/>
    <col min="65" max="68" width="7.28515625" style="53" hidden="1" customWidth="1" outlineLevel="1"/>
    <col min="69" max="69" width="1.7109375" style="53" customWidth="1" collapsed="1"/>
    <col min="70" max="70" width="7.28515625" style="53" customWidth="1"/>
    <col min="71" max="72" width="7.28515625" style="53" hidden="1" customWidth="1" outlineLevel="1"/>
    <col min="73" max="74" width="7.28515625" style="20" hidden="1" customWidth="1" outlineLevel="1"/>
    <col min="75" max="75" width="1.7109375" style="53" customWidth="1" collapsed="1"/>
    <col min="76" max="76" width="7.28515625" style="21" customWidth="1"/>
    <col min="77" max="80" width="7.28515625" style="20" hidden="1" customWidth="1" outlineLevel="1"/>
    <col min="81" max="81" width="1.7109375" style="53" customWidth="1" collapsed="1"/>
    <col min="82" max="82" width="7.28515625" style="21" customWidth="1"/>
    <col min="83" max="86" width="7.28515625" style="21" hidden="1" customWidth="1" outlineLevel="1"/>
    <col min="87" max="87" width="1.7109375" style="53" customWidth="1" collapsed="1"/>
    <col min="88" max="88" width="7.28515625" style="21" customWidth="1"/>
    <col min="89" max="89" width="7.28515625" style="21" hidden="1" customWidth="1" outlineLevel="1"/>
    <col min="90" max="90" width="7.28515625" style="20" hidden="1" customWidth="1" outlineLevel="1"/>
    <col min="91" max="91" width="7.28515625" style="21" hidden="1" customWidth="1" outlineLevel="1"/>
    <col min="92" max="92" width="7.28515625" style="20" hidden="1" customWidth="1" outlineLevel="1"/>
    <col min="93" max="93" width="1.7109375" style="53" customWidth="1" collapsed="1"/>
    <col min="94" max="94" width="7.28515625" style="20" customWidth="1"/>
    <col min="95" max="98" width="7.28515625" style="20" hidden="1" customWidth="1" outlineLevel="1"/>
    <col min="99" max="99" width="1.42578125" style="53" customWidth="1" collapsed="1"/>
    <col min="100" max="100" width="5.42578125" style="20" customWidth="1"/>
    <col min="101" max="101" width="12.140625" style="20" customWidth="1"/>
    <col min="102" max="105" width="12.140625" style="22" customWidth="1"/>
    <col min="106" max="16384" width="12.5703125" style="22"/>
  </cols>
  <sheetData>
    <row r="1" spans="1:105" x14ac:dyDescent="0.2">
      <c r="A1" s="559" t="s">
        <v>358</v>
      </c>
    </row>
    <row r="2" spans="1:105" s="546" customFormat="1" ht="45" customHeight="1" x14ac:dyDescent="0.2">
      <c r="B2" s="55"/>
      <c r="C2" s="55"/>
      <c r="D2" s="55"/>
      <c r="E2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255"/>
      <c r="R2" s="55"/>
      <c r="S2" s="55"/>
      <c r="T2" s="55"/>
      <c r="U2" s="55"/>
      <c r="V2" s="55"/>
      <c r="W2" s="55"/>
      <c r="X2" s="55"/>
      <c r="Y2" s="55"/>
      <c r="AA2" s="255"/>
      <c r="AG2" s="125"/>
      <c r="AM2" s="52"/>
      <c r="AN2" s="125"/>
      <c r="AO2" s="125"/>
      <c r="AP2" s="125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W2" s="97"/>
      <c r="BX2" s="545"/>
      <c r="BY2" s="545"/>
      <c r="BZ2" s="545"/>
      <c r="CA2" s="545"/>
      <c r="CB2" s="52"/>
      <c r="CC2" s="545"/>
      <c r="CD2" s="545"/>
      <c r="CE2" s="545"/>
      <c r="CF2" s="545"/>
      <c r="CG2" s="52"/>
      <c r="CH2" s="545"/>
      <c r="CI2" s="545"/>
      <c r="CJ2" s="545"/>
      <c r="CK2" s="545"/>
      <c r="CL2" s="52"/>
      <c r="CM2" s="545"/>
      <c r="CN2" s="545"/>
      <c r="CO2" s="545"/>
      <c r="CP2" s="3"/>
      <c r="CQ2" s="52"/>
      <c r="CR2" s="3"/>
      <c r="CT2" s="4"/>
      <c r="CU2" s="4"/>
      <c r="CV2" s="4"/>
    </row>
    <row r="3" spans="1:105" s="26" customFormat="1" ht="18.75" customHeight="1" x14ac:dyDescent="0.2">
      <c r="A3" s="601" t="s">
        <v>60</v>
      </c>
      <c r="B3" s="73">
        <v>2019</v>
      </c>
      <c r="C3" s="104"/>
      <c r="D3" s="73" t="s">
        <v>369</v>
      </c>
      <c r="E3"/>
      <c r="F3" s="73" t="s">
        <v>340</v>
      </c>
      <c r="G3" s="104"/>
      <c r="H3" s="73" t="s">
        <v>337</v>
      </c>
      <c r="I3" s="104"/>
      <c r="J3" s="73" t="s">
        <v>328</v>
      </c>
      <c r="K3" s="104"/>
      <c r="L3" s="73">
        <v>2018</v>
      </c>
      <c r="M3" s="104"/>
      <c r="N3" s="73" t="s">
        <v>312</v>
      </c>
      <c r="O3" s="104"/>
      <c r="P3" s="73" t="s">
        <v>306</v>
      </c>
      <c r="Q3" s="156"/>
      <c r="R3" s="73" t="s">
        <v>249</v>
      </c>
      <c r="S3" s="104"/>
      <c r="T3" s="73" t="s">
        <v>242</v>
      </c>
      <c r="U3" s="104"/>
      <c r="V3" s="73">
        <v>2017</v>
      </c>
      <c r="W3" s="73" t="s">
        <v>229</v>
      </c>
      <c r="X3" s="73" t="s">
        <v>227</v>
      </c>
      <c r="Y3" s="73" t="s">
        <v>219</v>
      </c>
      <c r="Z3" s="73" t="s">
        <v>217</v>
      </c>
      <c r="AA3" s="156"/>
      <c r="AB3" s="73">
        <v>2016</v>
      </c>
      <c r="AC3" s="73" t="s">
        <v>207</v>
      </c>
      <c r="AD3" s="73" t="s">
        <v>206</v>
      </c>
      <c r="AE3" s="73" t="s">
        <v>192</v>
      </c>
      <c r="AF3" s="73" t="s">
        <v>174</v>
      </c>
      <c r="AG3" s="126"/>
      <c r="AH3" s="73">
        <v>2015</v>
      </c>
      <c r="AI3" s="73" t="s">
        <v>173</v>
      </c>
      <c r="AJ3" s="73" t="s">
        <v>171</v>
      </c>
      <c r="AK3" s="73" t="s">
        <v>168</v>
      </c>
      <c r="AL3" s="73" t="s">
        <v>165</v>
      </c>
      <c r="AM3" s="597"/>
      <c r="AN3" s="73">
        <v>2014</v>
      </c>
      <c r="AO3" s="73" t="s">
        <v>164</v>
      </c>
      <c r="AP3" s="73" t="s">
        <v>161</v>
      </c>
      <c r="AQ3" s="73" t="s">
        <v>156</v>
      </c>
      <c r="AR3" s="73" t="s">
        <v>155</v>
      </c>
      <c r="AS3" s="597"/>
      <c r="AT3" s="73">
        <v>2013</v>
      </c>
      <c r="AU3" s="73" t="s">
        <v>154</v>
      </c>
      <c r="AV3" s="73" t="s">
        <v>151</v>
      </c>
      <c r="AW3" s="73" t="s">
        <v>148</v>
      </c>
      <c r="AX3" s="73" t="s">
        <v>146</v>
      </c>
      <c r="AY3" s="540"/>
      <c r="AZ3" s="73">
        <v>2012</v>
      </c>
      <c r="BA3" s="73" t="s">
        <v>145</v>
      </c>
      <c r="BB3" s="73" t="s">
        <v>143</v>
      </c>
      <c r="BC3" s="73" t="s">
        <v>140</v>
      </c>
      <c r="BD3" s="73" t="s">
        <v>136</v>
      </c>
      <c r="BE3" s="540"/>
      <c r="BF3" s="73">
        <v>2011</v>
      </c>
      <c r="BG3" s="73" t="s">
        <v>135</v>
      </c>
      <c r="BH3" s="73" t="s">
        <v>132</v>
      </c>
      <c r="BI3" s="73" t="s">
        <v>129</v>
      </c>
      <c r="BJ3" s="73" t="s">
        <v>127</v>
      </c>
      <c r="BK3" s="540"/>
      <c r="BL3" s="73">
        <v>2010</v>
      </c>
      <c r="BM3" s="73" t="s">
        <v>126</v>
      </c>
      <c r="BN3" s="73" t="s">
        <v>123</v>
      </c>
      <c r="BO3" s="73" t="s">
        <v>121</v>
      </c>
      <c r="BP3" s="73" t="s">
        <v>118</v>
      </c>
      <c r="BQ3" s="68"/>
      <c r="BR3" s="73">
        <v>2009</v>
      </c>
      <c r="BS3" s="73" t="s">
        <v>117</v>
      </c>
      <c r="BT3" s="73" t="s">
        <v>111</v>
      </c>
      <c r="BU3" s="73" t="s">
        <v>65</v>
      </c>
      <c r="BV3" s="73" t="s">
        <v>1</v>
      </c>
      <c r="BW3" s="68"/>
      <c r="BX3" s="73">
        <v>2008</v>
      </c>
      <c r="BY3" s="73" t="s">
        <v>36</v>
      </c>
      <c r="BZ3" s="73" t="s">
        <v>37</v>
      </c>
      <c r="CA3" s="73" t="s">
        <v>38</v>
      </c>
      <c r="CB3" s="73" t="s">
        <v>4</v>
      </c>
      <c r="CC3" s="72"/>
      <c r="CD3" s="73">
        <v>2007</v>
      </c>
      <c r="CE3" s="73" t="s">
        <v>39</v>
      </c>
      <c r="CF3" s="73" t="s">
        <v>40</v>
      </c>
      <c r="CG3" s="73" t="s">
        <v>41</v>
      </c>
      <c r="CH3" s="73" t="s">
        <v>7</v>
      </c>
      <c r="CI3" s="72"/>
      <c r="CJ3" s="73">
        <v>2006</v>
      </c>
      <c r="CK3" s="73" t="s">
        <v>42</v>
      </c>
      <c r="CL3" s="73" t="s">
        <v>43</v>
      </c>
      <c r="CM3" s="73" t="s">
        <v>44</v>
      </c>
      <c r="CN3" s="73" t="s">
        <v>10</v>
      </c>
      <c r="CO3" s="72"/>
      <c r="CP3" s="73">
        <v>2005</v>
      </c>
      <c r="CQ3" s="73" t="s">
        <v>45</v>
      </c>
      <c r="CR3" s="73" t="s">
        <v>46</v>
      </c>
      <c r="CS3" s="73" t="s">
        <v>47</v>
      </c>
      <c r="CT3" s="73" t="s">
        <v>13</v>
      </c>
      <c r="CU3" s="72"/>
      <c r="CV3" s="24"/>
      <c r="CW3" s="24"/>
      <c r="CX3" s="25"/>
      <c r="CY3" s="25"/>
      <c r="CZ3" s="25"/>
      <c r="DA3" s="25"/>
    </row>
    <row r="4" spans="1:105" s="27" customFormat="1" ht="12" customHeight="1" x14ac:dyDescent="0.2">
      <c r="A4" s="608" t="s">
        <v>57</v>
      </c>
      <c r="B4" s="124"/>
      <c r="C4" s="104"/>
      <c r="D4" s="124"/>
      <c r="E4"/>
      <c r="F4" s="124"/>
      <c r="G4" s="104"/>
      <c r="H4" s="124"/>
      <c r="I4" s="104"/>
      <c r="J4" s="124"/>
      <c r="K4" s="104"/>
      <c r="L4" s="124"/>
      <c r="M4" s="104"/>
      <c r="N4" s="124"/>
      <c r="O4" s="104"/>
      <c r="P4" s="124"/>
      <c r="Q4" s="124"/>
      <c r="R4" s="124"/>
      <c r="S4" s="104"/>
      <c r="T4" s="124"/>
      <c r="U4" s="10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609"/>
      <c r="AN4" s="124"/>
      <c r="AO4" s="124"/>
      <c r="AP4" s="124"/>
      <c r="AQ4" s="124"/>
      <c r="AR4" s="124"/>
      <c r="AS4" s="609"/>
      <c r="AT4" s="544"/>
      <c r="AU4" s="544"/>
      <c r="AY4" s="544"/>
      <c r="BA4" s="544"/>
      <c r="BE4" s="544"/>
      <c r="BK4" s="544"/>
      <c r="CV4" s="29"/>
      <c r="CW4" s="30"/>
      <c r="CX4" s="30"/>
      <c r="CY4" s="30"/>
      <c r="CZ4" s="30"/>
      <c r="DA4" s="30"/>
    </row>
    <row r="5" spans="1:105" s="71" customFormat="1" ht="5.0999999999999996" customHeight="1" thickBot="1" x14ac:dyDescent="0.25">
      <c r="A5" s="319"/>
      <c r="B5" s="69"/>
      <c r="C5" s="104"/>
      <c r="D5" s="69"/>
      <c r="E5"/>
      <c r="F5" s="69"/>
      <c r="G5" s="104"/>
      <c r="H5" s="69"/>
      <c r="I5" s="104"/>
      <c r="J5" s="69"/>
      <c r="K5" s="104"/>
      <c r="L5" s="69"/>
      <c r="M5" s="104"/>
      <c r="N5" s="69"/>
      <c r="O5" s="104"/>
      <c r="P5" s="69"/>
      <c r="Q5" s="126"/>
      <c r="R5" s="69"/>
      <c r="S5" s="104"/>
      <c r="T5" s="69"/>
      <c r="U5" s="104"/>
      <c r="V5" s="69"/>
      <c r="W5" s="69"/>
      <c r="X5" s="69"/>
      <c r="Y5" s="69"/>
      <c r="Z5" s="69"/>
      <c r="AA5" s="126"/>
      <c r="AB5" s="69"/>
      <c r="AC5" s="69"/>
      <c r="AD5" s="69"/>
      <c r="AE5" s="69"/>
      <c r="AF5" s="69"/>
      <c r="AG5" s="127"/>
      <c r="AH5" s="127"/>
      <c r="AI5" s="69"/>
      <c r="AJ5" s="69"/>
      <c r="AK5" s="69"/>
      <c r="AL5" s="69"/>
      <c r="AM5" s="68"/>
      <c r="AN5" s="127"/>
      <c r="AO5" s="127"/>
      <c r="AP5" s="69"/>
      <c r="AQ5" s="69"/>
      <c r="AR5" s="69"/>
      <c r="AS5" s="68"/>
      <c r="AT5" s="68"/>
      <c r="AU5" s="68"/>
      <c r="AV5" s="70"/>
      <c r="AW5" s="70"/>
      <c r="AX5" s="70"/>
      <c r="AY5" s="68"/>
      <c r="AZ5" s="70"/>
      <c r="BA5" s="68"/>
      <c r="BB5" s="70"/>
      <c r="BC5" s="70"/>
      <c r="BD5" s="70"/>
      <c r="BE5" s="68"/>
      <c r="BF5" s="70"/>
      <c r="BG5" s="70"/>
      <c r="BH5" s="70"/>
      <c r="BI5" s="70"/>
      <c r="BJ5" s="70"/>
      <c r="BK5" s="68"/>
      <c r="BL5" s="70"/>
      <c r="BM5" s="70"/>
      <c r="BN5" s="70"/>
      <c r="BO5" s="70"/>
      <c r="BP5" s="70"/>
      <c r="BQ5" s="68"/>
      <c r="BR5" s="70"/>
      <c r="BS5" s="70"/>
      <c r="BT5" s="70"/>
      <c r="BU5" s="70"/>
      <c r="BV5" s="70"/>
      <c r="BW5" s="68"/>
      <c r="BX5" s="70"/>
      <c r="BY5" s="70"/>
      <c r="BZ5" s="70"/>
      <c r="CA5" s="70"/>
      <c r="CB5" s="70"/>
      <c r="CC5" s="68"/>
      <c r="CD5" s="70"/>
      <c r="CE5" s="70"/>
      <c r="CF5" s="70"/>
      <c r="CG5" s="70"/>
      <c r="CH5" s="70"/>
      <c r="CI5" s="68"/>
      <c r="CJ5" s="70"/>
      <c r="CK5" s="70"/>
      <c r="CL5" s="70"/>
      <c r="CM5" s="70"/>
      <c r="CN5" s="70"/>
      <c r="CO5" s="68"/>
      <c r="CP5" s="70"/>
      <c r="CQ5" s="70"/>
      <c r="CR5" s="70"/>
      <c r="CS5" s="70"/>
      <c r="CT5" s="70"/>
      <c r="CU5" s="68"/>
      <c r="CV5" s="29"/>
      <c r="CW5" s="30"/>
      <c r="CX5" s="30"/>
      <c r="CY5" s="30"/>
      <c r="CZ5" s="30"/>
      <c r="DA5" s="30"/>
    </row>
    <row r="6" spans="1:105" s="26" customFormat="1" ht="14.25" customHeight="1" thickTop="1" x14ac:dyDescent="0.2">
      <c r="A6" s="313" t="s">
        <v>48</v>
      </c>
      <c r="B6" s="225">
        <v>-8.9999999999999993E-3</v>
      </c>
      <c r="C6" s="104"/>
      <c r="D6" s="113">
        <v>-2.7E-2</v>
      </c>
      <c r="E6"/>
      <c r="F6" s="113">
        <v>-2E-3</v>
      </c>
      <c r="G6" s="104"/>
      <c r="H6" s="113">
        <v>-2E-3</v>
      </c>
      <c r="I6" s="104"/>
      <c r="J6" s="113">
        <v>6.0000000000000001E-3</v>
      </c>
      <c r="K6" s="104"/>
      <c r="L6" s="495">
        <v>4.2000000000000003E-2</v>
      </c>
      <c r="M6" s="104"/>
      <c r="N6" s="113">
        <v>3.6999999999999998E-2</v>
      </c>
      <c r="O6" s="104"/>
      <c r="P6" s="113">
        <v>3.5999999999999997E-2</v>
      </c>
      <c r="Q6" s="335"/>
      <c r="R6" s="113">
        <v>4.4999999999999998E-2</v>
      </c>
      <c r="S6" s="104"/>
      <c r="T6" s="113">
        <v>-1E-3</v>
      </c>
      <c r="U6" s="104"/>
      <c r="V6" s="225">
        <v>7.9000000000000001E-2</v>
      </c>
      <c r="W6" s="113">
        <v>4.1000000000000002E-2</v>
      </c>
      <c r="X6" s="113">
        <v>5.6000000000000001E-2</v>
      </c>
      <c r="Y6" s="113">
        <v>0.108</v>
      </c>
      <c r="Z6" s="113">
        <v>0.11</v>
      </c>
      <c r="AA6" s="335"/>
      <c r="AB6" s="225">
        <v>-6.5000000000000002E-2</v>
      </c>
      <c r="AC6" s="113">
        <v>-3.2000000000000001E-2</v>
      </c>
      <c r="AD6" s="113">
        <v>-6.8000000000000005E-2</v>
      </c>
      <c r="AE6" s="113">
        <v>-7.6999999999999999E-2</v>
      </c>
      <c r="AF6" s="113">
        <v>-8.2000000000000003E-2</v>
      </c>
      <c r="AG6" s="128"/>
      <c r="AH6" s="115">
        <v>-9.8000000000000004E-2</v>
      </c>
      <c r="AI6" s="113">
        <v>-0.1</v>
      </c>
      <c r="AJ6" s="113">
        <v>-0.10100000000000001</v>
      </c>
      <c r="AK6" s="113">
        <v>-0.11</v>
      </c>
      <c r="AL6" s="113">
        <v>-0.08</v>
      </c>
      <c r="AM6" s="14"/>
      <c r="AN6" s="115">
        <v>-3.5000000000000003E-2</v>
      </c>
      <c r="AO6" s="113">
        <v>-1.4E-2</v>
      </c>
      <c r="AP6" s="113">
        <v>-8.0000000000000002E-3</v>
      </c>
      <c r="AQ6" s="113">
        <v>-4.5999999999999999E-2</v>
      </c>
      <c r="AR6" s="113">
        <v>-7.1999999999999995E-2</v>
      </c>
      <c r="AS6" s="14"/>
      <c r="AT6" s="115">
        <v>-8.5000000000000006E-2</v>
      </c>
      <c r="AU6" s="113">
        <v>-8.4000000000000005E-2</v>
      </c>
      <c r="AV6" s="113">
        <v>-0.111</v>
      </c>
      <c r="AW6" s="113">
        <v>-9.0999999999999998E-2</v>
      </c>
      <c r="AX6" s="113">
        <v>-5.5E-2</v>
      </c>
      <c r="AY6" s="14"/>
      <c r="AZ6" s="115">
        <v>6.0000000000000001E-3</v>
      </c>
      <c r="BA6" s="113">
        <v>-2.5000000000000001E-2</v>
      </c>
      <c r="BB6" s="113">
        <v>-7.0999999999999994E-2</v>
      </c>
      <c r="BC6" s="113">
        <v>4.2000000000000003E-2</v>
      </c>
      <c r="BD6" s="113">
        <v>8.7999999999999995E-2</v>
      </c>
      <c r="BE6" s="14"/>
      <c r="BF6" s="115">
        <v>0.17199999999999999</v>
      </c>
      <c r="BG6" s="113">
        <v>0.127</v>
      </c>
      <c r="BH6" s="113">
        <v>0.22600000000000001</v>
      </c>
      <c r="BI6" s="113">
        <v>0.187</v>
      </c>
      <c r="BJ6" s="113">
        <v>0.14699999999999999</v>
      </c>
      <c r="BK6" s="14"/>
      <c r="BL6" s="115">
        <v>0.13200000000000001</v>
      </c>
      <c r="BM6" s="113">
        <v>0.105</v>
      </c>
      <c r="BN6" s="113">
        <v>0.17</v>
      </c>
      <c r="BO6" s="113">
        <v>0.187</v>
      </c>
      <c r="BP6" s="113">
        <v>5.5E-2</v>
      </c>
      <c r="BQ6" s="114"/>
      <c r="BR6" s="115">
        <v>-0.115</v>
      </c>
      <c r="BS6" s="113">
        <v>-0.16200000000000001</v>
      </c>
      <c r="BT6" s="113">
        <v>-0.161</v>
      </c>
      <c r="BU6" s="113">
        <v>-0.111</v>
      </c>
      <c r="BV6" s="113">
        <v>-1.7999999999999999E-2</v>
      </c>
      <c r="BW6" s="114"/>
      <c r="BX6" s="115">
        <v>8.6999999999999994E-2</v>
      </c>
      <c r="BY6" s="113">
        <v>0.10199999999999999</v>
      </c>
      <c r="BZ6" s="113">
        <v>0.13900000000000001</v>
      </c>
      <c r="CA6" s="113">
        <v>7.2999999999999995E-2</v>
      </c>
      <c r="CB6" s="113">
        <v>3.7999999999999999E-2</v>
      </c>
      <c r="CC6" s="114"/>
      <c r="CD6" s="115">
        <v>1.7000000000000001E-2</v>
      </c>
      <c r="CE6" s="113">
        <v>2E-3</v>
      </c>
      <c r="CF6" s="113">
        <v>1.6E-2</v>
      </c>
      <c r="CG6" s="113">
        <v>1.7999999999999999E-2</v>
      </c>
      <c r="CH6" s="113">
        <v>3.1E-2</v>
      </c>
      <c r="CI6" s="114"/>
      <c r="CJ6" s="115">
        <v>0.04</v>
      </c>
      <c r="CK6" s="113">
        <v>4.5999999999999999E-2</v>
      </c>
      <c r="CL6" s="113">
        <v>4.8000000000000001E-2</v>
      </c>
      <c r="CM6" s="113">
        <v>2.3E-2</v>
      </c>
      <c r="CN6" s="113">
        <v>4.4999999999999998E-2</v>
      </c>
      <c r="CO6" s="114"/>
      <c r="CP6" s="115">
        <v>7.9000000000000001E-2</v>
      </c>
      <c r="CQ6" s="113">
        <v>0.04</v>
      </c>
      <c r="CR6" s="116">
        <v>0.1</v>
      </c>
      <c r="CS6" s="116">
        <v>0.08</v>
      </c>
      <c r="CT6" s="116">
        <v>0.09</v>
      </c>
      <c r="CU6" s="14"/>
      <c r="CV6" s="31"/>
      <c r="CW6" s="32"/>
      <c r="CX6" s="33"/>
      <c r="CY6" s="34"/>
      <c r="CZ6" s="34"/>
      <c r="DA6" s="28"/>
    </row>
    <row r="7" spans="1:105" s="26" customFormat="1" ht="14.25" customHeight="1" x14ac:dyDescent="0.2">
      <c r="A7" s="313" t="s">
        <v>49</v>
      </c>
      <c r="B7" s="225">
        <v>-1.7999999999999999E-2</v>
      </c>
      <c r="C7" s="104"/>
      <c r="D7" s="113">
        <v>-0.01</v>
      </c>
      <c r="E7"/>
      <c r="F7" s="113">
        <v>-3.3000000000000002E-2</v>
      </c>
      <c r="G7" s="104"/>
      <c r="H7" s="113">
        <v>-3.3000000000000002E-2</v>
      </c>
      <c r="I7" s="104"/>
      <c r="J7" s="113">
        <v>-3.5999999999999997E-2</v>
      </c>
      <c r="K7" s="104"/>
      <c r="L7" s="495">
        <v>8.9999999999999993E-3</v>
      </c>
      <c r="M7" s="104"/>
      <c r="N7" s="113">
        <v>2.8000000000000001E-2</v>
      </c>
      <c r="O7" s="104"/>
      <c r="P7" s="113">
        <v>5.0000000000000001E-3</v>
      </c>
      <c r="Q7" s="335"/>
      <c r="R7" s="113">
        <v>5.0000000000000001E-3</v>
      </c>
      <c r="S7" s="104"/>
      <c r="T7" s="113">
        <v>-1.2E-2</v>
      </c>
      <c r="U7" s="104"/>
      <c r="V7" s="225">
        <v>5.0999999999999997E-2</v>
      </c>
      <c r="W7" s="113">
        <v>5.8000000000000003E-2</v>
      </c>
      <c r="X7" s="113">
        <v>0.03</v>
      </c>
      <c r="Y7" s="113">
        <v>1.2999999999999999E-2</v>
      </c>
      <c r="Z7" s="113">
        <v>0.106</v>
      </c>
      <c r="AA7" s="335"/>
      <c r="AB7" s="225">
        <v>3.6999999999999998E-2</v>
      </c>
      <c r="AC7" s="113">
        <v>7.4999999999999997E-2</v>
      </c>
      <c r="AD7" s="113">
        <v>5.0999999999999997E-2</v>
      </c>
      <c r="AE7" s="113">
        <v>1.2999999999999999E-2</v>
      </c>
      <c r="AF7" s="113">
        <v>1.9E-2</v>
      </c>
      <c r="AG7" s="128"/>
      <c r="AH7" s="115">
        <v>8.9999999999999993E-3</v>
      </c>
      <c r="AI7" s="113">
        <v>-2E-3</v>
      </c>
      <c r="AJ7" s="113">
        <v>-1.4E-2</v>
      </c>
      <c r="AK7" s="113">
        <v>5.3999999999999999E-2</v>
      </c>
      <c r="AL7" s="113">
        <v>-4.0000000000000001E-3</v>
      </c>
      <c r="AM7" s="16"/>
      <c r="AN7" s="115">
        <v>4.0000000000000001E-3</v>
      </c>
      <c r="AO7" s="113">
        <v>-7.9000000000000001E-2</v>
      </c>
      <c r="AP7" s="113">
        <v>7.0000000000000001E-3</v>
      </c>
      <c r="AQ7" s="113">
        <v>1.7999999999999999E-2</v>
      </c>
      <c r="AR7" s="113">
        <v>6.8000000000000005E-2</v>
      </c>
      <c r="AS7" s="16"/>
      <c r="AT7" s="115">
        <v>1.6E-2</v>
      </c>
      <c r="AU7" s="113">
        <v>6.4000000000000001E-2</v>
      </c>
      <c r="AV7" s="113">
        <v>9.4E-2</v>
      </c>
      <c r="AW7" s="113">
        <v>-1.7000000000000001E-2</v>
      </c>
      <c r="AX7" s="113">
        <v>-6.4000000000000001E-2</v>
      </c>
      <c r="AY7" s="16"/>
      <c r="AZ7" s="115">
        <v>-3.5000000000000003E-2</v>
      </c>
      <c r="BA7" s="113">
        <v>6.0000000000000001E-3</v>
      </c>
      <c r="BB7" s="113">
        <v>-6.4000000000000001E-2</v>
      </c>
      <c r="BC7" s="113">
        <v>-4.7E-2</v>
      </c>
      <c r="BD7" s="113">
        <v>-3.1E-2</v>
      </c>
      <c r="BE7" s="16"/>
      <c r="BF7" s="115">
        <v>2.7E-2</v>
      </c>
      <c r="BG7" s="113">
        <v>-7.4999999999999997E-2</v>
      </c>
      <c r="BH7" s="113">
        <v>1.0999999999999999E-2</v>
      </c>
      <c r="BI7" s="113">
        <v>5.8999999999999997E-2</v>
      </c>
      <c r="BJ7" s="113">
        <v>0.122</v>
      </c>
      <c r="BK7" s="16"/>
      <c r="BL7" s="115">
        <v>0.224</v>
      </c>
      <c r="BM7" s="113">
        <v>0.14899999999999999</v>
      </c>
      <c r="BN7" s="113">
        <v>9.1999999999999998E-2</v>
      </c>
      <c r="BO7" s="113">
        <v>0.223</v>
      </c>
      <c r="BP7" s="113">
        <v>0.498</v>
      </c>
      <c r="BQ7" s="50"/>
      <c r="BR7" s="115">
        <v>-0.14699999999999999</v>
      </c>
      <c r="BS7" s="113">
        <v>0.13</v>
      </c>
      <c r="BT7" s="113">
        <v>-0.108</v>
      </c>
      <c r="BU7" s="113">
        <v>-0.23</v>
      </c>
      <c r="BV7" s="113">
        <v>-0.36099999999999999</v>
      </c>
      <c r="BW7" s="50"/>
      <c r="BX7" s="115">
        <v>-2.8000000000000001E-2</v>
      </c>
      <c r="BY7" s="113">
        <v>-0.254</v>
      </c>
      <c r="BZ7" s="113">
        <v>-3.0000000000000001E-3</v>
      </c>
      <c r="CA7" s="113">
        <v>6.7000000000000004E-2</v>
      </c>
      <c r="CB7" s="113">
        <v>4.2999999999999997E-2</v>
      </c>
      <c r="CC7" s="50"/>
      <c r="CD7" s="115">
        <v>3.3000000000000002E-2</v>
      </c>
      <c r="CE7" s="113">
        <v>7.3999999999999996E-2</v>
      </c>
      <c r="CF7" s="113">
        <v>4.3999999999999997E-2</v>
      </c>
      <c r="CG7" s="113">
        <v>1.9E-2</v>
      </c>
      <c r="CH7" s="113">
        <v>0</v>
      </c>
      <c r="CI7" s="50"/>
      <c r="CJ7" s="115">
        <v>-2.8000000000000001E-2</v>
      </c>
      <c r="CK7" s="113">
        <v>-3.1E-2</v>
      </c>
      <c r="CL7" s="113">
        <v>-2.7E-2</v>
      </c>
      <c r="CM7" s="113">
        <v>-3.1E-2</v>
      </c>
      <c r="CN7" s="113">
        <v>-2.1000000000000001E-2</v>
      </c>
      <c r="CO7" s="50"/>
      <c r="CP7" s="115">
        <v>-2.8000000000000001E-2</v>
      </c>
      <c r="CQ7" s="113">
        <v>-3.6999999999999998E-2</v>
      </c>
      <c r="CR7" s="116">
        <v>-0.1</v>
      </c>
      <c r="CS7" s="116">
        <v>0.04</v>
      </c>
      <c r="CT7" s="116">
        <v>-0.01</v>
      </c>
      <c r="CU7" s="16"/>
      <c r="CV7" s="31"/>
      <c r="CW7" s="32"/>
      <c r="CX7" s="33"/>
      <c r="CY7" s="34"/>
      <c r="CZ7" s="34"/>
      <c r="DA7" s="28"/>
    </row>
    <row r="8" spans="1:105" s="26" customFormat="1" ht="14.25" customHeight="1" x14ac:dyDescent="0.2">
      <c r="A8" s="313" t="s">
        <v>50</v>
      </c>
      <c r="B8" s="225">
        <v>2.3E-2</v>
      </c>
      <c r="C8" s="104"/>
      <c r="D8" s="113">
        <v>1.4E-2</v>
      </c>
      <c r="E8"/>
      <c r="F8" s="113">
        <v>2.5000000000000001E-2</v>
      </c>
      <c r="G8" s="104"/>
      <c r="H8" s="113">
        <v>2.5000000000000001E-2</v>
      </c>
      <c r="I8" s="104"/>
      <c r="J8" s="113">
        <v>3.1E-2</v>
      </c>
      <c r="K8" s="104"/>
      <c r="L8" s="495">
        <v>-0.02</v>
      </c>
      <c r="M8" s="104"/>
      <c r="N8" s="113">
        <v>7.0000000000000001E-3</v>
      </c>
      <c r="O8" s="104"/>
      <c r="P8" s="113">
        <v>0</v>
      </c>
      <c r="Q8" s="335"/>
      <c r="R8" s="113">
        <v>-3.6999999999999998E-2</v>
      </c>
      <c r="S8" s="104"/>
      <c r="T8" s="113">
        <v>-6.6000000000000003E-2</v>
      </c>
      <c r="U8" s="104"/>
      <c r="V8" s="225">
        <v>-1.0999999999999999E-2</v>
      </c>
      <c r="W8" s="113">
        <v>-0.05</v>
      </c>
      <c r="X8" s="113">
        <v>-3.1E-2</v>
      </c>
      <c r="Y8" s="113">
        <v>1.2999999999999999E-2</v>
      </c>
      <c r="Z8" s="113">
        <v>2.1000000000000001E-2</v>
      </c>
      <c r="AA8" s="335"/>
      <c r="AB8" s="225">
        <v>-1E-3</v>
      </c>
      <c r="AC8" s="113">
        <v>6.0000000000000001E-3</v>
      </c>
      <c r="AD8" s="113">
        <v>-3.0000000000000001E-3</v>
      </c>
      <c r="AE8" s="113">
        <v>-4.0000000000000001E-3</v>
      </c>
      <c r="AF8" s="113">
        <v>5.0000000000000001E-3</v>
      </c>
      <c r="AG8" s="128"/>
      <c r="AH8" s="115">
        <v>7.6999999999999999E-2</v>
      </c>
      <c r="AI8" s="113">
        <v>5.1999999999999998E-2</v>
      </c>
      <c r="AJ8" s="113">
        <v>7.1999999999999995E-2</v>
      </c>
      <c r="AK8" s="113">
        <v>9.9000000000000005E-2</v>
      </c>
      <c r="AL8" s="113">
        <v>8.5000000000000006E-2</v>
      </c>
      <c r="AM8" s="14"/>
      <c r="AN8" s="115">
        <v>-3.0000000000000001E-3</v>
      </c>
      <c r="AO8" s="113">
        <v>4.2000000000000003E-2</v>
      </c>
      <c r="AP8" s="113">
        <v>-2E-3</v>
      </c>
      <c r="AQ8" s="113">
        <v>-2.7E-2</v>
      </c>
      <c r="AR8" s="113">
        <v>-2.3E-2</v>
      </c>
      <c r="AS8" s="14"/>
      <c r="AT8" s="115">
        <v>-2.1000000000000001E-2</v>
      </c>
      <c r="AU8" s="113">
        <v>-3.2000000000000001E-2</v>
      </c>
      <c r="AV8" s="113">
        <v>-3.5999999999999997E-2</v>
      </c>
      <c r="AW8" s="113">
        <v>-1.2E-2</v>
      </c>
      <c r="AX8" s="113">
        <v>-7.0000000000000001E-3</v>
      </c>
      <c r="AY8" s="14"/>
      <c r="AZ8" s="115">
        <v>3.9E-2</v>
      </c>
      <c r="BA8" s="113">
        <v>1.4E-2</v>
      </c>
      <c r="BB8" s="113">
        <v>5.3999999999999999E-2</v>
      </c>
      <c r="BC8" s="113">
        <v>6.0999999999999999E-2</v>
      </c>
      <c r="BD8" s="113">
        <v>2.4E-2</v>
      </c>
      <c r="BE8" s="14"/>
      <c r="BF8" s="115">
        <v>-2.8000000000000001E-2</v>
      </c>
      <c r="BG8" s="113">
        <v>8.0000000000000002E-3</v>
      </c>
      <c r="BH8" s="113">
        <v>-5.6000000000000001E-2</v>
      </c>
      <c r="BI8" s="113">
        <v>-7.0000000000000007E-2</v>
      </c>
      <c r="BJ8" s="113">
        <v>1.2999999999999999E-2</v>
      </c>
      <c r="BK8" s="14"/>
      <c r="BL8" s="115">
        <v>4.2000000000000003E-2</v>
      </c>
      <c r="BM8" s="113">
        <v>6.2E-2</v>
      </c>
      <c r="BN8" s="113">
        <v>7.3999999999999996E-2</v>
      </c>
      <c r="BO8" s="113">
        <v>5.1999999999999998E-2</v>
      </c>
      <c r="BP8" s="113">
        <v>-3.9E-2</v>
      </c>
      <c r="BQ8" s="114"/>
      <c r="BR8" s="115">
        <v>0.02</v>
      </c>
      <c r="BS8" s="113">
        <v>-2.5000000000000001E-2</v>
      </c>
      <c r="BT8" s="113">
        <v>2.4E-2</v>
      </c>
      <c r="BU8" s="113">
        <v>4.2000000000000003E-2</v>
      </c>
      <c r="BV8" s="113">
        <v>3.1E-2</v>
      </c>
      <c r="BW8" s="114"/>
      <c r="BX8" s="115">
        <v>-2.7E-2</v>
      </c>
      <c r="BY8" s="113">
        <v>5.0999999999999997E-2</v>
      </c>
      <c r="BZ8" s="113">
        <v>-0.04</v>
      </c>
      <c r="CA8" s="113">
        <v>-5.8000000000000003E-2</v>
      </c>
      <c r="CB8" s="113">
        <v>-0.05</v>
      </c>
      <c r="CC8" s="114"/>
      <c r="CD8" s="115">
        <v>-3.4000000000000002E-2</v>
      </c>
      <c r="CE8" s="113">
        <v>-4.2000000000000003E-2</v>
      </c>
      <c r="CF8" s="113">
        <v>-0.03</v>
      </c>
      <c r="CG8" s="113">
        <v>-2.8000000000000001E-2</v>
      </c>
      <c r="CH8" s="113">
        <v>-3.9E-2</v>
      </c>
      <c r="CI8" s="114"/>
      <c r="CJ8" s="115">
        <v>-4.0000000000000001E-3</v>
      </c>
      <c r="CK8" s="113">
        <v>-3.5000000000000003E-2</v>
      </c>
      <c r="CL8" s="113">
        <v>-2.3E-2</v>
      </c>
      <c r="CM8" s="113">
        <v>4.0000000000000001E-3</v>
      </c>
      <c r="CN8" s="113">
        <v>3.7999999999999999E-2</v>
      </c>
      <c r="CO8" s="114"/>
      <c r="CP8" s="115">
        <v>5.0000000000000001E-3</v>
      </c>
      <c r="CQ8" s="113">
        <v>3.2000000000000001E-2</v>
      </c>
      <c r="CR8" s="116">
        <v>0.01</v>
      </c>
      <c r="CS8" s="116">
        <v>-0.01</v>
      </c>
      <c r="CT8" s="116">
        <v>-0.01</v>
      </c>
      <c r="CU8" s="14"/>
    </row>
    <row r="9" spans="1:105" s="26" customFormat="1" ht="14.25" customHeight="1" x14ac:dyDescent="0.2">
      <c r="A9" s="313" t="s">
        <v>51</v>
      </c>
      <c r="B9" s="225">
        <v>1E-3</v>
      </c>
      <c r="C9" s="104"/>
      <c r="D9" s="113">
        <v>0</v>
      </c>
      <c r="E9"/>
      <c r="F9" s="113">
        <v>0</v>
      </c>
      <c r="G9" s="104"/>
      <c r="H9" s="113">
        <v>0</v>
      </c>
      <c r="I9" s="104"/>
      <c r="J9" s="113">
        <v>2E-3</v>
      </c>
      <c r="K9" s="104"/>
      <c r="L9" s="495">
        <v>7.0999999999999994E-2</v>
      </c>
      <c r="M9" s="104"/>
      <c r="N9" s="113">
        <v>8.0000000000000002E-3</v>
      </c>
      <c r="O9" s="104"/>
      <c r="P9" s="113">
        <v>3.0000000000000001E-3</v>
      </c>
      <c r="Q9" s="335"/>
      <c r="R9" s="113">
        <v>5.5E-2</v>
      </c>
      <c r="S9" s="104"/>
      <c r="T9" s="113">
        <v>0.14699999999999999</v>
      </c>
      <c r="U9" s="104"/>
      <c r="V9" s="225">
        <v>0.13600000000000001</v>
      </c>
      <c r="W9" s="113">
        <v>0.17100000000000001</v>
      </c>
      <c r="X9" s="113">
        <v>0.19600000000000001</v>
      </c>
      <c r="Y9" s="113">
        <v>0.16400000000000001</v>
      </c>
      <c r="Z9" s="113">
        <v>1.4E-2</v>
      </c>
      <c r="AA9" s="335"/>
      <c r="AB9" s="225">
        <v>3.0000000000000001E-3</v>
      </c>
      <c r="AC9" s="113">
        <v>1.0999999999999999E-2</v>
      </c>
      <c r="AD9" s="113">
        <v>4.0000000000000001E-3</v>
      </c>
      <c r="AE9" s="113">
        <v>0</v>
      </c>
      <c r="AF9" s="113">
        <v>0</v>
      </c>
      <c r="AG9" s="128"/>
      <c r="AH9" s="115">
        <v>-1E-3</v>
      </c>
      <c r="AI9" s="113">
        <v>-1E-3</v>
      </c>
      <c r="AJ9" s="113">
        <v>0</v>
      </c>
      <c r="AK9" s="113">
        <v>0</v>
      </c>
      <c r="AL9" s="113">
        <v>-3.0000000000000001E-3</v>
      </c>
      <c r="AM9" s="17"/>
      <c r="AN9" s="115">
        <v>-1E-3</v>
      </c>
      <c r="AO9" s="113">
        <v>-4.0000000000000001E-3</v>
      </c>
      <c r="AP9" s="113">
        <v>-2E-3</v>
      </c>
      <c r="AQ9" s="113">
        <v>-2E-3</v>
      </c>
      <c r="AR9" s="113">
        <v>2E-3</v>
      </c>
      <c r="AS9" s="17"/>
      <c r="AT9" s="115">
        <v>3.0000000000000001E-3</v>
      </c>
      <c r="AU9" s="113">
        <v>1E-3</v>
      </c>
      <c r="AV9" s="113">
        <v>3.0000000000000001E-3</v>
      </c>
      <c r="AW9" s="113">
        <v>3.0000000000000001E-3</v>
      </c>
      <c r="AX9" s="113">
        <v>3.0000000000000001E-3</v>
      </c>
      <c r="AY9" s="17"/>
      <c r="AZ9" s="115">
        <v>2.5999999999999999E-2</v>
      </c>
      <c r="BA9" s="113">
        <v>5.0000000000000001E-3</v>
      </c>
      <c r="BB9" s="113">
        <v>5.0000000000000001E-3</v>
      </c>
      <c r="BC9" s="113">
        <v>2.5000000000000001E-2</v>
      </c>
      <c r="BD9" s="113">
        <v>7.0999999999999994E-2</v>
      </c>
      <c r="BE9" s="17"/>
      <c r="BF9" s="115">
        <v>6.0999999999999999E-2</v>
      </c>
      <c r="BG9" s="113">
        <v>9.9000000000000005E-2</v>
      </c>
      <c r="BH9" s="113">
        <v>8.4000000000000005E-2</v>
      </c>
      <c r="BI9" s="113">
        <v>5.0999999999999997E-2</v>
      </c>
      <c r="BJ9" s="113">
        <v>3.0000000000000001E-3</v>
      </c>
      <c r="BK9" s="17"/>
      <c r="BL9" s="115">
        <v>0.01</v>
      </c>
      <c r="BM9" s="113">
        <v>0</v>
      </c>
      <c r="BN9" s="113">
        <v>8.9999999999999993E-3</v>
      </c>
      <c r="BO9" s="113">
        <v>1.4999999999999999E-2</v>
      </c>
      <c r="BP9" s="113">
        <v>1.6E-2</v>
      </c>
      <c r="BQ9" s="117"/>
      <c r="BR9" s="115">
        <v>1.0999999999999999E-2</v>
      </c>
      <c r="BS9" s="113">
        <v>8.9999999999999993E-3</v>
      </c>
      <c r="BT9" s="113">
        <v>2E-3</v>
      </c>
      <c r="BU9" s="113">
        <v>0</v>
      </c>
      <c r="BV9" s="113">
        <v>3.5000000000000003E-2</v>
      </c>
      <c r="BW9" s="117"/>
      <c r="BX9" s="115">
        <v>-3.6999999999999998E-2</v>
      </c>
      <c r="BY9" s="113">
        <v>9.9000000000000005E-2</v>
      </c>
      <c r="BZ9" s="113">
        <v>-3.2000000000000001E-2</v>
      </c>
      <c r="CA9" s="113">
        <v>-0.06</v>
      </c>
      <c r="CB9" s="113">
        <v>-0.13400000000000001</v>
      </c>
      <c r="CC9" s="117"/>
      <c r="CD9" s="115">
        <v>-6.4000000000000001E-2</v>
      </c>
      <c r="CE9" s="113">
        <v>-0.155</v>
      </c>
      <c r="CF9" s="113">
        <v>-2.1999999999999999E-2</v>
      </c>
      <c r="CG9" s="113">
        <v>-2.3E-2</v>
      </c>
      <c r="CH9" s="113">
        <v>-0.06</v>
      </c>
      <c r="CI9" s="117"/>
      <c r="CJ9" s="115">
        <v>-3.6999999999999998E-2</v>
      </c>
      <c r="CK9" s="113">
        <v>-4.7E-2</v>
      </c>
      <c r="CL9" s="113">
        <v>-4.5999999999999999E-2</v>
      </c>
      <c r="CM9" s="113">
        <v>-5.3999999999999999E-2</v>
      </c>
      <c r="CN9" s="113" t="s">
        <v>56</v>
      </c>
      <c r="CO9" s="117"/>
      <c r="CP9" s="115" t="s">
        <v>56</v>
      </c>
      <c r="CQ9" s="113" t="s">
        <v>56</v>
      </c>
      <c r="CR9" s="116" t="s">
        <v>56</v>
      </c>
      <c r="CS9" s="116" t="s">
        <v>56</v>
      </c>
      <c r="CT9" s="116" t="s">
        <v>56</v>
      </c>
      <c r="CU9" s="17"/>
    </row>
    <row r="10" spans="1:105" s="101" customFormat="1" ht="14.25" customHeight="1" thickBot="1" x14ac:dyDescent="0.25">
      <c r="A10" s="320" t="s">
        <v>52</v>
      </c>
      <c r="B10" s="323">
        <v>-3.0000000000000001E-3</v>
      </c>
      <c r="C10" s="104"/>
      <c r="D10" s="322">
        <v>-2.3E-2</v>
      </c>
      <c r="E10"/>
      <c r="F10" s="322">
        <v>-0.01</v>
      </c>
      <c r="G10" s="104"/>
      <c r="H10" s="322">
        <v>-0.01</v>
      </c>
      <c r="I10" s="104"/>
      <c r="J10" s="322">
        <v>3.0000000000000001E-3</v>
      </c>
      <c r="K10" s="104"/>
      <c r="L10" s="323">
        <v>0.10199999999999999</v>
      </c>
      <c r="M10" s="104"/>
      <c r="N10" s="322">
        <v>0.08</v>
      </c>
      <c r="O10" s="104"/>
      <c r="P10" s="322">
        <v>4.3999999999999997E-2</v>
      </c>
      <c r="Q10" s="336"/>
      <c r="R10" s="322">
        <v>6.8000000000000005E-2</v>
      </c>
      <c r="S10" s="104"/>
      <c r="T10" s="322">
        <v>6.8000000000000005E-2</v>
      </c>
      <c r="U10" s="104"/>
      <c r="V10" s="323">
        <v>0.255</v>
      </c>
      <c r="W10" s="322">
        <v>0.22</v>
      </c>
      <c r="X10" s="322">
        <v>0.251</v>
      </c>
      <c r="Y10" s="322">
        <v>0.29799999999999999</v>
      </c>
      <c r="Z10" s="322">
        <v>0.251</v>
      </c>
      <c r="AA10" s="336"/>
      <c r="AB10" s="323">
        <v>-2.5999999999999999E-2</v>
      </c>
      <c r="AC10" s="322">
        <v>0.06</v>
      </c>
      <c r="AD10" s="322">
        <v>-1.6E-2</v>
      </c>
      <c r="AE10" s="322">
        <f>SUM(AE6:AE9)</f>
        <v>-6.8000000000000005E-2</v>
      </c>
      <c r="AF10" s="322">
        <f>SUM(AF6:AF9)</f>
        <v>-5.8000000000000003E-2</v>
      </c>
      <c r="AG10" s="129"/>
      <c r="AH10" s="324">
        <f>SUM(AH6:AH9)</f>
        <v>-1.3000000000000012E-2</v>
      </c>
      <c r="AI10" s="322">
        <f>SUM(AI6:AI9)</f>
        <v>-5.1000000000000011E-2</v>
      </c>
      <c r="AJ10" s="322">
        <f>SUM(AJ6:AJ9)</f>
        <v>-4.300000000000001E-2</v>
      </c>
      <c r="AK10" s="322">
        <f>SUM(AK6:AK9)</f>
        <v>4.3000000000000003E-2</v>
      </c>
      <c r="AL10" s="322">
        <f>SUM(AL6:AL9)</f>
        <v>-1.9999999999999992E-3</v>
      </c>
      <c r="AN10" s="324">
        <v>-3.5000000000000003E-2</v>
      </c>
      <c r="AO10" s="322">
        <v>-5.5E-2</v>
      </c>
      <c r="AP10" s="322">
        <v>-5.0000000000000001E-3</v>
      </c>
      <c r="AQ10" s="322">
        <v>-5.7000000000000002E-2</v>
      </c>
      <c r="AR10" s="322">
        <f>SUM(AR6:AR9)</f>
        <v>-2.4999999999999988E-2</v>
      </c>
      <c r="AT10" s="324">
        <v>-8.6999999999999994E-2</v>
      </c>
      <c r="AU10" s="322">
        <v>-5.0999999999999997E-2</v>
      </c>
      <c r="AV10" s="322">
        <v>-4.9999999999999996E-2</v>
      </c>
      <c r="AW10" s="322">
        <v>-0.11700000000000001</v>
      </c>
      <c r="AX10" s="322">
        <f>SUM(AX6:AX9)</f>
        <v>-0.123</v>
      </c>
      <c r="AZ10" s="324">
        <v>3.599999999999999E-2</v>
      </c>
      <c r="BA10" s="322">
        <v>0</v>
      </c>
      <c r="BB10" s="322">
        <v>-7.5999999999999998E-2</v>
      </c>
      <c r="BC10" s="322">
        <v>8.1000000000000003E-2</v>
      </c>
      <c r="BD10" s="322">
        <v>0.152</v>
      </c>
      <c r="BF10" s="324">
        <v>0.23200000000000001</v>
      </c>
      <c r="BG10" s="322">
        <v>0.159</v>
      </c>
      <c r="BH10" s="322">
        <v>0.26500000000000001</v>
      </c>
      <c r="BI10" s="322">
        <v>0.22700000000000001</v>
      </c>
      <c r="BJ10" s="322">
        <v>0.28499999999999998</v>
      </c>
      <c r="BL10" s="324">
        <v>0.40799999999999997</v>
      </c>
      <c r="BM10" s="322">
        <v>0.316</v>
      </c>
      <c r="BN10" s="322">
        <v>0.34499999999999997</v>
      </c>
      <c r="BO10" s="322">
        <v>0.47700000000000004</v>
      </c>
      <c r="BP10" s="322">
        <v>0.53</v>
      </c>
      <c r="BQ10" s="118"/>
      <c r="BR10" s="324">
        <v>-0.23100000000000001</v>
      </c>
      <c r="BS10" s="322">
        <v>-4.8000000000000001E-2</v>
      </c>
      <c r="BT10" s="322">
        <v>-0.24300000000000002</v>
      </c>
      <c r="BU10" s="322">
        <v>-0.29900000000000004</v>
      </c>
      <c r="BV10" s="322">
        <v>-0.31299999999999994</v>
      </c>
      <c r="BW10" s="118"/>
      <c r="BX10" s="324">
        <v>-5.0000000000000001E-3</v>
      </c>
      <c r="BY10" s="322">
        <v>-2.0000000000000295E-3</v>
      </c>
      <c r="BZ10" s="322">
        <v>6.4000000000000001E-2</v>
      </c>
      <c r="CA10" s="322">
        <v>2.200000000000002E-2</v>
      </c>
      <c r="CB10" s="322">
        <v>-0.10300000000000002</v>
      </c>
      <c r="CC10" s="118"/>
      <c r="CD10" s="324">
        <v>-4.8000000000000001E-2</v>
      </c>
      <c r="CE10" s="322">
        <v>-0.121</v>
      </c>
      <c r="CF10" s="322">
        <v>8.0000000000000002E-3</v>
      </c>
      <c r="CG10" s="322">
        <v>-1.4000000000000002E-2</v>
      </c>
      <c r="CH10" s="322">
        <v>-6.8000000000000005E-2</v>
      </c>
      <c r="CI10" s="118"/>
      <c r="CJ10" s="324">
        <v>-2.8999999999999998E-2</v>
      </c>
      <c r="CK10" s="322">
        <v>-6.7000000000000004E-2</v>
      </c>
      <c r="CL10" s="322">
        <v>-4.8000000000000001E-2</v>
      </c>
      <c r="CM10" s="322">
        <v>-5.7999999999999996E-2</v>
      </c>
      <c r="CN10" s="322">
        <v>6.2E-2</v>
      </c>
      <c r="CO10" s="118"/>
      <c r="CP10" s="324">
        <v>5.6000000000000001E-2</v>
      </c>
      <c r="CQ10" s="322">
        <v>3.5000000000000003E-2</v>
      </c>
      <c r="CR10" s="322">
        <v>0.01</v>
      </c>
      <c r="CS10" s="322">
        <v>0.11</v>
      </c>
      <c r="CT10" s="322">
        <v>7.0000000000000007E-2</v>
      </c>
    </row>
    <row r="11" spans="1:105" s="26" customFormat="1" ht="12" customHeight="1" thickTop="1" x14ac:dyDescent="0.2">
      <c r="A11" s="376"/>
      <c r="B11" s="376"/>
      <c r="C11" s="376"/>
      <c r="D11" s="376"/>
      <c r="E11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37"/>
      <c r="R11" s="376"/>
      <c r="S11" s="376"/>
      <c r="T11" s="376"/>
      <c r="U11" s="376"/>
      <c r="V11" s="376"/>
      <c r="W11" s="376"/>
      <c r="X11" s="376"/>
      <c r="Y11" s="376"/>
      <c r="Z11" s="376"/>
      <c r="AA11" s="337"/>
      <c r="AB11" s="376"/>
      <c r="AC11" s="376"/>
      <c r="AD11" s="376"/>
      <c r="AE11" s="376"/>
      <c r="AF11" s="376"/>
      <c r="AG11" s="131"/>
      <c r="AH11" s="376"/>
      <c r="AI11" s="376"/>
      <c r="AJ11" s="376"/>
      <c r="AK11" s="376"/>
      <c r="AL11" s="376"/>
      <c r="AM11" s="377"/>
      <c r="AN11" s="131"/>
      <c r="AO11" s="131"/>
      <c r="AP11" s="131"/>
      <c r="AQ11" s="376"/>
      <c r="AR11" s="376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65"/>
      <c r="CB11" s="65"/>
      <c r="CC11" s="14"/>
      <c r="CD11" s="66"/>
      <c r="CE11" s="66"/>
      <c r="CF11" s="66"/>
      <c r="CG11" s="66"/>
      <c r="CH11" s="66"/>
      <c r="CI11" s="14"/>
      <c r="CJ11" s="66"/>
      <c r="CK11" s="66"/>
      <c r="CL11" s="65"/>
      <c r="CM11" s="66"/>
      <c r="CN11" s="65"/>
      <c r="CO11" s="14"/>
      <c r="CP11" s="65"/>
      <c r="CQ11" s="65"/>
      <c r="CR11" s="65"/>
      <c r="CS11" s="65"/>
      <c r="CT11" s="65"/>
      <c r="CU11" s="14"/>
      <c r="CV11" s="67"/>
    </row>
    <row r="12" spans="1:105" s="26" customFormat="1" ht="12.75" customHeight="1" x14ac:dyDescent="0.2">
      <c r="A12" s="376"/>
      <c r="B12" s="376"/>
      <c r="C12" s="376"/>
      <c r="D12" s="376"/>
      <c r="E12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37"/>
      <c r="R12" s="376"/>
      <c r="S12" s="376"/>
      <c r="T12" s="376"/>
      <c r="U12" s="376"/>
      <c r="V12" s="376"/>
      <c r="W12" s="376"/>
      <c r="X12" s="376"/>
      <c r="Y12" s="376"/>
      <c r="Z12" s="376"/>
      <c r="AA12" s="376"/>
      <c r="AB12" s="376"/>
      <c r="AC12" s="376"/>
      <c r="AD12" s="376"/>
      <c r="AE12" s="376"/>
      <c r="AF12" s="376"/>
      <c r="AG12" s="376"/>
      <c r="AH12" s="376"/>
      <c r="AI12" s="376"/>
      <c r="AJ12" s="376"/>
      <c r="AK12" s="376"/>
      <c r="AL12" s="376"/>
      <c r="AM12" s="376"/>
      <c r="AN12" s="376"/>
      <c r="AO12" s="376"/>
      <c r="AP12" s="376"/>
      <c r="AQ12" s="376"/>
      <c r="AR12" s="376"/>
      <c r="AS12" s="377"/>
      <c r="AT12" s="377"/>
      <c r="AU12" s="377"/>
      <c r="AV12" s="377"/>
      <c r="AW12" s="377"/>
      <c r="AX12" s="377"/>
      <c r="AY12" s="377"/>
      <c r="AZ12" s="377"/>
      <c r="BA12" s="377"/>
      <c r="BB12" s="377"/>
      <c r="BC12" s="377"/>
      <c r="BD12" s="377"/>
      <c r="BE12" s="377"/>
      <c r="BF12" s="377"/>
      <c r="BG12" s="377"/>
      <c r="BH12" s="377"/>
      <c r="BI12" s="377"/>
      <c r="BJ12" s="377"/>
      <c r="BK12" s="377"/>
      <c r="BL12" s="377"/>
      <c r="BM12" s="377"/>
      <c r="BN12" s="377"/>
      <c r="BO12" s="377"/>
      <c r="BP12" s="377"/>
      <c r="BQ12" s="377"/>
      <c r="BR12" s="377"/>
      <c r="BS12" s="377"/>
      <c r="BT12" s="377"/>
      <c r="BU12" s="377"/>
      <c r="BV12" s="377"/>
      <c r="BW12" s="377"/>
      <c r="BX12" s="377"/>
      <c r="BY12" s="377"/>
      <c r="BZ12" s="377"/>
      <c r="CA12" s="65"/>
      <c r="CB12" s="65"/>
      <c r="CC12" s="16"/>
      <c r="CD12" s="66"/>
      <c r="CE12" s="66"/>
      <c r="CF12" s="66"/>
      <c r="CG12" s="66"/>
      <c r="CH12" s="66"/>
      <c r="CI12" s="16"/>
      <c r="CJ12" s="66"/>
      <c r="CK12" s="66"/>
      <c r="CL12" s="65"/>
      <c r="CM12" s="66"/>
      <c r="CN12" s="65"/>
      <c r="CO12" s="16"/>
      <c r="CP12" s="65"/>
      <c r="CQ12" s="65"/>
      <c r="CR12" s="65"/>
      <c r="CS12" s="65"/>
      <c r="CT12" s="65"/>
      <c r="CU12" s="16"/>
      <c r="CV12" s="67"/>
    </row>
    <row r="13" spans="1:105" s="26" customFormat="1" ht="15.75" x14ac:dyDescent="0.2">
      <c r="A13" s="601" t="s">
        <v>116</v>
      </c>
      <c r="B13" s="73">
        <v>2019</v>
      </c>
      <c r="D13" s="73" t="s">
        <v>369</v>
      </c>
      <c r="E13"/>
      <c r="F13" s="73" t="s">
        <v>340</v>
      </c>
      <c r="H13" s="73" t="s">
        <v>337</v>
      </c>
      <c r="J13" s="73" t="s">
        <v>328</v>
      </c>
      <c r="L13" s="73">
        <v>2018</v>
      </c>
      <c r="N13" s="73" t="s">
        <v>312</v>
      </c>
      <c r="P13" s="73" t="s">
        <v>306</v>
      </c>
      <c r="Q13" s="156"/>
      <c r="R13" s="73" t="s">
        <v>249</v>
      </c>
      <c r="T13" s="73" t="s">
        <v>242</v>
      </c>
      <c r="V13" s="73">
        <v>2017</v>
      </c>
      <c r="W13" s="73" t="s">
        <v>229</v>
      </c>
      <c r="X13" s="73" t="s">
        <v>227</v>
      </c>
      <c r="Y13" s="73" t="s">
        <v>219</v>
      </c>
      <c r="Z13" s="73" t="s">
        <v>217</v>
      </c>
      <c r="AA13" s="156"/>
      <c r="AB13" s="73">
        <v>2016</v>
      </c>
      <c r="AC13" s="73" t="s">
        <v>207</v>
      </c>
      <c r="AD13" s="73" t="s">
        <v>206</v>
      </c>
      <c r="AE13" s="73" t="s">
        <v>192</v>
      </c>
      <c r="AF13" s="73" t="s">
        <v>174</v>
      </c>
      <c r="AG13" s="126"/>
      <c r="AH13" s="73">
        <v>2015</v>
      </c>
      <c r="AI13" s="73" t="s">
        <v>173</v>
      </c>
      <c r="AJ13" s="73" t="s">
        <v>171</v>
      </c>
      <c r="AK13" s="73" t="s">
        <v>168</v>
      </c>
      <c r="AL13" s="73" t="s">
        <v>165</v>
      </c>
      <c r="AM13" s="35"/>
      <c r="AN13" s="73">
        <v>2014</v>
      </c>
      <c r="AO13" s="73" t="s">
        <v>164</v>
      </c>
      <c r="AP13" s="73" t="s">
        <v>161</v>
      </c>
      <c r="AQ13" s="73" t="s">
        <v>156</v>
      </c>
      <c r="AR13" s="73" t="s">
        <v>155</v>
      </c>
      <c r="AS13" s="35"/>
      <c r="AT13" s="73">
        <v>2013</v>
      </c>
      <c r="AU13" s="73" t="s">
        <v>154</v>
      </c>
      <c r="AV13" s="73" t="s">
        <v>151</v>
      </c>
      <c r="AW13" s="73" t="s">
        <v>148</v>
      </c>
      <c r="AX13" s="73" t="s">
        <v>146</v>
      </c>
      <c r="AY13" s="35"/>
      <c r="AZ13" s="73">
        <v>2012</v>
      </c>
      <c r="BA13" s="73" t="s">
        <v>145</v>
      </c>
      <c r="BB13" s="73" t="s">
        <v>143</v>
      </c>
      <c r="BC13" s="73" t="s">
        <v>140</v>
      </c>
      <c r="BD13" s="73" t="s">
        <v>136</v>
      </c>
      <c r="BE13" s="35"/>
      <c r="BF13" s="73">
        <v>2011</v>
      </c>
      <c r="BG13" s="73" t="s">
        <v>135</v>
      </c>
      <c r="BH13" s="73" t="s">
        <v>132</v>
      </c>
      <c r="BI13" s="73" t="s">
        <v>129</v>
      </c>
      <c r="BJ13" s="73" t="s">
        <v>127</v>
      </c>
      <c r="BK13" s="35"/>
      <c r="BL13" s="73">
        <v>2010</v>
      </c>
      <c r="BM13" s="73" t="s">
        <v>126</v>
      </c>
      <c r="BN13" s="73" t="s">
        <v>123</v>
      </c>
      <c r="BO13" s="73" t="s">
        <v>121</v>
      </c>
      <c r="BP13" s="73" t="s">
        <v>118</v>
      </c>
      <c r="BQ13" s="68"/>
      <c r="BR13" s="73">
        <v>2009</v>
      </c>
      <c r="BS13" s="73" t="s">
        <v>117</v>
      </c>
      <c r="BT13" s="73" t="s">
        <v>111</v>
      </c>
      <c r="BU13" s="73" t="s">
        <v>65</v>
      </c>
      <c r="BV13" s="73" t="s">
        <v>1</v>
      </c>
      <c r="BW13" s="68"/>
      <c r="BX13" s="73">
        <v>2008</v>
      </c>
      <c r="BY13" s="73" t="s">
        <v>36</v>
      </c>
      <c r="BZ13" s="73" t="s">
        <v>37</v>
      </c>
      <c r="CA13" s="73" t="s">
        <v>38</v>
      </c>
      <c r="CB13" s="73" t="s">
        <v>4</v>
      </c>
      <c r="CC13" s="72"/>
      <c r="CD13" s="73">
        <v>2007</v>
      </c>
      <c r="CE13" s="73" t="s">
        <v>39</v>
      </c>
      <c r="CF13" s="73" t="s">
        <v>40</v>
      </c>
      <c r="CG13" s="73" t="s">
        <v>41</v>
      </c>
      <c r="CH13" s="73" t="s">
        <v>7</v>
      </c>
      <c r="CI13" s="72"/>
      <c r="CJ13" s="73">
        <v>2006</v>
      </c>
      <c r="CK13" s="73" t="s">
        <v>42</v>
      </c>
      <c r="CL13" s="73" t="s">
        <v>43</v>
      </c>
      <c r="CM13" s="73" t="s">
        <v>44</v>
      </c>
      <c r="CN13" s="73" t="s">
        <v>10</v>
      </c>
      <c r="CO13" s="72"/>
      <c r="CP13" s="73">
        <v>2005</v>
      </c>
      <c r="CQ13" s="23"/>
      <c r="CR13" s="23"/>
      <c r="CS13" s="23"/>
      <c r="CT13" s="23"/>
      <c r="CU13" s="14"/>
    </row>
    <row r="14" spans="1:105" s="26" customFormat="1" x14ac:dyDescent="0.2">
      <c r="A14" s="608" t="s">
        <v>0</v>
      </c>
      <c r="B14" s="124"/>
      <c r="C14" s="67"/>
      <c r="D14" s="124"/>
      <c r="E14"/>
      <c r="F14" s="124"/>
      <c r="G14" s="67"/>
      <c r="H14" s="124"/>
      <c r="I14" s="67"/>
      <c r="J14" s="124"/>
      <c r="K14" s="67"/>
      <c r="L14" s="124"/>
      <c r="M14" s="67"/>
      <c r="N14" s="124"/>
      <c r="O14" s="67"/>
      <c r="P14" s="124"/>
      <c r="Q14" s="124"/>
      <c r="R14" s="124"/>
      <c r="S14" s="67"/>
      <c r="T14" s="124"/>
      <c r="U14" s="67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36"/>
      <c r="AN14" s="124"/>
      <c r="AO14" s="124"/>
      <c r="AP14" s="124"/>
      <c r="AQ14" s="124"/>
      <c r="AR14" s="124"/>
      <c r="AS14" s="36"/>
      <c r="AT14" s="36"/>
      <c r="AU14" s="36"/>
      <c r="AV14" s="122"/>
      <c r="AW14" s="122"/>
      <c r="AX14" s="122"/>
      <c r="AY14" s="36"/>
      <c r="AZ14" s="36"/>
      <c r="BA14" s="36"/>
      <c r="BB14" s="36"/>
      <c r="BC14" s="122"/>
      <c r="BD14" s="122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23"/>
      <c r="CR14" s="23"/>
      <c r="CS14" s="23"/>
      <c r="CT14" s="23"/>
      <c r="CU14" s="18"/>
    </row>
    <row r="15" spans="1:105" s="26" customFormat="1" ht="5.0999999999999996" customHeight="1" thickBot="1" x14ac:dyDescent="0.25">
      <c r="A15" s="226"/>
      <c r="B15" s="69"/>
      <c r="C15" s="67"/>
      <c r="D15" s="69"/>
      <c r="E15"/>
      <c r="F15" s="69"/>
      <c r="G15" s="67"/>
      <c r="H15" s="69"/>
      <c r="I15" s="67"/>
      <c r="J15" s="69"/>
      <c r="K15" s="67"/>
      <c r="L15" s="69"/>
      <c r="M15" s="67"/>
      <c r="N15" s="69"/>
      <c r="O15" s="67"/>
      <c r="P15" s="69"/>
      <c r="Q15" s="126"/>
      <c r="R15" s="69"/>
      <c r="S15" s="67"/>
      <c r="T15" s="69"/>
      <c r="U15" s="67"/>
      <c r="V15" s="69"/>
      <c r="W15" s="69"/>
      <c r="X15" s="69"/>
      <c r="Y15" s="69"/>
      <c r="Z15" s="69"/>
      <c r="AA15" s="126"/>
      <c r="AB15" s="69"/>
      <c r="AC15" s="69"/>
      <c r="AD15" s="69"/>
      <c r="AE15" s="69"/>
      <c r="AF15" s="69"/>
      <c r="AG15" s="127"/>
      <c r="AH15" s="127"/>
      <c r="AI15" s="69"/>
      <c r="AJ15" s="69"/>
      <c r="AK15" s="69"/>
      <c r="AL15" s="69"/>
      <c r="AM15" s="68"/>
      <c r="AN15" s="127"/>
      <c r="AO15" s="127"/>
      <c r="AP15" s="69"/>
      <c r="AQ15" s="69"/>
      <c r="AR15" s="69"/>
      <c r="AS15" s="68"/>
      <c r="AT15" s="68"/>
      <c r="AU15" s="68"/>
      <c r="AV15" s="70"/>
      <c r="AW15" s="70"/>
      <c r="AX15" s="70"/>
      <c r="AY15" s="68"/>
      <c r="AZ15" s="70"/>
      <c r="BA15" s="68"/>
      <c r="BB15" s="70"/>
      <c r="BC15" s="70"/>
      <c r="BD15" s="70"/>
      <c r="BE15" s="68"/>
      <c r="BF15" s="70"/>
      <c r="BG15" s="70"/>
      <c r="BH15" s="70"/>
      <c r="BI15" s="70"/>
      <c r="BJ15" s="70"/>
      <c r="BK15" s="68"/>
      <c r="BL15" s="70"/>
      <c r="BM15" s="70"/>
      <c r="BN15" s="70"/>
      <c r="BO15" s="70"/>
      <c r="BP15" s="70"/>
      <c r="BQ15" s="68"/>
      <c r="BR15" s="70"/>
      <c r="BS15" s="70"/>
      <c r="BT15" s="70"/>
      <c r="BU15" s="70"/>
      <c r="BV15" s="70"/>
      <c r="BW15" s="68"/>
      <c r="BX15" s="70"/>
      <c r="BY15" s="70"/>
      <c r="BZ15" s="70"/>
      <c r="CA15" s="70"/>
      <c r="CB15" s="70"/>
      <c r="CC15" s="68"/>
      <c r="CD15" s="70"/>
      <c r="CE15" s="70"/>
      <c r="CF15" s="70"/>
      <c r="CG15" s="70"/>
      <c r="CH15" s="70"/>
      <c r="CI15" s="68"/>
      <c r="CJ15" s="70"/>
      <c r="CK15" s="70"/>
      <c r="CL15" s="70"/>
      <c r="CM15" s="70"/>
      <c r="CN15" s="70"/>
      <c r="CO15" s="68"/>
      <c r="CP15" s="70"/>
      <c r="CQ15" s="23"/>
      <c r="CR15" s="23"/>
      <c r="CS15" s="23"/>
      <c r="CT15" s="23"/>
      <c r="CU15" s="53"/>
      <c r="CV15" s="23"/>
      <c r="CW15" s="23"/>
    </row>
    <row r="16" spans="1:105" s="26" customFormat="1" x14ac:dyDescent="0.2">
      <c r="A16" s="314" t="s">
        <v>310</v>
      </c>
      <c r="B16" s="224">
        <v>162</v>
      </c>
      <c r="C16" s="317"/>
      <c r="D16" s="79">
        <v>66</v>
      </c>
      <c r="E16"/>
      <c r="F16" s="79">
        <v>38</v>
      </c>
      <c r="G16" s="317"/>
      <c r="H16" s="79">
        <v>33</v>
      </c>
      <c r="I16" s="317"/>
      <c r="J16" s="79">
        <v>25</v>
      </c>
      <c r="K16" s="317"/>
      <c r="L16" s="224">
        <v>155</v>
      </c>
      <c r="M16" s="317"/>
      <c r="N16" s="79">
        <v>63</v>
      </c>
      <c r="O16" s="317"/>
      <c r="P16" s="79">
        <v>39</v>
      </c>
      <c r="Q16" s="338"/>
      <c r="R16" s="79">
        <v>30</v>
      </c>
      <c r="S16" s="317"/>
      <c r="T16" s="79">
        <v>23</v>
      </c>
      <c r="U16" s="317"/>
      <c r="V16" s="224">
        <v>146</v>
      </c>
      <c r="W16" s="79">
        <v>62</v>
      </c>
      <c r="X16" s="79">
        <v>35</v>
      </c>
      <c r="Y16" s="79">
        <v>33</v>
      </c>
      <c r="Z16" s="79">
        <v>16</v>
      </c>
      <c r="AA16" s="338"/>
      <c r="AB16" s="224">
        <v>123</v>
      </c>
      <c r="AC16" s="79">
        <v>62</v>
      </c>
      <c r="AD16" s="206">
        <v>30</v>
      </c>
      <c r="AE16" s="79">
        <v>22</v>
      </c>
      <c r="AF16" s="79">
        <v>9</v>
      </c>
      <c r="AG16" s="227"/>
      <c r="AH16" s="111">
        <v>87</v>
      </c>
      <c r="AI16" s="79">
        <v>37</v>
      </c>
      <c r="AJ16" s="79">
        <v>22</v>
      </c>
      <c r="AK16" s="79">
        <v>18</v>
      </c>
      <c r="AL16" s="79">
        <v>10</v>
      </c>
      <c r="AM16" s="37"/>
      <c r="AN16" s="111">
        <v>90</v>
      </c>
      <c r="AO16" s="79">
        <v>34</v>
      </c>
      <c r="AP16" s="79">
        <v>16</v>
      </c>
      <c r="AQ16" s="79">
        <v>20</v>
      </c>
      <c r="AR16" s="79">
        <v>20</v>
      </c>
      <c r="AS16" s="37"/>
      <c r="AT16" s="111">
        <v>104</v>
      </c>
      <c r="AU16" s="123">
        <v>29</v>
      </c>
      <c r="AV16" s="123">
        <v>30</v>
      </c>
      <c r="AW16" s="79">
        <v>25</v>
      </c>
      <c r="AX16" s="79">
        <v>20</v>
      </c>
      <c r="AY16" s="37"/>
      <c r="AZ16" s="111">
        <v>100</v>
      </c>
      <c r="BA16" s="79">
        <v>38</v>
      </c>
      <c r="BB16" s="79">
        <v>22</v>
      </c>
      <c r="BC16" s="79">
        <v>17</v>
      </c>
      <c r="BD16" s="79">
        <v>15</v>
      </c>
      <c r="BE16" s="37"/>
      <c r="BF16" s="111">
        <v>115</v>
      </c>
      <c r="BG16" s="109">
        <v>48</v>
      </c>
      <c r="BH16" s="110">
        <v>26</v>
      </c>
      <c r="BI16" s="110">
        <v>20</v>
      </c>
      <c r="BJ16" s="110">
        <v>13</v>
      </c>
      <c r="BK16" s="37"/>
      <c r="BL16" s="111">
        <v>86</v>
      </c>
      <c r="BM16" s="109">
        <v>34</v>
      </c>
      <c r="BN16" s="110">
        <v>24</v>
      </c>
      <c r="BO16" s="110">
        <v>6</v>
      </c>
      <c r="BP16" s="110">
        <v>5</v>
      </c>
      <c r="BQ16" s="37"/>
      <c r="BR16" s="111">
        <v>62</v>
      </c>
      <c r="BS16" s="109">
        <v>30</v>
      </c>
      <c r="BT16" s="110">
        <v>6</v>
      </c>
      <c r="BU16" s="110">
        <v>8</v>
      </c>
      <c r="BV16" s="110">
        <v>9</v>
      </c>
      <c r="BW16" s="37"/>
      <c r="BX16" s="111">
        <v>86</v>
      </c>
      <c r="BY16" s="112">
        <v>33</v>
      </c>
      <c r="BZ16" s="112">
        <v>12</v>
      </c>
      <c r="CA16" s="112">
        <v>15</v>
      </c>
      <c r="CB16" s="79">
        <v>5</v>
      </c>
      <c r="CC16" s="37"/>
      <c r="CD16" s="111">
        <v>61</v>
      </c>
      <c r="CE16" s="109">
        <v>22</v>
      </c>
      <c r="CF16" s="109">
        <v>10</v>
      </c>
      <c r="CG16" s="109">
        <v>11</v>
      </c>
      <c r="CH16" s="109">
        <v>9</v>
      </c>
      <c r="CI16" s="107"/>
      <c r="CJ16" s="108">
        <v>44</v>
      </c>
      <c r="CK16" s="109">
        <v>13</v>
      </c>
      <c r="CL16" s="109">
        <v>10</v>
      </c>
      <c r="CM16" s="109">
        <v>7</v>
      </c>
      <c r="CN16" s="109">
        <v>8</v>
      </c>
      <c r="CO16" s="107"/>
      <c r="CP16" s="108">
        <v>58</v>
      </c>
      <c r="CQ16" s="23"/>
      <c r="CR16" s="23"/>
      <c r="CS16" s="23"/>
      <c r="CT16" s="23"/>
      <c r="CU16" s="53"/>
      <c r="CV16" s="23"/>
      <c r="CW16" s="23"/>
    </row>
    <row r="17" spans="1:101" s="26" customFormat="1" x14ac:dyDescent="0.2">
      <c r="A17" s="314" t="s">
        <v>384</v>
      </c>
      <c r="B17" s="396">
        <v>120</v>
      </c>
      <c r="C17" s="317"/>
      <c r="D17" s="397">
        <v>47</v>
      </c>
      <c r="E17"/>
      <c r="F17" s="397">
        <v>29</v>
      </c>
      <c r="G17" s="317"/>
      <c r="H17" s="397">
        <v>30</v>
      </c>
      <c r="I17" s="317"/>
      <c r="J17" s="397">
        <v>14</v>
      </c>
      <c r="K17" s="317"/>
      <c r="L17" s="396">
        <v>141</v>
      </c>
      <c r="M17" s="317"/>
      <c r="N17" s="397">
        <v>65</v>
      </c>
      <c r="O17" s="317"/>
      <c r="P17" s="397">
        <v>32</v>
      </c>
      <c r="Q17" s="227"/>
      <c r="R17" s="397">
        <v>28</v>
      </c>
      <c r="S17" s="317"/>
      <c r="T17" s="397">
        <v>16</v>
      </c>
      <c r="U17" s="317"/>
      <c r="V17" s="396">
        <v>83</v>
      </c>
      <c r="W17" s="397">
        <v>40</v>
      </c>
      <c r="X17" s="397">
        <v>20</v>
      </c>
      <c r="Y17" s="397">
        <v>16</v>
      </c>
      <c r="Z17" s="309">
        <v>7</v>
      </c>
      <c r="AA17" s="339"/>
      <c r="AB17" s="310">
        <v>42</v>
      </c>
      <c r="AC17" s="309">
        <v>17</v>
      </c>
      <c r="AD17" s="311">
        <v>12</v>
      </c>
      <c r="AE17" s="309">
        <v>8</v>
      </c>
      <c r="AF17" s="309">
        <v>5</v>
      </c>
      <c r="AG17" s="227"/>
      <c r="AH17" s="111"/>
      <c r="AI17" s="79"/>
      <c r="AJ17" s="79"/>
      <c r="AK17" s="79"/>
      <c r="AL17" s="79"/>
      <c r="AM17" s="37"/>
      <c r="AN17" s="111"/>
      <c r="AO17" s="79"/>
      <c r="AP17" s="79"/>
      <c r="AQ17" s="79"/>
      <c r="AR17" s="79"/>
      <c r="AS17" s="37"/>
      <c r="AT17" s="111"/>
      <c r="AU17" s="123"/>
      <c r="AV17" s="123"/>
      <c r="AW17" s="79"/>
      <c r="AX17" s="79"/>
      <c r="AY17" s="37"/>
      <c r="AZ17" s="111"/>
      <c r="BA17" s="79"/>
      <c r="BB17" s="79"/>
      <c r="BC17" s="79"/>
      <c r="BD17" s="79"/>
      <c r="BE17" s="37"/>
      <c r="BF17" s="111"/>
      <c r="BG17" s="109"/>
      <c r="BH17" s="110"/>
      <c r="BI17" s="110"/>
      <c r="BJ17" s="110"/>
      <c r="BK17" s="37"/>
      <c r="BL17" s="111"/>
      <c r="BM17" s="109"/>
      <c r="BN17" s="110"/>
      <c r="BO17" s="110"/>
      <c r="BP17" s="110"/>
      <c r="BQ17" s="37"/>
      <c r="BR17" s="111"/>
      <c r="BS17" s="109"/>
      <c r="BT17" s="110"/>
      <c r="BU17" s="110"/>
      <c r="BV17" s="110"/>
      <c r="BW17" s="37"/>
      <c r="BX17" s="111"/>
      <c r="BY17" s="112"/>
      <c r="BZ17" s="112"/>
      <c r="CA17" s="112"/>
      <c r="CB17" s="79"/>
      <c r="CC17" s="37"/>
      <c r="CD17" s="111"/>
      <c r="CE17" s="109"/>
      <c r="CF17" s="109"/>
      <c r="CG17" s="109"/>
      <c r="CH17" s="109"/>
      <c r="CI17" s="107"/>
      <c r="CJ17" s="108"/>
      <c r="CK17" s="109"/>
      <c r="CL17" s="109"/>
      <c r="CM17" s="109"/>
      <c r="CN17" s="109"/>
      <c r="CO17" s="107"/>
      <c r="CP17" s="108"/>
      <c r="CQ17" s="23"/>
      <c r="CR17" s="23"/>
      <c r="CS17" s="23"/>
      <c r="CT17" s="23"/>
      <c r="CU17" s="53"/>
      <c r="CV17" s="23"/>
      <c r="CW17" s="23"/>
    </row>
    <row r="18" spans="1:101" s="26" customFormat="1" x14ac:dyDescent="0.2">
      <c r="A18" s="315" t="s">
        <v>385</v>
      </c>
      <c r="B18" s="310">
        <v>60</v>
      </c>
      <c r="C18" s="317"/>
      <c r="D18" s="309">
        <v>22</v>
      </c>
      <c r="E18"/>
      <c r="F18" s="397"/>
      <c r="G18" s="317"/>
      <c r="H18" s="397"/>
      <c r="I18" s="317"/>
      <c r="J18" s="397"/>
      <c r="K18" s="317"/>
      <c r="L18" s="396"/>
      <c r="M18" s="317"/>
      <c r="N18" s="309">
        <v>27</v>
      </c>
      <c r="O18" s="317"/>
      <c r="P18" s="397"/>
      <c r="Q18" s="227"/>
      <c r="R18" s="397"/>
      <c r="S18" s="317"/>
      <c r="T18" s="397"/>
      <c r="U18" s="317"/>
      <c r="V18" s="396"/>
      <c r="W18" s="397"/>
      <c r="X18" s="397"/>
      <c r="Y18" s="397"/>
      <c r="Z18" s="309"/>
      <c r="AA18" s="339"/>
      <c r="AB18" s="310"/>
      <c r="AC18" s="309"/>
      <c r="AD18" s="311"/>
      <c r="AE18" s="309"/>
      <c r="AF18" s="309"/>
      <c r="AG18" s="227"/>
      <c r="AH18" s="111"/>
      <c r="AI18" s="79"/>
      <c r="AJ18" s="79"/>
      <c r="AK18" s="79"/>
      <c r="AL18" s="79"/>
      <c r="AM18" s="37"/>
      <c r="AN18" s="111"/>
      <c r="AO18" s="79"/>
      <c r="AP18" s="79"/>
      <c r="AQ18" s="79"/>
      <c r="AR18" s="79"/>
      <c r="AS18" s="37"/>
      <c r="AT18" s="111"/>
      <c r="AU18" s="123"/>
      <c r="AV18" s="123"/>
      <c r="AW18" s="79"/>
      <c r="AX18" s="79"/>
      <c r="AY18" s="37"/>
      <c r="AZ18" s="111"/>
      <c r="BA18" s="79"/>
      <c r="BB18" s="79"/>
      <c r="BC18" s="79"/>
      <c r="BD18" s="79"/>
      <c r="BE18" s="37"/>
      <c r="BF18" s="111"/>
      <c r="BG18" s="109"/>
      <c r="BH18" s="110"/>
      <c r="BI18" s="110"/>
      <c r="BJ18" s="110"/>
      <c r="BK18" s="37"/>
      <c r="BL18" s="111"/>
      <c r="BM18" s="109"/>
      <c r="BN18" s="110"/>
      <c r="BO18" s="110"/>
      <c r="BP18" s="110"/>
      <c r="BQ18" s="37"/>
      <c r="BR18" s="111"/>
      <c r="BS18" s="109"/>
      <c r="BT18" s="110"/>
      <c r="BU18" s="110"/>
      <c r="BV18" s="110"/>
      <c r="BW18" s="37"/>
      <c r="BX18" s="111"/>
      <c r="BY18" s="112"/>
      <c r="BZ18" s="112"/>
      <c r="CA18" s="112"/>
      <c r="CB18" s="79"/>
      <c r="CC18" s="37"/>
      <c r="CD18" s="111"/>
      <c r="CE18" s="109"/>
      <c r="CF18" s="109"/>
      <c r="CG18" s="109"/>
      <c r="CH18" s="109"/>
      <c r="CI18" s="107"/>
      <c r="CJ18" s="108"/>
      <c r="CK18" s="109"/>
      <c r="CL18" s="109"/>
      <c r="CM18" s="109"/>
      <c r="CN18" s="109"/>
      <c r="CO18" s="107"/>
      <c r="CP18" s="108"/>
      <c r="CQ18" s="23"/>
      <c r="CR18" s="23"/>
      <c r="CS18" s="23"/>
      <c r="CT18" s="23"/>
      <c r="CU18" s="53"/>
      <c r="CV18" s="23"/>
      <c r="CW18" s="23"/>
    </row>
    <row r="19" spans="1:101" s="26" customFormat="1" x14ac:dyDescent="0.2">
      <c r="A19" s="480" t="s">
        <v>383</v>
      </c>
      <c r="B19" s="373"/>
      <c r="C19" s="317"/>
      <c r="D19" s="371" t="s">
        <v>56</v>
      </c>
      <c r="E19"/>
      <c r="F19" s="397">
        <v>18</v>
      </c>
      <c r="G19" s="317"/>
      <c r="H19" s="397">
        <v>17</v>
      </c>
      <c r="I19" s="317"/>
      <c r="J19" s="397">
        <v>13</v>
      </c>
      <c r="K19" s="317"/>
      <c r="L19" s="396">
        <v>76</v>
      </c>
      <c r="M19" s="317"/>
      <c r="N19" s="567">
        <v>32</v>
      </c>
      <c r="O19" s="317"/>
      <c r="P19" s="397">
        <v>17</v>
      </c>
      <c r="Q19" s="227"/>
      <c r="R19" s="397">
        <v>16</v>
      </c>
      <c r="S19" s="317"/>
      <c r="T19" s="397">
        <v>11</v>
      </c>
      <c r="U19" s="398"/>
      <c r="V19" s="396">
        <v>74</v>
      </c>
      <c r="W19" s="397">
        <v>33</v>
      </c>
      <c r="X19" s="397">
        <v>15</v>
      </c>
      <c r="Y19" s="397">
        <v>15</v>
      </c>
      <c r="Z19" s="309">
        <v>11</v>
      </c>
      <c r="AA19" s="339"/>
      <c r="AB19" s="310">
        <v>76</v>
      </c>
      <c r="AC19" s="309">
        <v>31</v>
      </c>
      <c r="AD19" s="311">
        <v>20</v>
      </c>
      <c r="AE19" s="309">
        <v>14</v>
      </c>
      <c r="AF19" s="309">
        <v>11</v>
      </c>
      <c r="AG19" s="227"/>
      <c r="AH19" s="111"/>
      <c r="AI19" s="79"/>
      <c r="AJ19" s="79"/>
      <c r="AK19" s="79"/>
      <c r="AL19" s="79"/>
      <c r="AM19" s="37"/>
      <c r="AN19" s="111"/>
      <c r="AO19" s="79"/>
      <c r="AP19" s="79"/>
      <c r="AQ19" s="79"/>
      <c r="AR19" s="79"/>
      <c r="AS19" s="37"/>
      <c r="AT19" s="111"/>
      <c r="AU19" s="123"/>
      <c r="AV19" s="123"/>
      <c r="AW19" s="79"/>
      <c r="AX19" s="79"/>
      <c r="AY19" s="37"/>
      <c r="AZ19" s="111"/>
      <c r="BA19" s="79"/>
      <c r="BB19" s="79"/>
      <c r="BC19" s="79"/>
      <c r="BD19" s="79"/>
      <c r="BE19" s="37"/>
      <c r="BF19" s="111"/>
      <c r="BG19" s="109"/>
      <c r="BH19" s="110"/>
      <c r="BI19" s="110"/>
      <c r="BJ19" s="110"/>
      <c r="BK19" s="37"/>
      <c r="BL19" s="111"/>
      <c r="BM19" s="109"/>
      <c r="BN19" s="110"/>
      <c r="BO19" s="110"/>
      <c r="BP19" s="110"/>
      <c r="BQ19" s="37"/>
      <c r="BR19" s="111"/>
      <c r="BS19" s="109"/>
      <c r="BT19" s="110"/>
      <c r="BU19" s="110"/>
      <c r="BV19" s="110"/>
      <c r="BW19" s="37"/>
      <c r="BX19" s="111"/>
      <c r="BY19" s="112"/>
      <c r="BZ19" s="112"/>
      <c r="CA19" s="112"/>
      <c r="CB19" s="79"/>
      <c r="CC19" s="37"/>
      <c r="CD19" s="111"/>
      <c r="CE19" s="109"/>
      <c r="CF19" s="109"/>
      <c r="CG19" s="109"/>
      <c r="CH19" s="109"/>
      <c r="CI19" s="107"/>
      <c r="CJ19" s="108"/>
      <c r="CK19" s="109"/>
      <c r="CL19" s="109"/>
      <c r="CM19" s="109"/>
      <c r="CN19" s="109"/>
      <c r="CO19" s="107"/>
      <c r="CP19" s="108"/>
      <c r="CQ19" s="23"/>
      <c r="CR19" s="23"/>
      <c r="CS19" s="23"/>
      <c r="CT19" s="23"/>
      <c r="CU19" s="53"/>
      <c r="CV19" s="23"/>
      <c r="CW19" s="23"/>
    </row>
    <row r="20" spans="1:101" x14ac:dyDescent="0.2">
      <c r="A20" s="480" t="s">
        <v>383</v>
      </c>
      <c r="B20" s="373"/>
      <c r="C20" s="317"/>
      <c r="D20" s="371" t="s">
        <v>56</v>
      </c>
      <c r="E20"/>
      <c r="F20" s="371" t="s">
        <v>56</v>
      </c>
      <c r="G20" s="317"/>
      <c r="H20" s="371" t="s">
        <v>56</v>
      </c>
      <c r="I20" s="317"/>
      <c r="J20" s="371" t="s">
        <v>56</v>
      </c>
      <c r="K20" s="317"/>
      <c r="L20" s="373" t="s">
        <v>56</v>
      </c>
      <c r="M20" s="317"/>
      <c r="N20" s="371" t="s">
        <v>56</v>
      </c>
      <c r="O20" s="317"/>
      <c r="P20" s="371" t="s">
        <v>56</v>
      </c>
      <c r="Q20" s="438"/>
      <c r="R20" s="371" t="s">
        <v>56</v>
      </c>
      <c r="S20" s="317"/>
      <c r="T20" s="371" t="s">
        <v>56</v>
      </c>
      <c r="U20" s="317"/>
      <c r="V20" s="373" t="s">
        <v>56</v>
      </c>
      <c r="W20" s="371" t="s">
        <v>56</v>
      </c>
      <c r="X20" s="363" t="s">
        <v>56</v>
      </c>
      <c r="Y20" s="363" t="s">
        <v>56</v>
      </c>
      <c r="Z20" s="567">
        <v>18</v>
      </c>
      <c r="AA20" s="338"/>
      <c r="AB20" s="569">
        <v>118</v>
      </c>
      <c r="AC20" s="567">
        <v>48</v>
      </c>
      <c r="AD20" s="568">
        <v>32</v>
      </c>
      <c r="AE20" s="567">
        <v>22</v>
      </c>
      <c r="AF20" s="567">
        <v>16</v>
      </c>
      <c r="AG20" s="227"/>
      <c r="AH20" s="111">
        <v>139</v>
      </c>
      <c r="AI20" s="79">
        <v>65</v>
      </c>
      <c r="AJ20" s="79">
        <v>33</v>
      </c>
      <c r="AK20" s="79">
        <v>24</v>
      </c>
      <c r="AL20" s="79">
        <v>17</v>
      </c>
      <c r="AM20" s="37"/>
      <c r="AN20" s="111">
        <v>71</v>
      </c>
      <c r="AO20" s="79">
        <v>37</v>
      </c>
      <c r="AP20" s="79">
        <v>7</v>
      </c>
      <c r="AQ20" s="79">
        <v>18</v>
      </c>
      <c r="AR20" s="79">
        <v>9</v>
      </c>
      <c r="AS20" s="37"/>
      <c r="AT20" s="111">
        <v>103</v>
      </c>
      <c r="AU20" s="123">
        <v>31</v>
      </c>
      <c r="AV20" s="123">
        <v>22</v>
      </c>
      <c r="AW20" s="79">
        <v>32</v>
      </c>
      <c r="AX20" s="79">
        <v>18</v>
      </c>
      <c r="AY20" s="37"/>
      <c r="AZ20" s="111">
        <v>127</v>
      </c>
      <c r="BA20" s="79">
        <v>74</v>
      </c>
      <c r="BB20" s="79">
        <v>29</v>
      </c>
      <c r="BC20" s="79">
        <v>21</v>
      </c>
      <c r="BD20" s="79">
        <v>11</v>
      </c>
      <c r="BE20" s="37"/>
      <c r="BF20" s="111">
        <v>104</v>
      </c>
      <c r="BG20" s="109">
        <v>53</v>
      </c>
      <c r="BH20" s="110">
        <v>31</v>
      </c>
      <c r="BI20" s="110">
        <v>14</v>
      </c>
      <c r="BJ20" s="110">
        <v>14</v>
      </c>
      <c r="BK20" s="37"/>
      <c r="BL20" s="111">
        <v>97</v>
      </c>
      <c r="BM20" s="109">
        <v>57</v>
      </c>
      <c r="BN20" s="110">
        <v>25</v>
      </c>
      <c r="BO20" s="110">
        <v>18</v>
      </c>
      <c r="BP20" s="110">
        <v>14</v>
      </c>
      <c r="BQ20" s="37"/>
      <c r="BR20" s="111">
        <v>71</v>
      </c>
      <c r="BS20" s="109">
        <v>29</v>
      </c>
      <c r="BT20" s="110">
        <v>19</v>
      </c>
      <c r="BU20" s="110">
        <v>19</v>
      </c>
      <c r="BV20" s="110">
        <v>13</v>
      </c>
      <c r="BW20" s="37"/>
      <c r="BX20" s="111">
        <v>72</v>
      </c>
      <c r="BY20" s="112">
        <v>36</v>
      </c>
      <c r="BZ20" s="112">
        <v>18</v>
      </c>
      <c r="CA20" s="112">
        <v>17</v>
      </c>
      <c r="CB20" s="79">
        <v>11</v>
      </c>
      <c r="CC20" s="37"/>
      <c r="CD20" s="111">
        <v>60</v>
      </c>
      <c r="CE20" s="109">
        <v>32</v>
      </c>
      <c r="CF20" s="109">
        <v>15</v>
      </c>
      <c r="CG20" s="109">
        <v>12</v>
      </c>
      <c r="CH20" s="109">
        <v>10</v>
      </c>
      <c r="CI20" s="107"/>
      <c r="CJ20" s="108">
        <v>56</v>
      </c>
      <c r="CK20" s="109">
        <v>25</v>
      </c>
      <c r="CL20" s="109">
        <v>12</v>
      </c>
      <c r="CM20" s="109">
        <v>12</v>
      </c>
      <c r="CN20" s="109">
        <v>13</v>
      </c>
      <c r="CO20" s="107"/>
      <c r="CP20" s="108">
        <v>62</v>
      </c>
    </row>
    <row r="21" spans="1:101" x14ac:dyDescent="0.2">
      <c r="A21" s="314" t="s">
        <v>224</v>
      </c>
      <c r="B21" s="224">
        <v>104</v>
      </c>
      <c r="C21" s="317"/>
      <c r="D21" s="79">
        <v>51</v>
      </c>
      <c r="E21"/>
      <c r="F21" s="79">
        <v>22</v>
      </c>
      <c r="G21" s="317"/>
      <c r="H21" s="79">
        <v>20</v>
      </c>
      <c r="I21" s="317"/>
      <c r="J21" s="79">
        <v>11</v>
      </c>
      <c r="K21" s="317"/>
      <c r="L21" s="224">
        <v>76</v>
      </c>
      <c r="M21" s="317"/>
      <c r="N21" s="79">
        <v>46</v>
      </c>
      <c r="O21" s="317"/>
      <c r="P21" s="79">
        <v>15</v>
      </c>
      <c r="Q21" s="338"/>
      <c r="R21" s="79">
        <v>9</v>
      </c>
      <c r="S21" s="317"/>
      <c r="T21" s="79">
        <v>6</v>
      </c>
      <c r="U21" s="317"/>
      <c r="V21" s="224">
        <v>68</v>
      </c>
      <c r="W21" s="79">
        <v>42</v>
      </c>
      <c r="X21" s="79">
        <v>11</v>
      </c>
      <c r="Y21" s="79">
        <v>11</v>
      </c>
      <c r="Z21" s="79">
        <v>4</v>
      </c>
      <c r="AA21" s="338"/>
      <c r="AB21" s="224">
        <v>46</v>
      </c>
      <c r="AC21" s="79">
        <v>31</v>
      </c>
      <c r="AD21" s="206">
        <v>6</v>
      </c>
      <c r="AE21" s="79">
        <v>4</v>
      </c>
      <c r="AF21" s="79">
        <v>5</v>
      </c>
      <c r="AG21" s="227"/>
      <c r="AH21" s="111">
        <v>39</v>
      </c>
      <c r="AI21" s="79">
        <v>24</v>
      </c>
      <c r="AJ21" s="79">
        <v>4</v>
      </c>
      <c r="AK21" s="79">
        <v>7</v>
      </c>
      <c r="AL21" s="79">
        <v>4</v>
      </c>
      <c r="AM21" s="37"/>
      <c r="AN21" s="111"/>
      <c r="AO21" s="79"/>
      <c r="AP21" s="79"/>
      <c r="AQ21" s="79"/>
      <c r="AR21" s="79"/>
      <c r="AS21" s="37"/>
      <c r="AT21" s="111"/>
      <c r="AU21" s="123"/>
      <c r="AV21" s="123"/>
      <c r="AW21" s="79"/>
      <c r="AX21" s="79"/>
      <c r="AY21" s="37"/>
      <c r="AZ21" s="111"/>
      <c r="BA21" s="79"/>
      <c r="BB21" s="79"/>
      <c r="BC21" s="79"/>
      <c r="BD21" s="79"/>
      <c r="BE21" s="37"/>
      <c r="BF21" s="111"/>
      <c r="BG21" s="109"/>
      <c r="BH21" s="110"/>
      <c r="BI21" s="110"/>
      <c r="BJ21" s="110"/>
      <c r="BK21" s="37"/>
      <c r="BL21" s="111"/>
      <c r="BM21" s="109"/>
      <c r="BN21" s="110"/>
      <c r="BO21" s="110"/>
      <c r="BP21" s="110"/>
      <c r="BQ21" s="37"/>
      <c r="BR21" s="111"/>
      <c r="BS21" s="109"/>
      <c r="BT21" s="110"/>
      <c r="BU21" s="110"/>
      <c r="BV21" s="110"/>
      <c r="BW21" s="37"/>
      <c r="BX21" s="111"/>
      <c r="BY21" s="112"/>
      <c r="BZ21" s="112"/>
      <c r="CA21" s="112"/>
      <c r="CB21" s="79"/>
      <c r="CC21" s="37"/>
      <c r="CD21" s="111"/>
      <c r="CE21" s="109"/>
      <c r="CF21" s="109"/>
      <c r="CG21" s="109"/>
      <c r="CH21" s="109"/>
      <c r="CI21" s="107"/>
      <c r="CJ21" s="108"/>
      <c r="CK21" s="109"/>
      <c r="CL21" s="109"/>
      <c r="CM21" s="109"/>
      <c r="CN21" s="109"/>
      <c r="CO21" s="107"/>
      <c r="CP21" s="108"/>
    </row>
    <row r="22" spans="1:101" x14ac:dyDescent="0.2">
      <c r="A22" s="480" t="s">
        <v>331</v>
      </c>
      <c r="B22" s="373"/>
      <c r="C22" s="317"/>
      <c r="D22" s="371" t="s">
        <v>56</v>
      </c>
      <c r="E22"/>
      <c r="F22" s="371" t="s">
        <v>56</v>
      </c>
      <c r="G22" s="317"/>
      <c r="H22" s="371" t="s">
        <v>56</v>
      </c>
      <c r="I22" s="317"/>
      <c r="J22" s="371" t="s">
        <v>56</v>
      </c>
      <c r="K22" s="317"/>
      <c r="L22" s="373" t="s">
        <v>56</v>
      </c>
      <c r="M22" s="317"/>
      <c r="N22" s="371" t="s">
        <v>56</v>
      </c>
      <c r="O22" s="317"/>
      <c r="P22" s="371" t="s">
        <v>56</v>
      </c>
      <c r="Q22" s="438"/>
      <c r="R22" s="371" t="s">
        <v>56</v>
      </c>
      <c r="S22" s="317"/>
      <c r="T22" s="79">
        <v>21</v>
      </c>
      <c r="U22" s="317"/>
      <c r="V22" s="224">
        <v>149</v>
      </c>
      <c r="W22" s="79">
        <v>65</v>
      </c>
      <c r="X22" s="79">
        <v>39</v>
      </c>
      <c r="Y22" s="79">
        <v>28</v>
      </c>
      <c r="Z22" s="79">
        <v>17</v>
      </c>
      <c r="AA22" s="338"/>
      <c r="AB22" s="224">
        <v>138</v>
      </c>
      <c r="AC22" s="79">
        <v>66</v>
      </c>
      <c r="AD22" s="206">
        <v>32</v>
      </c>
      <c r="AE22" s="79">
        <v>24</v>
      </c>
      <c r="AF22" s="79">
        <v>16</v>
      </c>
      <c r="AG22" s="227"/>
      <c r="AH22" s="111">
        <v>145</v>
      </c>
      <c r="AI22" s="79">
        <v>64</v>
      </c>
      <c r="AJ22" s="79">
        <v>38</v>
      </c>
      <c r="AK22" s="79">
        <v>23</v>
      </c>
      <c r="AL22" s="79">
        <v>20</v>
      </c>
      <c r="AM22" s="37"/>
      <c r="AN22" s="111"/>
      <c r="AO22" s="79"/>
      <c r="AP22" s="79"/>
      <c r="AQ22" s="79"/>
      <c r="AR22" s="79"/>
      <c r="AS22" s="37"/>
      <c r="AT22" s="111"/>
      <c r="AU22" s="123"/>
      <c r="AV22" s="123"/>
      <c r="AW22" s="79"/>
      <c r="AX22" s="79"/>
      <c r="AY22" s="37"/>
      <c r="AZ22" s="111"/>
      <c r="BA22" s="79"/>
      <c r="BB22" s="79"/>
      <c r="BC22" s="79"/>
      <c r="BD22" s="79"/>
      <c r="BE22" s="37"/>
      <c r="BF22" s="111"/>
      <c r="BG22" s="109"/>
      <c r="BH22" s="110"/>
      <c r="BI22" s="110"/>
      <c r="BJ22" s="110"/>
      <c r="BK22" s="37"/>
      <c r="BL22" s="111"/>
      <c r="BM22" s="109"/>
      <c r="BN22" s="110"/>
      <c r="BO22" s="110"/>
      <c r="BP22" s="110"/>
      <c r="BQ22" s="37"/>
      <c r="BR22" s="111"/>
      <c r="BS22" s="109"/>
      <c r="BT22" s="110"/>
      <c r="BU22" s="110"/>
      <c r="BV22" s="110"/>
      <c r="BW22" s="37"/>
      <c r="BX22" s="111"/>
      <c r="BY22" s="112"/>
      <c r="BZ22" s="112"/>
      <c r="CA22" s="112"/>
      <c r="CB22" s="79"/>
      <c r="CC22" s="37"/>
      <c r="CD22" s="111"/>
      <c r="CE22" s="109"/>
      <c r="CF22" s="109"/>
      <c r="CG22" s="109"/>
      <c r="CH22" s="109"/>
      <c r="CI22" s="107"/>
      <c r="CJ22" s="108"/>
      <c r="CK22" s="109"/>
      <c r="CL22" s="109"/>
      <c r="CM22" s="109"/>
      <c r="CN22" s="109"/>
      <c r="CO22" s="107"/>
      <c r="CP22" s="108"/>
    </row>
    <row r="23" spans="1:101" x14ac:dyDescent="0.2">
      <c r="A23" s="314" t="s">
        <v>54</v>
      </c>
      <c r="B23" s="224">
        <v>62</v>
      </c>
      <c r="C23" s="317"/>
      <c r="D23" s="79">
        <v>27</v>
      </c>
      <c r="E23"/>
      <c r="F23" s="79">
        <v>14</v>
      </c>
      <c r="G23" s="317"/>
      <c r="H23" s="79">
        <v>12</v>
      </c>
      <c r="I23" s="317"/>
      <c r="J23" s="79">
        <v>9</v>
      </c>
      <c r="K23" s="317"/>
      <c r="L23" s="224">
        <v>49</v>
      </c>
      <c r="M23" s="317"/>
      <c r="N23" s="79">
        <v>34</v>
      </c>
      <c r="O23" s="317"/>
      <c r="P23" s="79">
        <v>11</v>
      </c>
      <c r="Q23" s="338"/>
      <c r="R23" s="79">
        <v>0</v>
      </c>
      <c r="S23" s="317"/>
      <c r="T23" s="79">
        <v>4</v>
      </c>
      <c r="U23" s="317"/>
      <c r="V23" s="224">
        <v>27</v>
      </c>
      <c r="W23" s="79">
        <v>17</v>
      </c>
      <c r="X23" s="79">
        <v>5</v>
      </c>
      <c r="Y23" s="79">
        <v>2</v>
      </c>
      <c r="Z23" s="79">
        <v>2</v>
      </c>
      <c r="AA23" s="338"/>
      <c r="AB23" s="224">
        <v>14</v>
      </c>
      <c r="AC23" s="79">
        <v>4</v>
      </c>
      <c r="AD23" s="206">
        <v>6</v>
      </c>
      <c r="AE23" s="79">
        <v>1</v>
      </c>
      <c r="AF23" s="79">
        <v>3</v>
      </c>
      <c r="AG23" s="227"/>
      <c r="AH23" s="111">
        <v>24</v>
      </c>
      <c r="AI23" s="79">
        <v>15</v>
      </c>
      <c r="AJ23" s="79">
        <v>3</v>
      </c>
      <c r="AK23" s="79">
        <v>1</v>
      </c>
      <c r="AL23" s="79">
        <v>5</v>
      </c>
      <c r="AM23" s="37"/>
      <c r="AN23" s="111">
        <v>25</v>
      </c>
      <c r="AO23" s="79">
        <v>12</v>
      </c>
      <c r="AP23" s="79">
        <v>6</v>
      </c>
      <c r="AQ23" s="79">
        <v>4</v>
      </c>
      <c r="AR23" s="79">
        <v>3</v>
      </c>
      <c r="AS23" s="37"/>
      <c r="AT23" s="111">
        <v>32</v>
      </c>
      <c r="AU23" s="123">
        <v>10</v>
      </c>
      <c r="AV23" s="123">
        <v>8</v>
      </c>
      <c r="AW23" s="79">
        <v>17</v>
      </c>
      <c r="AX23" s="79">
        <v>-3</v>
      </c>
      <c r="AY23" s="37"/>
      <c r="AZ23" s="111">
        <v>35</v>
      </c>
      <c r="BA23" s="79">
        <v>10</v>
      </c>
      <c r="BB23" s="79">
        <v>8</v>
      </c>
      <c r="BC23" s="79">
        <v>14</v>
      </c>
      <c r="BD23" s="79">
        <v>3</v>
      </c>
      <c r="BE23" s="37"/>
      <c r="BF23" s="111">
        <v>23</v>
      </c>
      <c r="BG23" s="109">
        <v>16</v>
      </c>
      <c r="BH23" s="110">
        <v>3</v>
      </c>
      <c r="BI23" s="110">
        <v>3</v>
      </c>
      <c r="BJ23" s="110">
        <v>1</v>
      </c>
      <c r="BK23" s="37"/>
      <c r="BL23" s="111">
        <v>16</v>
      </c>
      <c r="BM23" s="109">
        <v>8</v>
      </c>
      <c r="BN23" s="110">
        <v>4</v>
      </c>
      <c r="BO23" s="110">
        <v>3</v>
      </c>
      <c r="BP23" s="110">
        <v>1</v>
      </c>
      <c r="BQ23" s="37"/>
      <c r="BR23" s="111">
        <v>9</v>
      </c>
      <c r="BS23" s="109">
        <v>3</v>
      </c>
      <c r="BT23" s="110">
        <v>2</v>
      </c>
      <c r="BU23" s="110">
        <v>2</v>
      </c>
      <c r="BV23" s="110">
        <v>2</v>
      </c>
      <c r="BW23" s="37"/>
      <c r="BX23" s="111">
        <v>20</v>
      </c>
      <c r="BY23" s="112">
        <v>12.9</v>
      </c>
      <c r="BZ23" s="112">
        <v>2</v>
      </c>
      <c r="CA23" s="112">
        <v>2</v>
      </c>
      <c r="CB23" s="79">
        <v>3</v>
      </c>
      <c r="CC23" s="37"/>
      <c r="CD23" s="111">
        <v>7</v>
      </c>
      <c r="CE23" s="109">
        <v>-1</v>
      </c>
      <c r="CF23" s="109">
        <v>2</v>
      </c>
      <c r="CG23" s="109">
        <v>3</v>
      </c>
      <c r="CH23" s="109">
        <v>3</v>
      </c>
      <c r="CI23" s="107"/>
      <c r="CJ23" s="108">
        <v>15</v>
      </c>
      <c r="CK23" s="109">
        <v>8</v>
      </c>
      <c r="CL23" s="109">
        <v>6</v>
      </c>
      <c r="CM23" s="109">
        <v>0</v>
      </c>
      <c r="CN23" s="109">
        <v>1</v>
      </c>
      <c r="CO23" s="107"/>
      <c r="CP23" s="108">
        <v>11</v>
      </c>
    </row>
    <row r="24" spans="1:101" x14ac:dyDescent="0.2">
      <c r="A24" s="316" t="s">
        <v>53</v>
      </c>
      <c r="B24" s="496"/>
      <c r="C24" s="317"/>
      <c r="D24" s="367"/>
      <c r="E24"/>
      <c r="F24" s="367" t="s">
        <v>56</v>
      </c>
      <c r="G24" s="317"/>
      <c r="H24" s="367" t="s">
        <v>56</v>
      </c>
      <c r="I24" s="317"/>
      <c r="J24" s="367" t="s">
        <v>56</v>
      </c>
      <c r="K24" s="482"/>
      <c r="L24" s="496" t="s">
        <v>56</v>
      </c>
      <c r="M24" s="482"/>
      <c r="N24" s="367" t="s">
        <v>56</v>
      </c>
      <c r="O24" s="317"/>
      <c r="P24" s="367" t="s">
        <v>56</v>
      </c>
      <c r="Q24" s="437"/>
      <c r="R24" s="367" t="s">
        <v>56</v>
      </c>
      <c r="S24" s="317"/>
      <c r="T24" s="229" t="s">
        <v>56</v>
      </c>
      <c r="U24" s="317"/>
      <c r="V24" s="372" t="s">
        <v>56</v>
      </c>
      <c r="W24" s="367" t="s">
        <v>56</v>
      </c>
      <c r="X24" s="367" t="s">
        <v>56</v>
      </c>
      <c r="Y24" s="229" t="s">
        <v>56</v>
      </c>
      <c r="Z24" s="229" t="s">
        <v>56</v>
      </c>
      <c r="AA24" s="334"/>
      <c r="AB24" s="228">
        <v>49</v>
      </c>
      <c r="AC24" s="229" t="s">
        <v>56</v>
      </c>
      <c r="AD24" s="230" t="s">
        <v>56</v>
      </c>
      <c r="AE24" s="231">
        <v>28</v>
      </c>
      <c r="AF24" s="231">
        <v>21</v>
      </c>
      <c r="AG24" s="232"/>
      <c r="AH24" s="233">
        <v>184</v>
      </c>
      <c r="AI24" s="231">
        <v>88</v>
      </c>
      <c r="AJ24" s="231">
        <v>42</v>
      </c>
      <c r="AK24" s="231">
        <v>30</v>
      </c>
      <c r="AL24" s="231">
        <v>24</v>
      </c>
      <c r="AM24" s="155"/>
      <c r="AN24" s="233">
        <v>428</v>
      </c>
      <c r="AO24" s="231">
        <v>157</v>
      </c>
      <c r="AP24" s="231">
        <v>83</v>
      </c>
      <c r="AQ24" s="231">
        <v>112</v>
      </c>
      <c r="AR24" s="231">
        <v>76</v>
      </c>
      <c r="AS24" s="155"/>
      <c r="AT24" s="233">
        <v>385</v>
      </c>
      <c r="AU24" s="234">
        <v>156</v>
      </c>
      <c r="AV24" s="234">
        <v>86</v>
      </c>
      <c r="AW24" s="231">
        <v>85</v>
      </c>
      <c r="AX24" s="231">
        <v>58</v>
      </c>
      <c r="AY24" s="155"/>
      <c r="AZ24" s="233">
        <v>434</v>
      </c>
      <c r="BA24" s="231">
        <v>193</v>
      </c>
      <c r="BB24" s="231">
        <v>93</v>
      </c>
      <c r="BC24" s="231">
        <v>85</v>
      </c>
      <c r="BD24" s="231">
        <v>63</v>
      </c>
      <c r="BE24" s="155"/>
      <c r="BF24" s="233">
        <v>437</v>
      </c>
      <c r="BG24" s="229">
        <v>237</v>
      </c>
      <c r="BH24" s="235">
        <v>88</v>
      </c>
      <c r="BI24" s="235">
        <v>72</v>
      </c>
      <c r="BJ24" s="235">
        <v>40</v>
      </c>
      <c r="BK24" s="155"/>
      <c r="BL24" s="233">
        <v>302</v>
      </c>
      <c r="BM24" s="229">
        <v>196</v>
      </c>
      <c r="BN24" s="235">
        <v>54</v>
      </c>
      <c r="BO24" s="235">
        <v>33</v>
      </c>
      <c r="BP24" s="235">
        <v>19</v>
      </c>
      <c r="BQ24" s="155"/>
      <c r="BR24" s="233">
        <v>133</v>
      </c>
      <c r="BS24" s="229">
        <v>52</v>
      </c>
      <c r="BT24" s="235">
        <v>25</v>
      </c>
      <c r="BU24" s="235">
        <v>28</v>
      </c>
      <c r="BV24" s="235">
        <v>28</v>
      </c>
      <c r="BW24" s="155"/>
      <c r="BX24" s="233">
        <v>178</v>
      </c>
      <c r="BY24" s="235">
        <v>94</v>
      </c>
      <c r="BZ24" s="235">
        <v>37</v>
      </c>
      <c r="CA24" s="235">
        <v>32</v>
      </c>
      <c r="CB24" s="236">
        <v>15</v>
      </c>
      <c r="CC24" s="155"/>
      <c r="CD24" s="233">
        <v>139</v>
      </c>
      <c r="CE24" s="229">
        <v>61</v>
      </c>
      <c r="CF24" s="229">
        <v>24</v>
      </c>
      <c r="CG24" s="229">
        <v>33</v>
      </c>
      <c r="CH24" s="229">
        <v>21</v>
      </c>
      <c r="CI24" s="237"/>
      <c r="CJ24" s="238">
        <v>126</v>
      </c>
      <c r="CK24" s="229">
        <v>61</v>
      </c>
      <c r="CL24" s="229">
        <v>30</v>
      </c>
      <c r="CM24" s="229">
        <v>22</v>
      </c>
      <c r="CN24" s="229">
        <v>13</v>
      </c>
      <c r="CO24" s="237"/>
      <c r="CP24" s="238">
        <v>102</v>
      </c>
    </row>
    <row r="25" spans="1:101" ht="15" thickBot="1" x14ac:dyDescent="0.25">
      <c r="A25" s="321" t="s">
        <v>61</v>
      </c>
      <c r="B25" s="326">
        <v>508</v>
      </c>
      <c r="C25" s="318"/>
      <c r="D25" s="325">
        <v>213</v>
      </c>
      <c r="E25"/>
      <c r="F25" s="325">
        <v>121</v>
      </c>
      <c r="G25" s="318"/>
      <c r="H25" s="325">
        <v>112</v>
      </c>
      <c r="I25" s="318"/>
      <c r="J25" s="325">
        <v>72</v>
      </c>
      <c r="K25" s="318"/>
      <c r="L25" s="326">
        <v>497</v>
      </c>
      <c r="M25" s="318"/>
      <c r="N25" s="325">
        <v>235</v>
      </c>
      <c r="O25" s="318"/>
      <c r="P25" s="325">
        <v>114</v>
      </c>
      <c r="Q25" s="130"/>
      <c r="R25" s="325">
        <v>83</v>
      </c>
      <c r="S25" s="318"/>
      <c r="T25" s="325">
        <v>81</v>
      </c>
      <c r="U25" s="318"/>
      <c r="V25" s="326">
        <v>547</v>
      </c>
      <c r="W25" s="325">
        <v>260</v>
      </c>
      <c r="X25" s="325">
        <v>125</v>
      </c>
      <c r="Y25" s="325">
        <v>105</v>
      </c>
      <c r="Z25" s="325">
        <v>57</v>
      </c>
      <c r="AA25" s="130"/>
      <c r="AB25" s="326">
        <v>439</v>
      </c>
      <c r="AC25" s="325">
        <v>211</v>
      </c>
      <c r="AD25" s="327">
        <v>106</v>
      </c>
      <c r="AE25" s="325">
        <v>73</v>
      </c>
      <c r="AF25" s="325">
        <v>49</v>
      </c>
      <c r="AG25" s="130"/>
      <c r="AH25" s="328">
        <v>434</v>
      </c>
      <c r="AI25" s="325">
        <v>205</v>
      </c>
      <c r="AJ25" s="325">
        <v>100</v>
      </c>
      <c r="AK25" s="325">
        <v>73</v>
      </c>
      <c r="AL25" s="325">
        <v>56</v>
      </c>
      <c r="AM25" s="37"/>
      <c r="AN25" s="328">
        <v>614</v>
      </c>
      <c r="AO25" s="325">
        <v>240</v>
      </c>
      <c r="AP25" s="325">
        <v>112</v>
      </c>
      <c r="AQ25" s="325">
        <v>154</v>
      </c>
      <c r="AR25" s="325">
        <v>108</v>
      </c>
      <c r="AS25" s="37"/>
      <c r="AT25" s="328">
        <v>624</v>
      </c>
      <c r="AU25" s="329">
        <v>226</v>
      </c>
      <c r="AV25" s="329">
        <v>146</v>
      </c>
      <c r="AW25" s="325">
        <v>159</v>
      </c>
      <c r="AX25" s="325">
        <f>SUM(AX16:AX24)</f>
        <v>93</v>
      </c>
      <c r="AY25" s="37"/>
      <c r="AZ25" s="328">
        <v>696</v>
      </c>
      <c r="BA25" s="325">
        <v>315</v>
      </c>
      <c r="BB25" s="325">
        <v>152</v>
      </c>
      <c r="BC25" s="325">
        <v>137</v>
      </c>
      <c r="BD25" s="325">
        <v>92</v>
      </c>
      <c r="BE25" s="37"/>
      <c r="BF25" s="328">
        <v>679</v>
      </c>
      <c r="BG25" s="330">
        <v>354</v>
      </c>
      <c r="BH25" s="325">
        <v>148</v>
      </c>
      <c r="BI25" s="325">
        <v>109</v>
      </c>
      <c r="BJ25" s="325">
        <v>68</v>
      </c>
      <c r="BK25" s="37"/>
      <c r="BL25" s="328">
        <v>501</v>
      </c>
      <c r="BM25" s="330">
        <v>295</v>
      </c>
      <c r="BN25" s="325">
        <v>107</v>
      </c>
      <c r="BO25" s="325">
        <v>60</v>
      </c>
      <c r="BP25" s="325">
        <v>39</v>
      </c>
      <c r="BQ25" s="37"/>
      <c r="BR25" s="328">
        <v>275</v>
      </c>
      <c r="BS25" s="330">
        <v>114</v>
      </c>
      <c r="BT25" s="325">
        <v>52</v>
      </c>
      <c r="BU25" s="325">
        <v>57</v>
      </c>
      <c r="BV25" s="325">
        <v>52</v>
      </c>
      <c r="BW25" s="37"/>
      <c r="BX25" s="328">
        <v>356</v>
      </c>
      <c r="BY25" s="331">
        <v>187.4</v>
      </c>
      <c r="BZ25" s="325">
        <v>69</v>
      </c>
      <c r="CA25" s="325">
        <v>66</v>
      </c>
      <c r="CB25" s="325">
        <v>34</v>
      </c>
      <c r="CC25" s="37"/>
      <c r="CD25" s="328">
        <v>284</v>
      </c>
      <c r="CE25" s="330">
        <v>114</v>
      </c>
      <c r="CF25" s="330">
        <v>59</v>
      </c>
      <c r="CG25" s="330">
        <v>64</v>
      </c>
      <c r="CH25" s="330">
        <v>47</v>
      </c>
      <c r="CI25" s="107"/>
      <c r="CJ25" s="332">
        <v>267</v>
      </c>
      <c r="CK25" s="330">
        <v>120</v>
      </c>
      <c r="CL25" s="330">
        <v>66</v>
      </c>
      <c r="CM25" s="330">
        <v>44</v>
      </c>
      <c r="CN25" s="330">
        <v>37</v>
      </c>
      <c r="CO25" s="107"/>
      <c r="CP25" s="332">
        <v>251</v>
      </c>
    </row>
    <row r="26" spans="1:101" ht="15" thickTop="1" x14ac:dyDescent="0.2">
      <c r="B26" s="318"/>
      <c r="C26" s="318"/>
      <c r="D26" s="318"/>
      <c r="E26"/>
      <c r="F26" s="318"/>
      <c r="G26" s="318"/>
      <c r="H26" s="318"/>
      <c r="I26" s="318"/>
      <c r="J26" s="318"/>
      <c r="K26" s="318"/>
      <c r="L26" s="318"/>
      <c r="M26" s="318"/>
      <c r="N26" s="318"/>
      <c r="O26" s="318"/>
      <c r="P26" s="318"/>
      <c r="R26" s="318"/>
      <c r="S26" s="318"/>
      <c r="T26" s="318"/>
      <c r="U26" s="318"/>
      <c r="V26" s="318"/>
      <c r="W26" s="318"/>
      <c r="X26" s="318"/>
      <c r="Y26" s="318"/>
    </row>
    <row r="27" spans="1:101" x14ac:dyDescent="0.2">
      <c r="A27" s="312" t="s">
        <v>412</v>
      </c>
      <c r="E27"/>
    </row>
    <row r="28" spans="1:101" x14ac:dyDescent="0.2">
      <c r="A28" s="481" t="s">
        <v>371</v>
      </c>
    </row>
  </sheetData>
  <mergeCells count="4">
    <mergeCell ref="A3:A4"/>
    <mergeCell ref="AM3:AM4"/>
    <mergeCell ref="AS3:AS4"/>
    <mergeCell ref="A13:A14"/>
  </mergeCells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  <pageSetUpPr fitToPage="1"/>
  </sheetPr>
  <dimension ref="A1:BS109"/>
  <sheetViews>
    <sheetView showGridLines="0" zoomScaleNormal="100" workbookViewId="0">
      <pane xSplit="1" ySplit="2" topLeftCell="B15" activePane="bottomRight" state="frozen"/>
      <selection pane="topRight"/>
      <selection pane="bottomLeft"/>
      <selection pane="bottomRight" activeCell="D44" sqref="D44"/>
    </sheetView>
  </sheetViews>
  <sheetFormatPr baseColWidth="10" defaultColWidth="11.42578125" defaultRowHeight="12.75" outlineLevelCol="1" x14ac:dyDescent="0.2"/>
  <cols>
    <col min="1" max="1" width="45.42578125" customWidth="1"/>
    <col min="2" max="3" width="8.140625" style="185" customWidth="1" outlineLevel="1"/>
    <col min="4" max="4" width="1.28515625" style="185" customWidth="1" outlineLevel="1"/>
    <col min="5" max="8" width="8.140625" style="185" customWidth="1" outlineLevel="1"/>
    <col min="9" max="9" width="1.7109375" style="185" customWidth="1" outlineLevel="1"/>
    <col min="10" max="12" width="8.140625" style="185" customWidth="1" outlineLevel="1"/>
    <col min="13" max="13" width="7.28515625" style="185" customWidth="1" outlineLevel="1"/>
    <col min="14" max="14" width="1.7109375" style="185" customWidth="1" outlineLevel="1"/>
    <col min="15" max="17" width="7.28515625" style="185" customWidth="1"/>
    <col min="18" max="18" width="7.28515625" style="185" customWidth="1" outlineLevel="1"/>
    <col min="19" max="19" width="1.7109375" style="241" customWidth="1"/>
    <col min="20" max="20" width="7.28515625" customWidth="1"/>
    <col min="21" max="21" width="7.28515625" customWidth="1" outlineLevel="1"/>
    <col min="22" max="23" width="7.28515625" style="44" customWidth="1" outlineLevel="1"/>
    <col min="24" max="24" width="1.7109375" style="53" customWidth="1"/>
    <col min="25" max="25" width="7.28515625" style="53" customWidth="1"/>
    <col min="26" max="28" width="7.28515625" style="44" customWidth="1" outlineLevel="1"/>
    <col min="29" max="29" width="1.7109375" style="53" customWidth="1"/>
    <col min="30" max="30" width="7.28515625" style="53" customWidth="1"/>
    <col min="31" max="33" width="7.28515625" style="44" customWidth="1" outlineLevel="1"/>
    <col min="34" max="34" width="1.7109375" style="53" customWidth="1"/>
    <col min="35" max="35" width="7.28515625" style="53" customWidth="1"/>
    <col min="36" max="38" width="7.28515625" style="44" customWidth="1" outlineLevel="1"/>
    <col min="39" max="39" width="1.7109375" style="53" customWidth="1"/>
    <col min="40" max="40" width="7.28515625" style="44" customWidth="1"/>
    <col min="41" max="43" width="7.28515625" style="44" customWidth="1" outlineLevel="1"/>
    <col min="44" max="44" width="1.7109375" style="53" customWidth="1"/>
    <col min="45" max="45" width="7.28515625" style="44" customWidth="1"/>
    <col min="46" max="46" width="1.7109375" style="53" customWidth="1"/>
    <col min="47" max="47" width="7.28515625" style="44" customWidth="1"/>
    <col min="48" max="48" width="1.7109375" style="53" customWidth="1"/>
    <col min="49" max="49" width="7.28515625" style="44" customWidth="1"/>
    <col min="50" max="50" width="1.7109375" style="53" customWidth="1"/>
    <col min="51" max="51" width="7.28515625" style="44" customWidth="1"/>
    <col min="52" max="52" width="1.7109375" style="53" customWidth="1"/>
    <col min="53" max="53" width="7.28515625" style="44" customWidth="1"/>
    <col min="54" max="54" width="1.7109375" style="53" customWidth="1"/>
    <col min="55" max="55" width="7.28515625" style="45" customWidth="1"/>
    <col min="56" max="56" width="1.7109375" style="53" customWidth="1"/>
    <col min="57" max="57" width="7.28515625" style="38" customWidth="1"/>
    <col min="58" max="58" width="6.7109375" customWidth="1"/>
    <col min="61" max="61" width="31.42578125" customWidth="1"/>
    <col min="62" max="71" width="7.7109375" style="39" customWidth="1"/>
  </cols>
  <sheetData>
    <row r="1" spans="1:63" x14ac:dyDescent="0.2">
      <c r="A1" s="559" t="s">
        <v>358</v>
      </c>
    </row>
    <row r="2" spans="1:63" s="573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255"/>
      <c r="W2" s="610"/>
      <c r="X2" s="611"/>
      <c r="Y2" s="611"/>
      <c r="Z2" s="611"/>
      <c r="AA2" s="611"/>
      <c r="AB2" s="611"/>
      <c r="AC2" s="52"/>
      <c r="AD2" s="52"/>
      <c r="AE2" s="572"/>
      <c r="AF2" s="572"/>
      <c r="AG2" s="572"/>
      <c r="AH2" s="52"/>
      <c r="AI2" s="52"/>
      <c r="AJ2" s="572"/>
      <c r="AK2" s="572"/>
      <c r="AL2" s="572"/>
      <c r="AM2" s="52"/>
      <c r="AN2" s="572"/>
      <c r="AO2" s="572"/>
      <c r="AP2" s="572"/>
      <c r="AQ2" s="572"/>
      <c r="AR2" s="52"/>
      <c r="AS2" s="572"/>
      <c r="AT2" s="52"/>
      <c r="AU2" s="572"/>
      <c r="AV2" s="97"/>
      <c r="AW2" s="572"/>
      <c r="AX2" s="97"/>
      <c r="AY2" s="572"/>
      <c r="AZ2" s="52"/>
      <c r="BA2" s="572"/>
      <c r="BB2" s="52"/>
      <c r="BC2" s="572"/>
      <c r="BD2" s="52"/>
      <c r="BE2" s="572"/>
      <c r="BF2" s="52"/>
      <c r="BG2" s="3"/>
      <c r="BI2" s="4"/>
      <c r="BJ2" s="4"/>
      <c r="BK2" s="4"/>
    </row>
    <row r="3" spans="1:63" s="6" customFormat="1" ht="16.5" customHeight="1" x14ac:dyDescent="0.2">
      <c r="A3" s="601" t="s">
        <v>404</v>
      </c>
      <c r="B3" s="353" t="s">
        <v>424</v>
      </c>
      <c r="C3" s="353" t="s">
        <v>388</v>
      </c>
      <c r="D3" s="197"/>
      <c r="E3" s="353">
        <v>2019</v>
      </c>
      <c r="F3" s="353" t="s">
        <v>339</v>
      </c>
      <c r="G3" s="353" t="s">
        <v>332</v>
      </c>
      <c r="H3" s="353" t="s">
        <v>328</v>
      </c>
      <c r="I3" s="585"/>
      <c r="J3" s="528"/>
    </row>
    <row r="4" spans="1:63" s="6" customFormat="1" ht="16.5" customHeight="1" x14ac:dyDescent="0.2">
      <c r="A4" s="608" t="s">
        <v>53</v>
      </c>
      <c r="D4" s="197"/>
      <c r="I4" s="585"/>
      <c r="J4" s="528"/>
    </row>
    <row r="5" spans="1:63" s="6" customFormat="1" ht="8.1" customHeight="1" thickBot="1" x14ac:dyDescent="0.25">
      <c r="A5" s="319"/>
      <c r="B5" s="70"/>
      <c r="C5" s="70"/>
      <c r="D5" s="197"/>
      <c r="E5" s="70"/>
      <c r="F5" s="70"/>
      <c r="G5" s="70"/>
      <c r="H5" s="70"/>
      <c r="I5" s="585"/>
      <c r="J5" s="528"/>
    </row>
    <row r="6" spans="1:63" s="6" customFormat="1" ht="16.5" customHeight="1" thickTop="1" x14ac:dyDescent="0.2">
      <c r="A6" s="350" t="s">
        <v>55</v>
      </c>
      <c r="B6" s="138">
        <v>1027</v>
      </c>
      <c r="C6" s="138">
        <v>558</v>
      </c>
      <c r="D6" s="347"/>
      <c r="E6" s="356"/>
      <c r="F6" s="138"/>
      <c r="G6" s="138">
        <v>1169</v>
      </c>
      <c r="H6" s="138">
        <v>584</v>
      </c>
      <c r="I6" s="586"/>
      <c r="J6" s="528"/>
    </row>
    <row r="7" spans="1:63" s="6" customFormat="1" ht="16.5" customHeight="1" x14ac:dyDescent="0.2">
      <c r="A7" s="342" t="s">
        <v>30</v>
      </c>
      <c r="B7" s="138">
        <v>122</v>
      </c>
      <c r="C7" s="138">
        <v>54</v>
      </c>
      <c r="D7" s="347"/>
      <c r="E7" s="356"/>
      <c r="F7" s="138"/>
      <c r="G7" s="138">
        <v>150</v>
      </c>
      <c r="H7" s="138">
        <v>71</v>
      </c>
      <c r="I7" s="586"/>
      <c r="J7" s="528"/>
    </row>
    <row r="8" spans="1:63" s="6" customFormat="1" ht="16.5" customHeight="1" x14ac:dyDescent="0.2">
      <c r="A8" s="297" t="s">
        <v>31</v>
      </c>
      <c r="B8" s="140">
        <v>64</v>
      </c>
      <c r="C8" s="140">
        <v>32</v>
      </c>
      <c r="D8" s="347"/>
      <c r="E8" s="357"/>
      <c r="F8" s="140"/>
      <c r="G8" s="140">
        <v>65</v>
      </c>
      <c r="H8" s="140">
        <v>30</v>
      </c>
      <c r="I8" s="586"/>
      <c r="J8" s="528"/>
    </row>
    <row r="9" spans="1:63" s="6" customFormat="1" ht="16.5" customHeight="1" x14ac:dyDescent="0.2">
      <c r="A9" s="342" t="s">
        <v>32</v>
      </c>
      <c r="B9" s="138">
        <v>186</v>
      </c>
      <c r="C9" s="138">
        <v>86</v>
      </c>
      <c r="D9" s="347"/>
      <c r="E9" s="356"/>
      <c r="F9" s="138"/>
      <c r="G9" s="138">
        <v>215</v>
      </c>
      <c r="H9" s="138">
        <v>101</v>
      </c>
      <c r="I9" s="347"/>
    </row>
    <row r="10" spans="1:63" s="6" customFormat="1" ht="16.5" customHeight="1" x14ac:dyDescent="0.2">
      <c r="A10" s="298" t="s">
        <v>177</v>
      </c>
      <c r="B10" s="256">
        <v>2</v>
      </c>
      <c r="C10" s="256">
        <v>2</v>
      </c>
      <c r="D10" s="347"/>
      <c r="E10" s="265"/>
      <c r="F10" s="256"/>
      <c r="G10" s="256">
        <v>4</v>
      </c>
      <c r="H10" s="256">
        <v>0</v>
      </c>
      <c r="I10" s="347"/>
    </row>
    <row r="11" spans="1:63" s="6" customFormat="1" ht="16.5" customHeight="1" thickBot="1" x14ac:dyDescent="0.25">
      <c r="A11" s="343" t="s">
        <v>35</v>
      </c>
      <c r="B11" s="142">
        <v>0</v>
      </c>
      <c r="C11" s="142">
        <v>0</v>
      </c>
      <c r="D11" s="347"/>
      <c r="E11" s="358"/>
      <c r="F11" s="142"/>
      <c r="G11" s="142">
        <v>0</v>
      </c>
      <c r="H11" s="142">
        <v>0</v>
      </c>
      <c r="I11" s="347"/>
    </row>
    <row r="12" spans="1:63" s="6" customFormat="1" ht="16.5" customHeight="1" thickBot="1" x14ac:dyDescent="0.25">
      <c r="A12" s="351" t="s">
        <v>34</v>
      </c>
      <c r="B12" s="287">
        <v>188</v>
      </c>
      <c r="C12" s="287">
        <v>88</v>
      </c>
      <c r="D12" s="347"/>
      <c r="E12" s="458">
        <v>383</v>
      </c>
      <c r="F12" s="287">
        <v>310</v>
      </c>
      <c r="G12" s="288">
        <v>219</v>
      </c>
      <c r="H12" s="287">
        <v>105</v>
      </c>
      <c r="I12" s="347"/>
    </row>
    <row r="13" spans="1:63" s="6" customFormat="1" ht="16.5" customHeight="1" thickTop="1" x14ac:dyDescent="0.2">
      <c r="A13" s="134"/>
      <c r="B13" s="144"/>
      <c r="C13" s="144"/>
      <c r="D13" s="348"/>
      <c r="E13" s="144"/>
      <c r="F13" s="144"/>
      <c r="G13" s="144"/>
      <c r="H13" s="144"/>
      <c r="I13" s="348"/>
      <c r="J13" s="95"/>
      <c r="K13" s="95"/>
      <c r="L13" s="95"/>
      <c r="M13" s="95"/>
      <c r="N13" s="348"/>
      <c r="O13" s="95"/>
      <c r="P13" s="95"/>
      <c r="Q13" s="95"/>
      <c r="R13" s="95"/>
      <c r="S13" s="144"/>
      <c r="T13" s="95"/>
      <c r="U13" s="95"/>
      <c r="V13" s="95"/>
      <c r="W13" s="95"/>
      <c r="X13" s="74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74"/>
      <c r="BG13" s="95"/>
      <c r="BH13" s="12"/>
    </row>
    <row r="14" spans="1:63" s="6" customFormat="1" ht="16.5" customHeight="1" x14ac:dyDescent="0.2">
      <c r="A14" s="134"/>
      <c r="B14" s="95"/>
      <c r="C14" s="95"/>
      <c r="D14" s="348"/>
      <c r="E14" s="95"/>
      <c r="F14" s="95"/>
      <c r="G14" s="95"/>
      <c r="H14" s="95"/>
      <c r="I14" s="348"/>
      <c r="J14" s="95"/>
      <c r="K14" s="95"/>
      <c r="L14" s="95"/>
      <c r="M14" s="95"/>
      <c r="N14" s="348"/>
      <c r="O14" s="95"/>
      <c r="P14" s="95"/>
      <c r="Q14" s="95"/>
      <c r="R14" s="95"/>
      <c r="S14" s="144"/>
      <c r="T14" s="95"/>
      <c r="U14" s="95"/>
      <c r="V14" s="95"/>
      <c r="W14" s="95"/>
      <c r="X14" s="74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74"/>
      <c r="BG14" s="95"/>
      <c r="BH14" s="12"/>
    </row>
    <row r="15" spans="1:63" s="6" customFormat="1" ht="16.5" customHeight="1" x14ac:dyDescent="0.2">
      <c r="A15" s="601" t="s">
        <v>376</v>
      </c>
      <c r="B15" s="353" t="s">
        <v>424</v>
      </c>
      <c r="C15" s="353" t="s">
        <v>388</v>
      </c>
      <c r="D15" s="348"/>
      <c r="E15" s="353">
        <v>2019</v>
      </c>
      <c r="F15" s="353" t="s">
        <v>339</v>
      </c>
      <c r="G15" s="353" t="s">
        <v>332</v>
      </c>
      <c r="H15" s="353" t="s">
        <v>328</v>
      </c>
      <c r="I15" s="348"/>
      <c r="J15" s="353">
        <v>2018</v>
      </c>
      <c r="K15" s="353" t="s">
        <v>305</v>
      </c>
      <c r="L15" s="353" t="s">
        <v>246</v>
      </c>
      <c r="M15" s="353" t="s">
        <v>242</v>
      </c>
      <c r="N15" s="348"/>
      <c r="O15" s="353">
        <v>2017</v>
      </c>
      <c r="P15" s="353" t="s">
        <v>226</v>
      </c>
      <c r="Q15" s="353" t="s">
        <v>220</v>
      </c>
      <c r="R15" s="353" t="s">
        <v>217</v>
      </c>
      <c r="S15" s="156"/>
      <c r="T15" s="353">
        <v>2016</v>
      </c>
      <c r="U15" s="353" t="s">
        <v>205</v>
      </c>
      <c r="V15" s="353" t="s">
        <v>191</v>
      </c>
      <c r="W15" s="353" t="s">
        <v>174</v>
      </c>
      <c r="X15" s="68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 s="74"/>
      <c r="BG15" s="95"/>
      <c r="BH15" s="12"/>
    </row>
    <row r="16" spans="1:63" s="6" customFormat="1" ht="16.5" customHeight="1" x14ac:dyDescent="0.2">
      <c r="A16" s="608" t="s">
        <v>53</v>
      </c>
      <c r="D16" s="348"/>
      <c r="I16" s="348"/>
      <c r="N16" s="348"/>
      <c r="S16" s="158"/>
      <c r="X16" s="27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 s="74"/>
      <c r="BG16" s="95"/>
      <c r="BH16" s="12"/>
    </row>
    <row r="17" spans="1:60" s="6" customFormat="1" ht="8.1" customHeight="1" thickBot="1" x14ac:dyDescent="0.25">
      <c r="A17" s="69"/>
      <c r="B17" s="70"/>
      <c r="C17" s="70"/>
      <c r="D17" s="348"/>
      <c r="E17" s="70"/>
      <c r="F17" s="70"/>
      <c r="G17" s="70"/>
      <c r="H17" s="70"/>
      <c r="I17" s="348"/>
      <c r="J17" s="70"/>
      <c r="K17" s="70"/>
      <c r="L17" s="70"/>
      <c r="M17" s="70"/>
      <c r="N17" s="348"/>
      <c r="O17" s="70"/>
      <c r="P17" s="70"/>
      <c r="Q17" s="70"/>
      <c r="R17" s="70"/>
      <c r="S17" s="156"/>
      <c r="T17" s="70"/>
      <c r="U17" s="70"/>
      <c r="V17" s="70"/>
      <c r="W17" s="70"/>
      <c r="X17" s="68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 s="74"/>
      <c r="BG17" s="95"/>
      <c r="BH17" s="12"/>
    </row>
    <row r="18" spans="1:60" s="6" customFormat="1" ht="16.5" customHeight="1" x14ac:dyDescent="0.2">
      <c r="A18" s="341" t="s">
        <v>55</v>
      </c>
      <c r="B18" s="138">
        <v>902</v>
      </c>
      <c r="C18" s="138">
        <v>499</v>
      </c>
      <c r="D18" s="347"/>
      <c r="E18" s="356">
        <f>'[7]5.1.1 - Management P+L...'!$J$17</f>
        <v>1965</v>
      </c>
      <c r="F18" s="138">
        <v>1494</v>
      </c>
      <c r="G18" s="138">
        <v>991</v>
      </c>
      <c r="H18" s="138">
        <v>485</v>
      </c>
      <c r="I18" s="347"/>
      <c r="J18" s="356">
        <v>1980</v>
      </c>
      <c r="K18" s="46">
        <v>1510</v>
      </c>
      <c r="L18" s="46">
        <v>1008</v>
      </c>
      <c r="M18" s="46">
        <v>496</v>
      </c>
      <c r="N18" s="347"/>
      <c r="O18" s="356">
        <v>1611</v>
      </c>
      <c r="P18" s="46">
        <v>1157</v>
      </c>
      <c r="Q18" s="46">
        <v>679</v>
      </c>
      <c r="R18" s="46">
        <v>239</v>
      </c>
      <c r="S18" s="146"/>
      <c r="T18" s="356">
        <v>841</v>
      </c>
      <c r="U18" s="138">
        <v>647</v>
      </c>
      <c r="V18" s="138">
        <v>434</v>
      </c>
      <c r="W18" s="46">
        <v>221</v>
      </c>
      <c r="X18" s="37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 s="74"/>
      <c r="BG18" s="95"/>
      <c r="BH18" s="12"/>
    </row>
    <row r="19" spans="1:60" s="6" customFormat="1" ht="16.5" customHeight="1" x14ac:dyDescent="0.2">
      <c r="A19" s="342" t="s">
        <v>30</v>
      </c>
      <c r="B19" s="138">
        <v>60</v>
      </c>
      <c r="C19" s="138">
        <v>43</v>
      </c>
      <c r="D19" s="347"/>
      <c r="E19" s="356">
        <f>'[7]5.1.1 - Management P+L...'!$J$24</f>
        <v>179</v>
      </c>
      <c r="F19" s="138">
        <v>143</v>
      </c>
      <c r="G19" s="138">
        <v>91</v>
      </c>
      <c r="H19" s="138">
        <v>45</v>
      </c>
      <c r="I19" s="347"/>
      <c r="J19" s="356">
        <v>204</v>
      </c>
      <c r="K19" s="46">
        <v>156</v>
      </c>
      <c r="L19" s="46">
        <v>105</v>
      </c>
      <c r="M19" s="46">
        <v>50.000000000200004</v>
      </c>
      <c r="N19" s="347"/>
      <c r="O19" s="356">
        <v>56</v>
      </c>
      <c r="P19" s="46">
        <v>30</v>
      </c>
      <c r="Q19" s="46">
        <v>29</v>
      </c>
      <c r="R19" s="46">
        <v>37</v>
      </c>
      <c r="S19" s="146"/>
      <c r="T19" s="356">
        <v>123</v>
      </c>
      <c r="U19" s="138">
        <v>101</v>
      </c>
      <c r="V19" s="138">
        <v>72</v>
      </c>
      <c r="W19" s="46">
        <v>35</v>
      </c>
      <c r="X19" s="37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 s="74"/>
      <c r="BG19" s="95"/>
      <c r="BH19" s="12"/>
    </row>
    <row r="20" spans="1:60" s="6" customFormat="1" ht="16.5" customHeight="1" x14ac:dyDescent="0.2">
      <c r="A20" s="297" t="s">
        <v>31</v>
      </c>
      <c r="B20" s="140">
        <v>81</v>
      </c>
      <c r="C20" s="140">
        <v>38</v>
      </c>
      <c r="D20" s="347"/>
      <c r="E20" s="357">
        <f>'[7]5.1.1 - Management P+L...'!$J$25</f>
        <v>158</v>
      </c>
      <c r="F20" s="140">
        <v>117</v>
      </c>
      <c r="G20" s="140">
        <v>77</v>
      </c>
      <c r="H20" s="140">
        <v>37</v>
      </c>
      <c r="I20" s="347"/>
      <c r="J20" s="357">
        <v>136</v>
      </c>
      <c r="K20" s="49">
        <v>99</v>
      </c>
      <c r="L20" s="49">
        <v>65</v>
      </c>
      <c r="M20" s="49">
        <v>31</v>
      </c>
      <c r="N20" s="347"/>
      <c r="O20" s="357">
        <v>136</v>
      </c>
      <c r="P20" s="49">
        <v>98</v>
      </c>
      <c r="Q20" s="49">
        <v>39</v>
      </c>
      <c r="R20" s="49">
        <v>7</v>
      </c>
      <c r="S20" s="149"/>
      <c r="T20" s="357">
        <v>28</v>
      </c>
      <c r="U20" s="140">
        <v>21</v>
      </c>
      <c r="V20" s="140">
        <v>15</v>
      </c>
      <c r="W20" s="49">
        <v>7</v>
      </c>
      <c r="X20" s="37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 s="74"/>
      <c r="BG20" s="95"/>
      <c r="BH20" s="12"/>
    </row>
    <row r="21" spans="1:60" s="6" customFormat="1" ht="16.5" customHeight="1" x14ac:dyDescent="0.2">
      <c r="A21" s="342" t="s">
        <v>32</v>
      </c>
      <c r="B21" s="138">
        <v>141</v>
      </c>
      <c r="C21" s="138">
        <v>81</v>
      </c>
      <c r="D21" s="347"/>
      <c r="E21" s="356">
        <f>'[7]5.1.1 - Management P+L...'!$J$26</f>
        <v>337</v>
      </c>
      <c r="F21" s="138">
        <v>260</v>
      </c>
      <c r="G21" s="138">
        <v>168</v>
      </c>
      <c r="H21" s="138">
        <v>82</v>
      </c>
      <c r="I21" s="347"/>
      <c r="J21" s="356">
        <v>340</v>
      </c>
      <c r="K21" s="46">
        <v>255</v>
      </c>
      <c r="L21" s="46">
        <v>170</v>
      </c>
      <c r="M21" s="46">
        <v>81.000000000200004</v>
      </c>
      <c r="N21" s="347"/>
      <c r="O21" s="356">
        <v>192</v>
      </c>
      <c r="P21" s="46">
        <v>128</v>
      </c>
      <c r="Q21" s="46">
        <v>68</v>
      </c>
      <c r="R21" s="46">
        <v>44</v>
      </c>
      <c r="S21" s="146"/>
      <c r="T21" s="356">
        <v>151</v>
      </c>
      <c r="U21" s="138">
        <v>122</v>
      </c>
      <c r="V21" s="138">
        <v>87</v>
      </c>
      <c r="W21" s="46">
        <v>42</v>
      </c>
      <c r="X21" s="37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 s="74"/>
      <c r="BG21" s="95"/>
      <c r="BH21" s="12"/>
    </row>
    <row r="22" spans="1:60" s="6" customFormat="1" ht="16.5" customHeight="1" x14ac:dyDescent="0.2">
      <c r="A22" s="298" t="s">
        <v>177</v>
      </c>
      <c r="B22" s="256">
        <v>7</v>
      </c>
      <c r="C22" s="256">
        <v>4</v>
      </c>
      <c r="D22" s="347"/>
      <c r="E22" s="265">
        <f>'[7]5.1.1 - Management P+L...'!$J$27</f>
        <v>18</v>
      </c>
      <c r="F22" s="256">
        <v>11</v>
      </c>
      <c r="G22" s="256">
        <v>6</v>
      </c>
      <c r="H22" s="256">
        <v>1</v>
      </c>
      <c r="I22" s="347"/>
      <c r="J22" s="265">
        <v>3</v>
      </c>
      <c r="K22" s="19">
        <v>9</v>
      </c>
      <c r="L22" s="19">
        <v>2</v>
      </c>
      <c r="M22" s="19">
        <v>1E-10</v>
      </c>
      <c r="N22" s="347"/>
      <c r="O22" s="265">
        <v>111</v>
      </c>
      <c r="P22" s="19">
        <v>103</v>
      </c>
      <c r="Q22" s="19">
        <v>57</v>
      </c>
      <c r="R22" s="19">
        <v>0</v>
      </c>
      <c r="S22" s="148"/>
      <c r="T22" s="265">
        <v>0</v>
      </c>
      <c r="U22" s="256">
        <v>0</v>
      </c>
      <c r="V22" s="256">
        <v>0</v>
      </c>
      <c r="W22" s="19">
        <v>0</v>
      </c>
      <c r="X22" s="37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 s="74"/>
      <c r="BG22" s="95"/>
      <c r="BH22" s="12"/>
    </row>
    <row r="23" spans="1:60" s="6" customFormat="1" ht="16.5" customHeight="1" thickBot="1" x14ac:dyDescent="0.25">
      <c r="A23" s="343" t="s">
        <v>35</v>
      </c>
      <c r="B23" s="142">
        <v>0</v>
      </c>
      <c r="C23" s="142">
        <v>0</v>
      </c>
      <c r="D23" s="347"/>
      <c r="E23" s="358">
        <f>'[7]5.1.1 - Management P+L...'!$J$27-'[7]5.1.1 - Management P+L...'!$J$28</f>
        <v>2</v>
      </c>
      <c r="F23" s="142">
        <v>2</v>
      </c>
      <c r="G23" s="142">
        <v>2</v>
      </c>
      <c r="H23" s="142">
        <v>0</v>
      </c>
      <c r="I23" s="347"/>
      <c r="J23" s="358">
        <v>0</v>
      </c>
      <c r="K23" s="106">
        <v>-1</v>
      </c>
      <c r="L23" s="106">
        <v>0</v>
      </c>
      <c r="M23" s="106">
        <v>0</v>
      </c>
      <c r="N23" s="347"/>
      <c r="O23" s="358">
        <v>36</v>
      </c>
      <c r="P23" s="106">
        <v>35</v>
      </c>
      <c r="Q23" s="106">
        <v>6</v>
      </c>
      <c r="R23" s="106">
        <v>0</v>
      </c>
      <c r="S23" s="141"/>
      <c r="T23" s="358">
        <v>0</v>
      </c>
      <c r="U23" s="142">
        <v>0</v>
      </c>
      <c r="V23" s="142">
        <v>0</v>
      </c>
      <c r="W23" s="106">
        <v>0</v>
      </c>
      <c r="X23" s="16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 s="74"/>
      <c r="BG23" s="95"/>
      <c r="BH23" s="12"/>
    </row>
    <row r="24" spans="1:60" s="6" customFormat="1" ht="16.5" customHeight="1" thickBot="1" x14ac:dyDescent="0.25">
      <c r="A24" s="351" t="s">
        <v>34</v>
      </c>
      <c r="B24" s="287">
        <v>148</v>
      </c>
      <c r="C24" s="287">
        <v>85</v>
      </c>
      <c r="D24" s="347"/>
      <c r="E24" s="458">
        <f>'[7]5.1.1 - Management P+L...'!$J$29</f>
        <v>353</v>
      </c>
      <c r="F24" s="287">
        <v>269</v>
      </c>
      <c r="G24" s="287">
        <v>172</v>
      </c>
      <c r="H24" s="287">
        <v>83</v>
      </c>
      <c r="I24" s="347"/>
      <c r="J24" s="458">
        <v>343</v>
      </c>
      <c r="K24" s="286">
        <v>265</v>
      </c>
      <c r="L24" s="286">
        <v>172</v>
      </c>
      <c r="M24" s="286">
        <v>81.000000000300005</v>
      </c>
      <c r="N24" s="347"/>
      <c r="O24" s="285">
        <v>267</v>
      </c>
      <c r="P24" s="286">
        <v>196</v>
      </c>
      <c r="Q24" s="286">
        <v>119</v>
      </c>
      <c r="R24" s="286">
        <v>44</v>
      </c>
      <c r="S24" s="144"/>
      <c r="T24" s="458">
        <v>151</v>
      </c>
      <c r="U24" s="288">
        <v>122</v>
      </c>
      <c r="V24" s="287">
        <v>87</v>
      </c>
      <c r="W24" s="286">
        <v>42</v>
      </c>
      <c r="X24" s="7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 s="74"/>
      <c r="BG24" s="95"/>
      <c r="BH24" s="12"/>
    </row>
    <row r="25" spans="1:60" s="6" customFormat="1" ht="16.5" customHeight="1" thickTop="1" x14ac:dyDescent="0.2">
      <c r="A25" s="134"/>
      <c r="B25" s="95"/>
      <c r="C25" s="95"/>
      <c r="D25" s="348"/>
      <c r="E25" s="95"/>
      <c r="F25" s="95"/>
      <c r="G25" s="95"/>
      <c r="H25" s="95"/>
      <c r="I25" s="348"/>
      <c r="J25" s="95"/>
      <c r="K25" s="95"/>
      <c r="L25" s="95"/>
      <c r="M25" s="95"/>
      <c r="N25" s="348"/>
      <c r="O25" s="95"/>
      <c r="P25" s="95"/>
      <c r="Q25" s="95"/>
      <c r="R25" s="95"/>
      <c r="S25" s="144"/>
      <c r="T25" s="95"/>
      <c r="U25" s="95"/>
      <c r="V25" s="95"/>
      <c r="W25" s="95"/>
      <c r="X25" s="74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74"/>
      <c r="BG25" s="95"/>
      <c r="BH25" s="12"/>
    </row>
    <row r="26" spans="1:60" s="6" customFormat="1" ht="16.5" customHeight="1" x14ac:dyDescent="0.2">
      <c r="A26" s="134"/>
      <c r="B26" s="95"/>
      <c r="C26" s="95"/>
      <c r="D26" s="348"/>
      <c r="E26" s="95"/>
      <c r="F26" s="95"/>
      <c r="G26" s="95"/>
      <c r="H26" s="95"/>
      <c r="I26" s="348"/>
      <c r="J26" s="95"/>
      <c r="K26" s="95"/>
      <c r="L26" s="95"/>
      <c r="M26" s="95"/>
      <c r="N26" s="348"/>
      <c r="O26" s="95"/>
      <c r="P26" s="95"/>
      <c r="Q26" s="95"/>
      <c r="R26" s="95"/>
      <c r="S26" s="144"/>
      <c r="T26" s="95"/>
      <c r="U26" s="95"/>
      <c r="V26" s="95"/>
      <c r="W26" s="95"/>
      <c r="X26" s="74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74"/>
      <c r="BG26" s="95"/>
      <c r="BH26" s="12"/>
    </row>
    <row r="27" spans="1:60" s="6" customFormat="1" ht="16.5" customHeight="1" x14ac:dyDescent="0.2">
      <c r="A27" s="601" t="s">
        <v>405</v>
      </c>
      <c r="B27" s="353" t="s">
        <v>424</v>
      </c>
      <c r="C27" s="353" t="s">
        <v>388</v>
      </c>
      <c r="D27" s="348"/>
      <c r="E27" s="353">
        <v>2019</v>
      </c>
      <c r="F27" s="353" t="s">
        <v>339</v>
      </c>
      <c r="G27" s="353" t="s">
        <v>332</v>
      </c>
      <c r="H27" s="353" t="s">
        <v>328</v>
      </c>
      <c r="I27" s="348"/>
      <c r="J27"/>
      <c r="K27"/>
      <c r="L27"/>
      <c r="M27"/>
      <c r="N27"/>
      <c r="O27"/>
      <c r="P27" s="95"/>
      <c r="Q27" s="95"/>
      <c r="R27" s="95"/>
      <c r="S27" s="144"/>
      <c r="T27" s="95"/>
      <c r="U27" s="95"/>
      <c r="V27" s="95"/>
      <c r="W27" s="95"/>
      <c r="X27" s="74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74"/>
      <c r="BG27" s="95"/>
      <c r="BH27" s="12"/>
    </row>
    <row r="28" spans="1:60" s="6" customFormat="1" ht="16.5" customHeight="1" x14ac:dyDescent="0.2">
      <c r="A28" s="608"/>
      <c r="D28" s="348"/>
      <c r="I28" s="348"/>
      <c r="J28"/>
      <c r="K28"/>
      <c r="L28"/>
      <c r="M28"/>
      <c r="N28"/>
      <c r="O28"/>
      <c r="P28" s="95"/>
      <c r="Q28" s="95"/>
      <c r="R28" s="95"/>
      <c r="S28" s="144"/>
      <c r="T28" s="95"/>
      <c r="U28" s="95"/>
      <c r="V28" s="95"/>
      <c r="W28" s="95"/>
      <c r="X28" s="74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74"/>
      <c r="BG28" s="95"/>
      <c r="BH28" s="12"/>
    </row>
    <row r="29" spans="1:60" s="6" customFormat="1" ht="16.5" customHeight="1" thickBot="1" x14ac:dyDescent="0.25">
      <c r="A29" s="69"/>
      <c r="B29" s="70"/>
      <c r="C29" s="70"/>
      <c r="D29" s="348"/>
      <c r="E29" s="70"/>
      <c r="F29" s="70"/>
      <c r="G29" s="70"/>
      <c r="H29" s="70"/>
      <c r="I29" s="348"/>
      <c r="J29"/>
      <c r="K29"/>
      <c r="L29"/>
      <c r="M29"/>
      <c r="N29"/>
      <c r="O29"/>
      <c r="P29" s="95"/>
      <c r="Q29" s="95"/>
      <c r="R29" s="95"/>
      <c r="S29" s="144"/>
      <c r="T29" s="95"/>
      <c r="U29" s="95"/>
      <c r="V29" s="95"/>
      <c r="W29" s="95"/>
      <c r="X29" s="74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74"/>
      <c r="BG29" s="95"/>
      <c r="BH29" s="12"/>
    </row>
    <row r="30" spans="1:60" s="6" customFormat="1" ht="16.5" customHeight="1" x14ac:dyDescent="0.2">
      <c r="A30" s="344" t="s">
        <v>55</v>
      </c>
      <c r="B30" s="138">
        <v>580</v>
      </c>
      <c r="C30" s="138">
        <v>279</v>
      </c>
      <c r="D30" s="347"/>
      <c r="E30" s="356"/>
      <c r="F30" s="138"/>
      <c r="G30" s="138">
        <v>511</v>
      </c>
      <c r="H30" s="138">
        <v>264</v>
      </c>
      <c r="I30" s="347"/>
      <c r="J30"/>
      <c r="K30"/>
      <c r="L30"/>
      <c r="M30"/>
      <c r="N30"/>
      <c r="O30"/>
      <c r="P30" s="95"/>
      <c r="Q30" s="95"/>
      <c r="R30" s="95"/>
      <c r="S30" s="144"/>
      <c r="T30" s="95"/>
      <c r="U30" s="95"/>
      <c r="V30" s="95"/>
      <c r="W30" s="95"/>
      <c r="X30" s="74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74"/>
      <c r="BG30" s="95"/>
      <c r="BH30" s="12"/>
    </row>
    <row r="31" spans="1:60" s="6" customFormat="1" ht="16.5" customHeight="1" x14ac:dyDescent="0.2">
      <c r="A31" s="345" t="s">
        <v>30</v>
      </c>
      <c r="B31" s="138">
        <v>73</v>
      </c>
      <c r="C31" s="138">
        <v>46.000000000100002</v>
      </c>
      <c r="D31" s="347"/>
      <c r="E31" s="356"/>
      <c r="F31" s="138"/>
      <c r="G31" s="138">
        <v>67.000000000100002</v>
      </c>
      <c r="H31" s="138">
        <v>39</v>
      </c>
      <c r="I31" s="347"/>
      <c r="J31"/>
      <c r="K31"/>
      <c r="L31"/>
      <c r="M31"/>
      <c r="N31"/>
      <c r="O31"/>
      <c r="P31" s="95"/>
      <c r="Q31" s="95"/>
      <c r="R31" s="95"/>
      <c r="S31" s="144"/>
      <c r="T31" s="95"/>
      <c r="U31" s="95"/>
      <c r="V31" s="95"/>
      <c r="W31" s="95"/>
      <c r="X31" s="74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74"/>
      <c r="BG31" s="95"/>
      <c r="BH31" s="12"/>
    </row>
    <row r="32" spans="1:60" s="6" customFormat="1" ht="16.5" customHeight="1" x14ac:dyDescent="0.2">
      <c r="A32" s="346" t="s">
        <v>31</v>
      </c>
      <c r="B32" s="140">
        <v>59</v>
      </c>
      <c r="C32" s="140">
        <v>21</v>
      </c>
      <c r="D32" s="347"/>
      <c r="E32" s="357"/>
      <c r="F32" s="140"/>
      <c r="G32" s="140">
        <v>41</v>
      </c>
      <c r="H32" s="140">
        <v>21</v>
      </c>
      <c r="I32" s="347"/>
      <c r="J32"/>
      <c r="K32"/>
      <c r="L32"/>
      <c r="M32"/>
      <c r="N32"/>
      <c r="O32"/>
      <c r="P32" s="95"/>
      <c r="Q32" s="95"/>
      <c r="R32" s="95"/>
      <c r="S32" s="144"/>
      <c r="T32" s="95"/>
      <c r="U32" s="95"/>
      <c r="V32" s="95"/>
      <c r="W32" s="95"/>
      <c r="X32" s="74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74"/>
      <c r="BG32" s="95"/>
      <c r="BH32" s="12"/>
    </row>
    <row r="33" spans="1:71" s="6" customFormat="1" ht="16.5" customHeight="1" x14ac:dyDescent="0.2">
      <c r="A33" s="345" t="s">
        <v>32</v>
      </c>
      <c r="B33" s="138">
        <v>132</v>
      </c>
      <c r="C33" s="138">
        <v>67.000000000100002</v>
      </c>
      <c r="D33" s="347"/>
      <c r="E33" s="356"/>
      <c r="F33" s="138"/>
      <c r="G33" s="138">
        <v>108.0000000001</v>
      </c>
      <c r="H33" s="138">
        <v>60</v>
      </c>
      <c r="I33" s="347"/>
      <c r="J33"/>
      <c r="K33"/>
      <c r="L33"/>
      <c r="M33"/>
      <c r="N33"/>
      <c r="O33"/>
      <c r="P33" s="95"/>
      <c r="Q33" s="95"/>
      <c r="R33" s="95"/>
      <c r="S33" s="144"/>
      <c r="T33" s="95"/>
      <c r="U33" s="95"/>
      <c r="V33" s="95"/>
      <c r="W33" s="95"/>
      <c r="X33" s="74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74"/>
      <c r="BG33" s="95"/>
      <c r="BH33" s="12"/>
    </row>
    <row r="34" spans="1:71" s="6" customFormat="1" ht="16.5" customHeight="1" x14ac:dyDescent="0.2">
      <c r="A34" s="298" t="s">
        <v>177</v>
      </c>
      <c r="B34" s="256">
        <v>21</v>
      </c>
      <c r="C34" s="256">
        <v>0</v>
      </c>
      <c r="D34" s="347"/>
      <c r="E34" s="265"/>
      <c r="F34" s="256"/>
      <c r="G34" s="256">
        <v>1E-10</v>
      </c>
      <c r="H34" s="256">
        <v>0</v>
      </c>
      <c r="I34" s="347"/>
      <c r="J34"/>
      <c r="K34"/>
      <c r="L34"/>
      <c r="M34"/>
      <c r="N34"/>
      <c r="O34"/>
      <c r="P34" s="95"/>
      <c r="Q34" s="95"/>
      <c r="R34" s="95"/>
      <c r="S34" s="144"/>
      <c r="T34" s="95"/>
      <c r="U34" s="95"/>
      <c r="V34" s="95"/>
      <c r="W34" s="95"/>
      <c r="X34" s="74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74"/>
      <c r="BG34" s="95"/>
      <c r="BH34" s="12"/>
    </row>
    <row r="35" spans="1:71" s="6" customFormat="1" ht="16.5" customHeight="1" thickBot="1" x14ac:dyDescent="0.25">
      <c r="A35" s="343" t="s">
        <v>35</v>
      </c>
      <c r="B35" s="142">
        <v>18</v>
      </c>
      <c r="C35" s="142">
        <v>0</v>
      </c>
      <c r="D35" s="347"/>
      <c r="E35" s="358"/>
      <c r="F35" s="142"/>
      <c r="G35" s="142">
        <v>0</v>
      </c>
      <c r="H35" s="142">
        <v>0</v>
      </c>
      <c r="I35" s="347"/>
      <c r="J35"/>
      <c r="K35"/>
      <c r="L35"/>
      <c r="M35"/>
      <c r="N35"/>
      <c r="O35"/>
      <c r="P35" s="95"/>
      <c r="Q35" s="95"/>
      <c r="R35" s="95"/>
      <c r="S35" s="144"/>
      <c r="T35" s="95"/>
      <c r="U35" s="95"/>
      <c r="V35" s="95"/>
      <c r="W35" s="95"/>
      <c r="X35" s="74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74"/>
      <c r="BG35" s="95"/>
      <c r="BH35" s="12"/>
    </row>
    <row r="36" spans="1:71" s="6" customFormat="1" ht="16.5" customHeight="1" thickBot="1" x14ac:dyDescent="0.25">
      <c r="A36" s="351" t="s">
        <v>34</v>
      </c>
      <c r="B36" s="287">
        <v>135</v>
      </c>
      <c r="C36" s="287">
        <v>67.000000000100002</v>
      </c>
      <c r="D36" s="347"/>
      <c r="E36" s="458">
        <v>198</v>
      </c>
      <c r="F36" s="288">
        <v>163</v>
      </c>
      <c r="G36" s="288">
        <v>108.0000000002</v>
      </c>
      <c r="H36" s="287">
        <v>60</v>
      </c>
      <c r="I36" s="347"/>
      <c r="J36"/>
      <c r="K36"/>
      <c r="L36"/>
      <c r="M36"/>
      <c r="N36"/>
      <c r="O36"/>
      <c r="P36" s="95"/>
      <c r="Q36" s="95"/>
      <c r="R36" s="95"/>
      <c r="S36" s="144"/>
      <c r="T36" s="95"/>
      <c r="U36" s="95"/>
      <c r="V36" s="95"/>
      <c r="W36" s="95"/>
      <c r="X36" s="74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74"/>
      <c r="BG36" s="95"/>
      <c r="BH36" s="12"/>
    </row>
    <row r="37" spans="1:71" s="6" customFormat="1" ht="16.5" customHeight="1" thickTop="1" x14ac:dyDescent="0.2">
      <c r="A37" s="134"/>
      <c r="B37" s="95"/>
      <c r="C37" s="95"/>
      <c r="D37" s="348"/>
      <c r="E37" s="95"/>
      <c r="F37" s="95"/>
      <c r="G37" s="95"/>
      <c r="H37" s="95"/>
      <c r="I37" s="348"/>
      <c r="J37" s="95"/>
      <c r="K37" s="95"/>
      <c r="L37" s="95"/>
      <c r="M37" s="95"/>
      <c r="N37" s="348"/>
      <c r="O37" s="95"/>
      <c r="P37" s="95"/>
      <c r="Q37" s="95"/>
      <c r="R37" s="95"/>
      <c r="S37" s="144"/>
      <c r="T37" s="95"/>
      <c r="U37" s="95"/>
      <c r="V37" s="95"/>
      <c r="W37" s="95"/>
      <c r="X37" s="74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74"/>
      <c r="BG37" s="95"/>
      <c r="BH37" s="12"/>
    </row>
    <row r="38" spans="1:71" s="6" customFormat="1" ht="16.5" customHeight="1" x14ac:dyDescent="0.2">
      <c r="A38" s="134"/>
      <c r="B38" s="95"/>
      <c r="C38" s="95"/>
      <c r="D38" s="348"/>
      <c r="E38" s="95"/>
      <c r="F38" s="95"/>
      <c r="G38" s="95"/>
      <c r="H38" s="95"/>
      <c r="I38" s="348"/>
      <c r="J38" s="95"/>
      <c r="K38" s="95"/>
      <c r="L38" s="95"/>
      <c r="M38" s="95"/>
      <c r="N38" s="348"/>
      <c r="O38" s="95"/>
      <c r="P38" s="95"/>
      <c r="Q38" s="95"/>
      <c r="R38" s="95"/>
      <c r="S38" s="144"/>
      <c r="T38" s="95"/>
      <c r="U38" s="95"/>
      <c r="V38" s="95"/>
      <c r="W38" s="95"/>
      <c r="X38" s="74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74"/>
      <c r="BG38" s="95"/>
      <c r="BH38" s="12"/>
    </row>
    <row r="39" spans="1:71" ht="16.5" customHeight="1" x14ac:dyDescent="0.2">
      <c r="A39" s="601" t="s">
        <v>221</v>
      </c>
      <c r="B39" s="353" t="s">
        <v>424</v>
      </c>
      <c r="C39" s="353" t="s">
        <v>388</v>
      </c>
      <c r="D39" s="348"/>
      <c r="E39" s="353">
        <v>2019</v>
      </c>
      <c r="F39" s="353" t="s">
        <v>339</v>
      </c>
      <c r="G39" s="353" t="s">
        <v>332</v>
      </c>
      <c r="H39" s="353" t="s">
        <v>328</v>
      </c>
      <c r="I39" s="348"/>
      <c r="J39" s="353">
        <v>2018</v>
      </c>
      <c r="K39" s="353" t="s">
        <v>305</v>
      </c>
      <c r="L39" s="353" t="s">
        <v>246</v>
      </c>
      <c r="M39" s="353" t="s">
        <v>242</v>
      </c>
      <c r="N39" s="348"/>
      <c r="O39" s="353">
        <v>2017</v>
      </c>
      <c r="P39" s="353" t="s">
        <v>226</v>
      </c>
      <c r="Q39" s="353" t="s">
        <v>220</v>
      </c>
      <c r="R39" s="353" t="s">
        <v>217</v>
      </c>
      <c r="S39" s="156"/>
      <c r="T39" s="353">
        <v>2016</v>
      </c>
      <c r="U39" s="353" t="s">
        <v>205</v>
      </c>
      <c r="V39" s="353" t="s">
        <v>191</v>
      </c>
      <c r="W39" s="353" t="s">
        <v>174</v>
      </c>
      <c r="X39" s="68"/>
      <c r="Y39" s="353">
        <v>2015</v>
      </c>
      <c r="Z39" s="353" t="s">
        <v>172</v>
      </c>
      <c r="AA39" s="353" t="s">
        <v>167</v>
      </c>
      <c r="AB39" s="353" t="s">
        <v>165</v>
      </c>
      <c r="AC39" s="68"/>
      <c r="AD39" s="70"/>
      <c r="AE39" s="70"/>
      <c r="AF39" s="70"/>
      <c r="AG39" s="70"/>
      <c r="AH39" s="72"/>
      <c r="AI39" s="70"/>
      <c r="AJ39" s="70"/>
      <c r="AK39" s="70"/>
      <c r="AL39" s="70"/>
      <c r="AM39" s="72"/>
      <c r="AN39" s="70"/>
      <c r="AO39" s="70"/>
      <c r="AP39" s="70"/>
      <c r="AQ39" s="70"/>
      <c r="AR39" s="72"/>
      <c r="AS39" s="70"/>
      <c r="AT39" s="72"/>
      <c r="AU39" s="70"/>
      <c r="AV39" s="135"/>
      <c r="AW39" s="70"/>
      <c r="AX39" s="135"/>
      <c r="AY39" s="70"/>
      <c r="AZ39" s="135"/>
      <c r="BA39" s="70"/>
      <c r="BB39" s="135"/>
      <c r="BC39" s="70"/>
      <c r="BD39" s="135"/>
      <c r="BE39" s="70"/>
      <c r="BI39" s="39"/>
      <c r="BS39"/>
    </row>
    <row r="40" spans="1:71" s="6" customFormat="1" ht="16.5" customHeight="1" x14ac:dyDescent="0.2">
      <c r="A40" s="608" t="s">
        <v>53</v>
      </c>
      <c r="D40" s="348"/>
      <c r="I40" s="348"/>
      <c r="N40" s="348"/>
      <c r="S40" s="158"/>
      <c r="X40" s="27"/>
      <c r="AC40" s="27"/>
      <c r="AD40" s="64"/>
      <c r="AE40" s="64"/>
      <c r="AF40" s="64"/>
      <c r="AG40" s="64"/>
      <c r="AH40" s="135"/>
      <c r="AI40" s="64"/>
      <c r="AJ40" s="64"/>
      <c r="AK40" s="64"/>
      <c r="AL40" s="64"/>
      <c r="AM40" s="135"/>
      <c r="AN40" s="64"/>
      <c r="AO40" s="64"/>
      <c r="AP40" s="64"/>
      <c r="AQ40" s="64"/>
      <c r="AR40" s="135"/>
      <c r="AS40" s="64"/>
      <c r="AT40" s="135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</row>
    <row r="41" spans="1:71" s="71" customFormat="1" ht="8.1" customHeight="1" thickBot="1" x14ac:dyDescent="0.25">
      <c r="A41" s="69"/>
      <c r="B41" s="156"/>
      <c r="C41" s="156"/>
      <c r="D41" s="348"/>
      <c r="E41" s="156"/>
      <c r="F41" s="156"/>
      <c r="G41" s="156"/>
      <c r="H41" s="156"/>
      <c r="I41" s="348"/>
      <c r="J41" s="70"/>
      <c r="K41" s="70"/>
      <c r="L41" s="70"/>
      <c r="M41" s="70"/>
      <c r="N41" s="348"/>
      <c r="O41" s="70"/>
      <c r="P41" s="70"/>
      <c r="Q41" s="70"/>
      <c r="R41" s="70"/>
      <c r="S41" s="156"/>
      <c r="T41" s="70"/>
      <c r="U41" s="70"/>
      <c r="V41" s="70"/>
      <c r="W41" s="70"/>
      <c r="X41" s="68"/>
      <c r="Y41" s="70"/>
      <c r="Z41" s="70"/>
      <c r="AA41" s="70"/>
      <c r="AB41" s="70"/>
      <c r="AC41" s="68"/>
      <c r="AD41" s="70"/>
      <c r="AE41" s="70"/>
      <c r="AF41" s="70"/>
      <c r="AG41" s="70"/>
      <c r="AH41" s="72"/>
      <c r="AI41" s="70"/>
      <c r="AJ41" s="70"/>
      <c r="AK41" s="70"/>
      <c r="AL41" s="70"/>
      <c r="AM41" s="72"/>
      <c r="AN41" s="70"/>
      <c r="AO41" s="70"/>
      <c r="AP41" s="70"/>
      <c r="AQ41" s="70"/>
      <c r="AR41" s="72"/>
      <c r="AS41" s="70"/>
      <c r="AT41" s="72"/>
      <c r="AU41" s="70"/>
      <c r="AV41" s="72"/>
      <c r="AW41" s="70"/>
      <c r="AX41" s="72"/>
      <c r="AY41" s="70"/>
      <c r="AZ41" s="70"/>
      <c r="BA41" s="72"/>
      <c r="BB41" s="70"/>
      <c r="BC41" s="70"/>
      <c r="BD41" s="70"/>
      <c r="BE41" s="70"/>
      <c r="BF41" s="70"/>
      <c r="BG41" s="70"/>
      <c r="BH41" s="70"/>
      <c r="BI41" s="70"/>
      <c r="BJ41" s="68"/>
      <c r="BK41" s="70"/>
      <c r="BL41" s="29"/>
      <c r="BM41" s="30"/>
      <c r="BN41" s="30"/>
      <c r="BO41" s="30"/>
      <c r="BP41" s="30"/>
      <c r="BQ41" s="30"/>
    </row>
    <row r="42" spans="1:71" s="36" customFormat="1" ht="16.5" customHeight="1" x14ac:dyDescent="0.2">
      <c r="A42" s="341" t="s">
        <v>55</v>
      </c>
      <c r="B42" s="138">
        <v>591</v>
      </c>
      <c r="C42" s="138">
        <v>347</v>
      </c>
      <c r="D42" s="347"/>
      <c r="E42" s="356">
        <f>'[7]5.1.1 - Management P+L...'!$X$17</f>
        <v>1450</v>
      </c>
      <c r="F42" s="138">
        <v>1100</v>
      </c>
      <c r="G42" s="138">
        <v>747</v>
      </c>
      <c r="H42" s="138">
        <v>382</v>
      </c>
      <c r="I42" s="347"/>
      <c r="J42" s="356">
        <v>1576</v>
      </c>
      <c r="K42" s="138">
        <v>1185</v>
      </c>
      <c r="L42" s="138">
        <v>791</v>
      </c>
      <c r="M42" s="138">
        <v>393</v>
      </c>
      <c r="N42" s="347"/>
      <c r="O42" s="356">
        <v>1366</v>
      </c>
      <c r="P42" s="138">
        <v>1027</v>
      </c>
      <c r="Q42" s="138">
        <v>676</v>
      </c>
      <c r="R42" s="138">
        <v>315</v>
      </c>
      <c r="S42" s="146"/>
      <c r="T42" s="356">
        <v>1056</v>
      </c>
      <c r="U42" s="138">
        <v>805</v>
      </c>
      <c r="V42" s="138">
        <v>548</v>
      </c>
      <c r="W42" s="138">
        <v>273</v>
      </c>
      <c r="X42" s="145"/>
      <c r="Y42" s="356">
        <v>1085</v>
      </c>
      <c r="Z42" s="138">
        <v>847</v>
      </c>
      <c r="AA42" s="138">
        <v>584</v>
      </c>
      <c r="AB42" s="138">
        <v>292</v>
      </c>
      <c r="AC42" s="68"/>
      <c r="AD42" s="146"/>
      <c r="AE42" s="146"/>
      <c r="AF42" s="146"/>
      <c r="AG42" s="146"/>
      <c r="AH42" s="72"/>
      <c r="AI42" s="136"/>
      <c r="AJ42" s="136"/>
      <c r="AK42" s="136"/>
      <c r="AL42" s="136"/>
      <c r="AM42" s="72"/>
      <c r="AN42" s="136"/>
      <c r="AO42" s="136"/>
      <c r="AP42" s="136"/>
      <c r="AQ42" s="136"/>
      <c r="AR42" s="72"/>
      <c r="AS42" s="136"/>
      <c r="AT42" s="72"/>
      <c r="AU42" s="136"/>
      <c r="AV42" s="72"/>
      <c r="AW42" s="136"/>
      <c r="AX42" s="72"/>
      <c r="AY42" s="136"/>
      <c r="AZ42" s="72"/>
      <c r="BA42" s="136"/>
      <c r="BB42" s="72"/>
      <c r="BC42" s="136"/>
      <c r="BD42" s="72"/>
      <c r="BE42" s="136"/>
      <c r="BH42" s="48"/>
      <c r="BI42" s="48"/>
      <c r="BJ42" s="48"/>
      <c r="BK42" s="48"/>
      <c r="BL42" s="48"/>
      <c r="BM42" s="48"/>
      <c r="BN42" s="48"/>
      <c r="BO42" s="48"/>
      <c r="BP42" s="48"/>
      <c r="BQ42" s="48"/>
    </row>
    <row r="43" spans="1:71" s="36" customFormat="1" ht="16.5" customHeight="1" x14ac:dyDescent="0.2">
      <c r="A43" s="342" t="s">
        <v>30</v>
      </c>
      <c r="B43" s="139">
        <v>44</v>
      </c>
      <c r="C43" s="139">
        <v>32.000000000100002</v>
      </c>
      <c r="D43" s="347"/>
      <c r="E43" s="359">
        <f>'[7]5.1.1 - Management P+L...'!$X$24</f>
        <v>172</v>
      </c>
      <c r="F43" s="139">
        <v>141</v>
      </c>
      <c r="G43" s="139">
        <v>98</v>
      </c>
      <c r="H43" s="139">
        <v>49</v>
      </c>
      <c r="I43" s="347"/>
      <c r="J43" s="359">
        <v>205.00000000009999</v>
      </c>
      <c r="K43" s="139">
        <v>179</v>
      </c>
      <c r="L43" s="139">
        <v>124</v>
      </c>
      <c r="M43" s="139">
        <v>58.000000000100002</v>
      </c>
      <c r="N43" s="347"/>
      <c r="O43" s="359">
        <v>151</v>
      </c>
      <c r="P43" s="139">
        <v>132</v>
      </c>
      <c r="Q43" s="139">
        <v>82</v>
      </c>
      <c r="R43" s="139">
        <v>37.000000000100002</v>
      </c>
      <c r="S43" s="139"/>
      <c r="T43" s="359">
        <v>114.0000000001</v>
      </c>
      <c r="U43" s="139">
        <v>92</v>
      </c>
      <c r="V43" s="139">
        <v>61</v>
      </c>
      <c r="W43" s="139">
        <v>27</v>
      </c>
      <c r="X43" s="147"/>
      <c r="Y43" s="359">
        <v>85</v>
      </c>
      <c r="Z43" s="139">
        <v>76</v>
      </c>
      <c r="AA43" s="139">
        <v>55</v>
      </c>
      <c r="AB43" s="139">
        <v>14</v>
      </c>
      <c r="AC43" s="14"/>
      <c r="AD43" s="146"/>
      <c r="AE43" s="146"/>
      <c r="AF43" s="146"/>
      <c r="AG43" s="139"/>
      <c r="AH43" s="14"/>
      <c r="AI43" s="136"/>
      <c r="AJ43" s="136"/>
      <c r="AK43" s="136"/>
      <c r="AL43" s="136"/>
      <c r="AM43" s="14"/>
      <c r="AN43" s="47"/>
      <c r="AO43" s="47"/>
      <c r="AP43" s="47"/>
      <c r="AQ43" s="47"/>
      <c r="AR43" s="14"/>
      <c r="AS43" s="47"/>
      <c r="AT43" s="14"/>
      <c r="AU43" s="47"/>
      <c r="AV43" s="14"/>
      <c r="AW43" s="47"/>
      <c r="AX43" s="14"/>
      <c r="AY43" s="47"/>
      <c r="AZ43" s="14"/>
      <c r="BA43" s="47"/>
      <c r="BB43" s="14"/>
      <c r="BC43" s="136"/>
      <c r="BD43" s="14"/>
      <c r="BE43" s="136"/>
      <c r="BH43" s="48"/>
      <c r="BI43" s="48"/>
      <c r="BJ43" s="48"/>
      <c r="BK43" s="48"/>
      <c r="BL43" s="48"/>
      <c r="BM43" s="48"/>
      <c r="BN43" s="48"/>
      <c r="BO43" s="48"/>
      <c r="BP43" s="48"/>
      <c r="BQ43" s="48"/>
    </row>
    <row r="44" spans="1:71" s="43" customFormat="1" ht="16.5" customHeight="1" x14ac:dyDescent="0.2">
      <c r="A44" s="297" t="s">
        <v>31</v>
      </c>
      <c r="B44" s="140">
        <v>33</v>
      </c>
      <c r="C44" s="140">
        <v>17</v>
      </c>
      <c r="D44" s="347"/>
      <c r="E44" s="357">
        <f>'[7]5.1.1 - Management P+L...'!$X$25</f>
        <v>66</v>
      </c>
      <c r="F44" s="140">
        <v>48</v>
      </c>
      <c r="G44" s="140">
        <v>32</v>
      </c>
      <c r="H44" s="140">
        <v>16</v>
      </c>
      <c r="I44" s="347"/>
      <c r="J44" s="357">
        <v>61</v>
      </c>
      <c r="K44" s="140">
        <v>45</v>
      </c>
      <c r="L44" s="140">
        <v>30</v>
      </c>
      <c r="M44" s="140">
        <v>15</v>
      </c>
      <c r="N44" s="347"/>
      <c r="O44" s="357">
        <v>56</v>
      </c>
      <c r="P44" s="140">
        <v>40</v>
      </c>
      <c r="Q44" s="140">
        <v>26</v>
      </c>
      <c r="R44" s="140">
        <v>11</v>
      </c>
      <c r="S44" s="149"/>
      <c r="T44" s="357">
        <v>45</v>
      </c>
      <c r="U44" s="140">
        <v>33</v>
      </c>
      <c r="V44" s="140">
        <v>22</v>
      </c>
      <c r="W44" s="140">
        <v>11</v>
      </c>
      <c r="X44" s="148"/>
      <c r="Y44" s="357">
        <v>46</v>
      </c>
      <c r="Z44" s="140">
        <v>34</v>
      </c>
      <c r="AA44" s="140">
        <v>23</v>
      </c>
      <c r="AB44" s="140">
        <v>10</v>
      </c>
      <c r="AC44" s="16"/>
      <c r="AD44" s="146"/>
      <c r="AE44" s="146"/>
      <c r="AF44" s="146"/>
      <c r="AG44" s="149"/>
      <c r="AH44" s="16"/>
      <c r="AI44" s="136"/>
      <c r="AJ44" s="136"/>
      <c r="AK44" s="136"/>
      <c r="AL44" s="136"/>
      <c r="AM44" s="16"/>
      <c r="AN44" s="137"/>
      <c r="AO44" s="137"/>
      <c r="AP44" s="137"/>
      <c r="AQ44" s="137"/>
      <c r="AR44" s="16"/>
      <c r="AS44" s="137"/>
      <c r="AT44" s="16"/>
      <c r="AU44" s="137"/>
      <c r="AV44" s="16"/>
      <c r="AW44" s="137"/>
      <c r="AX44" s="16"/>
      <c r="AY44" s="137"/>
      <c r="AZ44" s="16"/>
      <c r="BA44" s="137"/>
      <c r="BB44" s="16"/>
      <c r="BC44" s="137"/>
      <c r="BD44" s="16"/>
      <c r="BE44" s="137"/>
      <c r="BH44" s="42"/>
      <c r="BI44" s="42"/>
      <c r="BJ44" s="42"/>
      <c r="BK44" s="42"/>
      <c r="BL44" s="42"/>
      <c r="BM44" s="42"/>
      <c r="BN44" s="42"/>
      <c r="BO44" s="42"/>
      <c r="BP44" s="42"/>
      <c r="BQ44" s="42"/>
    </row>
    <row r="45" spans="1:71" s="36" customFormat="1" ht="16.5" customHeight="1" x14ac:dyDescent="0.2">
      <c r="A45" s="342" t="s">
        <v>32</v>
      </c>
      <c r="B45" s="139">
        <v>77</v>
      </c>
      <c r="C45" s="139">
        <v>49.000000000100002</v>
      </c>
      <c r="D45" s="347"/>
      <c r="E45" s="359">
        <f>'[7]5.1.1 - Management P+L...'!$X$26</f>
        <v>238</v>
      </c>
      <c r="F45" s="139">
        <v>189</v>
      </c>
      <c r="G45" s="139">
        <v>130</v>
      </c>
      <c r="H45" s="139">
        <v>65</v>
      </c>
      <c r="I45" s="347"/>
      <c r="J45" s="359">
        <v>266.00000000009999</v>
      </c>
      <c r="K45" s="139">
        <v>224</v>
      </c>
      <c r="L45" s="139">
        <v>154</v>
      </c>
      <c r="M45" s="139">
        <v>73.000000000100002</v>
      </c>
      <c r="N45" s="347"/>
      <c r="O45" s="359">
        <v>207</v>
      </c>
      <c r="P45" s="139">
        <v>172</v>
      </c>
      <c r="Q45" s="139">
        <v>108</v>
      </c>
      <c r="R45" s="139">
        <v>48.000000000100002</v>
      </c>
      <c r="S45" s="139"/>
      <c r="T45" s="359">
        <v>159.00000000009999</v>
      </c>
      <c r="U45" s="139">
        <v>125</v>
      </c>
      <c r="V45" s="139">
        <v>83</v>
      </c>
      <c r="W45" s="139">
        <v>38</v>
      </c>
      <c r="X45" s="147"/>
      <c r="Y45" s="359">
        <v>131</v>
      </c>
      <c r="Z45" s="139">
        <v>110</v>
      </c>
      <c r="AA45" s="139">
        <v>78</v>
      </c>
      <c r="AB45" s="139">
        <v>24</v>
      </c>
      <c r="AC45" s="14"/>
      <c r="AD45" s="146"/>
      <c r="AE45" s="146"/>
      <c r="AF45" s="146"/>
      <c r="AG45" s="139"/>
      <c r="AH45" s="14"/>
      <c r="AI45" s="136"/>
      <c r="AJ45" s="136"/>
      <c r="AK45" s="136"/>
      <c r="AL45" s="136"/>
      <c r="AM45" s="14"/>
      <c r="AN45" s="47"/>
      <c r="AO45" s="47"/>
      <c r="AP45" s="47"/>
      <c r="AQ45" s="47"/>
      <c r="AR45" s="14"/>
      <c r="AS45" s="47"/>
      <c r="AT45" s="14"/>
      <c r="AU45" s="47"/>
      <c r="AV45" s="14"/>
      <c r="AW45" s="47"/>
      <c r="AX45" s="14"/>
      <c r="AY45" s="47"/>
      <c r="AZ45" s="14"/>
      <c r="BA45" s="47"/>
      <c r="BB45" s="14"/>
      <c r="BC45" s="136"/>
      <c r="BD45" s="14"/>
      <c r="BE45" s="136"/>
      <c r="BG45" s="102"/>
      <c r="BH45" s="48"/>
      <c r="BI45" s="48"/>
      <c r="BJ45" s="48"/>
      <c r="BK45" s="48"/>
      <c r="BL45" s="48"/>
      <c r="BM45" s="48"/>
      <c r="BN45" s="48"/>
      <c r="BO45" s="48"/>
      <c r="BP45" s="48"/>
      <c r="BQ45" s="48"/>
    </row>
    <row r="46" spans="1:71" s="11" customFormat="1" ht="16.5" customHeight="1" x14ac:dyDescent="0.2">
      <c r="A46" s="298" t="s">
        <v>177</v>
      </c>
      <c r="B46" s="141">
        <v>1E-10</v>
      </c>
      <c r="C46" s="141">
        <v>1E-10</v>
      </c>
      <c r="D46" s="347"/>
      <c r="E46" s="360">
        <f>'[7]5.1.1 - Management P+L...'!$X$27</f>
        <v>1E-10</v>
      </c>
      <c r="F46" s="141">
        <v>1E-10</v>
      </c>
      <c r="G46" s="141">
        <v>1E-10</v>
      </c>
      <c r="H46" s="141">
        <v>1E-10</v>
      </c>
      <c r="I46" s="347"/>
      <c r="J46" s="360">
        <v>1</v>
      </c>
      <c r="K46" s="141">
        <v>1</v>
      </c>
      <c r="L46" s="141">
        <v>1</v>
      </c>
      <c r="M46" s="141">
        <v>1E-10</v>
      </c>
      <c r="N46" s="347"/>
      <c r="O46" s="360">
        <v>13</v>
      </c>
      <c r="P46" s="141">
        <v>13</v>
      </c>
      <c r="Q46" s="141">
        <v>13</v>
      </c>
      <c r="R46" s="141">
        <v>0</v>
      </c>
      <c r="S46" s="141"/>
      <c r="T46" s="360">
        <v>0</v>
      </c>
      <c r="U46" s="141">
        <v>0</v>
      </c>
      <c r="V46" s="141">
        <v>0</v>
      </c>
      <c r="W46" s="141">
        <v>0</v>
      </c>
      <c r="X46" s="150"/>
      <c r="Y46" s="360">
        <v>-19</v>
      </c>
      <c r="Z46" s="141">
        <v>-19</v>
      </c>
      <c r="AA46" s="141">
        <v>-19</v>
      </c>
      <c r="AB46" s="141">
        <v>1</v>
      </c>
      <c r="AC46" s="17"/>
      <c r="AD46" s="146"/>
      <c r="AE46" s="146"/>
      <c r="AF46" s="146"/>
      <c r="AG46" s="141"/>
      <c r="AH46" s="17"/>
      <c r="AI46" s="136"/>
      <c r="AJ46" s="136"/>
      <c r="AK46" s="136"/>
      <c r="AL46" s="136"/>
      <c r="AM46" s="17"/>
      <c r="AN46" s="50"/>
      <c r="AO46" s="50"/>
      <c r="AP46" s="50"/>
      <c r="AQ46" s="50"/>
      <c r="AR46" s="17"/>
      <c r="AS46" s="50"/>
      <c r="AT46" s="17"/>
      <c r="AU46" s="50"/>
      <c r="AV46" s="78"/>
      <c r="AW46" s="50"/>
      <c r="AX46" s="78"/>
      <c r="AY46" s="50"/>
      <c r="AZ46" s="78"/>
      <c r="BA46" s="50"/>
      <c r="BB46" s="78"/>
      <c r="BC46" s="137"/>
      <c r="BD46" s="78"/>
      <c r="BE46" s="137"/>
      <c r="BG46" s="103"/>
      <c r="BH46" s="51"/>
      <c r="BI46" s="51"/>
      <c r="BJ46" s="51"/>
      <c r="BK46" s="51"/>
      <c r="BL46" s="51"/>
      <c r="BM46" s="51"/>
      <c r="BN46" s="51"/>
      <c r="BO46" s="51"/>
      <c r="BP46" s="51"/>
      <c r="BQ46" s="51"/>
    </row>
    <row r="47" spans="1:71" s="11" customFormat="1" ht="16.5" customHeight="1" thickBot="1" x14ac:dyDescent="0.25">
      <c r="A47" s="343" t="s">
        <v>35</v>
      </c>
      <c r="B47" s="142">
        <v>0</v>
      </c>
      <c r="C47" s="142">
        <v>0</v>
      </c>
      <c r="D47" s="347"/>
      <c r="E47" s="358">
        <f>'[7]5.1.1 - Management P+L...'!$X$27-'[7]5.1.1 - Management P+L...'!$X$28</f>
        <v>0</v>
      </c>
      <c r="F47" s="142">
        <v>0</v>
      </c>
      <c r="G47" s="142">
        <v>0</v>
      </c>
      <c r="H47" s="142">
        <v>0</v>
      </c>
      <c r="I47" s="347"/>
      <c r="J47" s="358">
        <v>0</v>
      </c>
      <c r="K47" s="142">
        <v>0.99999999989999999</v>
      </c>
      <c r="L47" s="142">
        <v>0.99999999989999999</v>
      </c>
      <c r="M47" s="142">
        <v>0</v>
      </c>
      <c r="N47" s="347"/>
      <c r="O47" s="358">
        <v>1</v>
      </c>
      <c r="P47" s="142">
        <v>1</v>
      </c>
      <c r="Q47" s="142">
        <v>1</v>
      </c>
      <c r="R47" s="142">
        <v>0</v>
      </c>
      <c r="S47" s="141"/>
      <c r="T47" s="358">
        <v>0</v>
      </c>
      <c r="U47" s="142">
        <v>0</v>
      </c>
      <c r="V47" s="142">
        <v>0</v>
      </c>
      <c r="W47" s="142">
        <v>0</v>
      </c>
      <c r="X47" s="148"/>
      <c r="Y47" s="358">
        <v>1</v>
      </c>
      <c r="Z47" s="142">
        <v>1</v>
      </c>
      <c r="AA47" s="142">
        <v>1</v>
      </c>
      <c r="AB47" s="142">
        <v>0</v>
      </c>
      <c r="AC47" s="16"/>
      <c r="AD47" s="146"/>
      <c r="AE47" s="146"/>
      <c r="AF47" s="146"/>
      <c r="AG47" s="141"/>
      <c r="AH47" s="16"/>
      <c r="AI47" s="136"/>
      <c r="AJ47" s="136"/>
      <c r="AK47" s="136"/>
      <c r="AL47" s="136"/>
      <c r="AM47" s="16"/>
      <c r="AN47" s="50"/>
      <c r="AO47" s="50"/>
      <c r="AP47" s="50"/>
      <c r="AQ47" s="50"/>
      <c r="AR47" s="16"/>
      <c r="AS47" s="50"/>
      <c r="AT47" s="16"/>
      <c r="AU47" s="50"/>
      <c r="AV47" s="16"/>
      <c r="AW47" s="50"/>
      <c r="AX47" s="16"/>
      <c r="AY47" s="50"/>
      <c r="AZ47" s="16"/>
      <c r="BA47" s="50"/>
      <c r="BB47" s="16"/>
      <c r="BC47" s="137"/>
      <c r="BD47" s="16"/>
      <c r="BE47" s="137"/>
      <c r="BG47" s="103"/>
      <c r="BH47" s="51"/>
      <c r="BI47" s="51"/>
      <c r="BJ47" s="51"/>
      <c r="BK47" s="51"/>
      <c r="BL47" s="51"/>
      <c r="BM47" s="51"/>
      <c r="BN47" s="51"/>
      <c r="BO47" s="51"/>
      <c r="BP47" s="51"/>
      <c r="BQ47" s="51"/>
    </row>
    <row r="48" spans="1:71" s="6" customFormat="1" ht="16.5" customHeight="1" thickBot="1" x14ac:dyDescent="0.25">
      <c r="A48" s="351" t="s">
        <v>34</v>
      </c>
      <c r="B48" s="287">
        <v>77.000000000100002</v>
      </c>
      <c r="C48" s="287">
        <v>49.000000000200004</v>
      </c>
      <c r="D48" s="347"/>
      <c r="E48" s="458">
        <f>'[7]5.1.1 - Management P+L...'!$X$29</f>
        <v>238.00000000009999</v>
      </c>
      <c r="F48" s="287">
        <v>189.00000000009999</v>
      </c>
      <c r="G48" s="287">
        <v>130.00000000009999</v>
      </c>
      <c r="H48" s="287">
        <v>65.000000000100002</v>
      </c>
      <c r="I48" s="347"/>
      <c r="J48" s="458">
        <v>267.00000000009999</v>
      </c>
      <c r="K48" s="287">
        <v>224.00000000009999</v>
      </c>
      <c r="L48" s="287">
        <v>154.00000000009999</v>
      </c>
      <c r="M48" s="287">
        <v>73.000000000200004</v>
      </c>
      <c r="N48" s="347"/>
      <c r="O48" s="285">
        <v>219</v>
      </c>
      <c r="P48" s="287">
        <v>184</v>
      </c>
      <c r="Q48" s="287">
        <v>120</v>
      </c>
      <c r="R48" s="287">
        <v>48.000000000100002</v>
      </c>
      <c r="S48" s="144"/>
      <c r="T48" s="458">
        <v>159.00000000009999</v>
      </c>
      <c r="U48" s="288">
        <v>125</v>
      </c>
      <c r="V48" s="287">
        <v>83</v>
      </c>
      <c r="W48" s="287">
        <v>38</v>
      </c>
      <c r="X48" s="151"/>
      <c r="Y48" s="458">
        <v>111</v>
      </c>
      <c r="Z48" s="287">
        <v>90</v>
      </c>
      <c r="AA48" s="287">
        <v>58</v>
      </c>
      <c r="AB48" s="287">
        <v>25</v>
      </c>
      <c r="AC48" s="74"/>
      <c r="AD48" s="146"/>
      <c r="AE48" s="146"/>
      <c r="AF48" s="146"/>
      <c r="AG48" s="144"/>
      <c r="AH48" s="95"/>
      <c r="AI48" s="136"/>
      <c r="AJ48" s="136"/>
      <c r="AK48" s="136"/>
      <c r="AL48" s="136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74"/>
      <c r="BG48" s="95"/>
      <c r="BH48" s="12"/>
    </row>
    <row r="49" spans="1:71" ht="16.5" customHeight="1" thickTop="1" x14ac:dyDescent="0.2">
      <c r="B49" s="584"/>
      <c r="C49" s="584"/>
      <c r="D49" s="348"/>
      <c r="E49" s="44"/>
      <c r="F49" s="44"/>
      <c r="G49" s="44"/>
      <c r="H49" s="44"/>
      <c r="I49" s="348"/>
      <c r="J49" s="44"/>
      <c r="K49" s="44"/>
      <c r="L49" s="44"/>
      <c r="M49" s="44"/>
      <c r="N49" s="348"/>
      <c r="O49" s="44"/>
      <c r="P49" s="44"/>
      <c r="Q49" s="44"/>
      <c r="R49" s="44"/>
      <c r="S49" s="354"/>
      <c r="T49" s="44"/>
      <c r="U49" s="44"/>
      <c r="X49" s="16"/>
      <c r="Y49" s="44"/>
      <c r="AC49" s="16"/>
      <c r="AD49" s="44"/>
      <c r="AH49" s="16"/>
      <c r="AI49" s="44"/>
      <c r="AM49" s="16"/>
      <c r="AR49" s="16"/>
      <c r="AT49" s="16"/>
      <c r="AV49" s="16"/>
      <c r="AX49" s="16"/>
      <c r="AZ49" s="16"/>
      <c r="BB49" s="16"/>
      <c r="BD49" s="16"/>
      <c r="BG49" s="104"/>
    </row>
    <row r="50" spans="1:71" ht="16.5" customHeight="1" x14ac:dyDescent="0.2">
      <c r="B50" s="44"/>
      <c r="C50" s="44"/>
      <c r="D50" s="348"/>
      <c r="E50" s="44"/>
      <c r="F50" s="44"/>
      <c r="G50" s="44"/>
      <c r="H50" s="44"/>
      <c r="I50" s="348"/>
      <c r="J50" s="44"/>
      <c r="K50" s="44"/>
      <c r="L50" s="44"/>
      <c r="M50" s="44"/>
      <c r="N50" s="348"/>
      <c r="O50" s="44"/>
      <c r="P50" s="44"/>
      <c r="Q50" s="44"/>
      <c r="R50" s="44"/>
      <c r="S50" s="354"/>
      <c r="T50" s="44"/>
      <c r="U50" s="44"/>
      <c r="X50" s="572"/>
      <c r="Y50" s="44"/>
      <c r="AC50" s="572"/>
      <c r="AD50" s="44"/>
      <c r="AH50" s="572"/>
      <c r="AI50" s="44"/>
      <c r="AM50" s="572"/>
      <c r="AR50" s="572"/>
      <c r="AT50" s="572"/>
      <c r="AV50" s="572"/>
      <c r="AX50" s="572"/>
      <c r="AZ50" s="572"/>
      <c r="BB50" s="572"/>
      <c r="BD50" s="572"/>
      <c r="BG50" s="104"/>
    </row>
    <row r="51" spans="1:71" ht="16.5" customHeight="1" x14ac:dyDescent="0.2">
      <c r="A51" s="601" t="s">
        <v>63</v>
      </c>
      <c r="B51" s="353" t="s">
        <v>424</v>
      </c>
      <c r="C51" s="353" t="s">
        <v>388</v>
      </c>
      <c r="D51" s="348"/>
      <c r="E51" s="353">
        <v>2019</v>
      </c>
      <c r="F51" s="353" t="s">
        <v>339</v>
      </c>
      <c r="G51" s="353" t="s">
        <v>332</v>
      </c>
      <c r="H51" s="353" t="s">
        <v>328</v>
      </c>
      <c r="I51" s="348"/>
      <c r="J51" s="353">
        <v>2018</v>
      </c>
      <c r="K51" s="353" t="s">
        <v>305</v>
      </c>
      <c r="L51" s="353" t="s">
        <v>246</v>
      </c>
      <c r="M51" s="353" t="s">
        <v>242</v>
      </c>
      <c r="N51" s="348"/>
      <c r="O51" s="353">
        <v>2017</v>
      </c>
      <c r="P51" s="353" t="s">
        <v>226</v>
      </c>
      <c r="Q51" s="353" t="s">
        <v>220</v>
      </c>
      <c r="R51" s="353" t="s">
        <v>217</v>
      </c>
      <c r="S51" s="156"/>
      <c r="T51" s="353">
        <v>2016</v>
      </c>
      <c r="U51" s="353" t="s">
        <v>205</v>
      </c>
      <c r="V51" s="353" t="s">
        <v>191</v>
      </c>
      <c r="W51" s="353" t="s">
        <v>174</v>
      </c>
      <c r="X51" s="68"/>
      <c r="Y51" s="353">
        <v>2015</v>
      </c>
      <c r="Z51" s="353" t="s">
        <v>162</v>
      </c>
      <c r="AA51" s="353" t="s">
        <v>167</v>
      </c>
      <c r="AB51" s="353" t="s">
        <v>165</v>
      </c>
      <c r="AC51" s="68"/>
      <c r="AD51" s="353">
        <v>2014</v>
      </c>
      <c r="AE51" s="353" t="s">
        <v>162</v>
      </c>
      <c r="AF51" s="353" t="s">
        <v>158</v>
      </c>
      <c r="AG51" s="353" t="s">
        <v>155</v>
      </c>
      <c r="AH51" s="68"/>
      <c r="AI51" s="353">
        <v>2013</v>
      </c>
      <c r="AJ51" s="353" t="s">
        <v>223</v>
      </c>
      <c r="AK51" s="353" t="s">
        <v>147</v>
      </c>
      <c r="AL51" s="353" t="s">
        <v>146</v>
      </c>
      <c r="AM51" s="68"/>
      <c r="AN51" s="353">
        <v>2012</v>
      </c>
      <c r="AO51" s="353" t="s">
        <v>142</v>
      </c>
      <c r="AP51" s="353" t="s">
        <v>139</v>
      </c>
      <c r="AQ51" s="353" t="s">
        <v>136</v>
      </c>
      <c r="AR51" s="68"/>
      <c r="AS51" s="353">
        <v>2011</v>
      </c>
      <c r="AT51" s="68"/>
      <c r="AU51" s="353">
        <v>2010</v>
      </c>
      <c r="AV51" s="71"/>
      <c r="AW51" s="353">
        <v>2009</v>
      </c>
      <c r="AX51" s="71"/>
      <c r="AY51" s="353">
        <v>2008</v>
      </c>
      <c r="AZ51" s="71"/>
      <c r="BA51" s="353">
        <v>2007</v>
      </c>
      <c r="BB51" s="71"/>
      <c r="BC51" s="353">
        <v>2006</v>
      </c>
      <c r="BD51" s="71"/>
      <c r="BE51" s="353">
        <v>2005</v>
      </c>
      <c r="BG51" s="104"/>
      <c r="BI51" s="39"/>
      <c r="BS51"/>
    </row>
    <row r="52" spans="1:71" s="6" customFormat="1" ht="16.5" customHeight="1" x14ac:dyDescent="0.2">
      <c r="A52" s="601" t="s">
        <v>53</v>
      </c>
      <c r="D52" s="348"/>
      <c r="I52" s="348"/>
      <c r="N52" s="348"/>
      <c r="S52" s="158"/>
      <c r="X52" s="27"/>
      <c r="AC52" s="27"/>
      <c r="AH52" s="27"/>
      <c r="AM52" s="27"/>
      <c r="AR52" s="27"/>
      <c r="AT52" s="27"/>
      <c r="BF52" s="12"/>
      <c r="BG52" s="57"/>
      <c r="BH52" s="12"/>
      <c r="BI52" s="12"/>
      <c r="BJ52" s="12"/>
      <c r="BK52" s="12"/>
      <c r="BL52" s="12"/>
      <c r="BM52" s="12"/>
      <c r="BN52" s="12"/>
      <c r="BO52" s="12"/>
      <c r="BP52" s="12"/>
      <c r="BQ52" s="12"/>
    </row>
    <row r="53" spans="1:71" s="71" customFormat="1" ht="8.1" customHeight="1" thickBot="1" x14ac:dyDescent="0.25">
      <c r="A53" s="69"/>
      <c r="B53" s="70"/>
      <c r="C53" s="70"/>
      <c r="D53" s="348"/>
      <c r="E53" s="70"/>
      <c r="F53" s="70"/>
      <c r="G53" s="70"/>
      <c r="H53" s="70"/>
      <c r="I53" s="348"/>
      <c r="J53" s="70"/>
      <c r="K53" s="70"/>
      <c r="L53" s="70"/>
      <c r="M53" s="70"/>
      <c r="N53" s="348"/>
      <c r="O53" s="70"/>
      <c r="P53" s="70"/>
      <c r="Q53" s="70"/>
      <c r="R53" s="70"/>
      <c r="S53" s="156"/>
      <c r="T53" s="70"/>
      <c r="U53" s="70"/>
      <c r="V53" s="70"/>
      <c r="W53" s="70"/>
      <c r="X53" s="68"/>
      <c r="Y53" s="70"/>
      <c r="Z53" s="70"/>
      <c r="AA53" s="70"/>
      <c r="AB53" s="70"/>
      <c r="AC53" s="68"/>
      <c r="AD53" s="70"/>
      <c r="AE53" s="70"/>
      <c r="AF53" s="70"/>
      <c r="AG53" s="70"/>
      <c r="AH53" s="68"/>
      <c r="AI53" s="70"/>
      <c r="AJ53" s="70"/>
      <c r="AK53" s="70"/>
      <c r="AL53" s="70"/>
      <c r="AM53" s="68"/>
      <c r="AN53" s="70"/>
      <c r="AO53" s="70"/>
      <c r="AP53" s="70"/>
      <c r="AQ53" s="70"/>
      <c r="AR53" s="68"/>
      <c r="AS53" s="70"/>
      <c r="AT53" s="68"/>
      <c r="AU53" s="70"/>
      <c r="AV53" s="68"/>
      <c r="AW53" s="70"/>
      <c r="AX53" s="68"/>
      <c r="AY53" s="70"/>
      <c r="AZ53" s="70"/>
      <c r="BA53" s="68"/>
      <c r="BB53" s="70"/>
      <c r="BC53" s="70"/>
      <c r="BD53" s="70"/>
      <c r="BE53" s="70"/>
      <c r="BF53" s="70"/>
      <c r="BG53" s="70"/>
      <c r="BH53" s="70"/>
      <c r="BI53" s="70"/>
      <c r="BJ53" s="68"/>
      <c r="BK53" s="70"/>
      <c r="BL53" s="29"/>
      <c r="BM53" s="30"/>
      <c r="BN53" s="30"/>
      <c r="BO53" s="30"/>
      <c r="BP53" s="30"/>
      <c r="BQ53" s="30"/>
    </row>
    <row r="54" spans="1:71" s="36" customFormat="1" ht="16.5" customHeight="1" x14ac:dyDescent="0.2">
      <c r="A54" s="344" t="s">
        <v>55</v>
      </c>
      <c r="B54" s="138">
        <v>40</v>
      </c>
      <c r="C54" s="138">
        <v>21</v>
      </c>
      <c r="D54" s="347"/>
      <c r="E54" s="356">
        <f>'[7]5.1.1 - Management P+L...'!$AL$17</f>
        <v>86</v>
      </c>
      <c r="F54" s="138">
        <v>66</v>
      </c>
      <c r="G54" s="138">
        <v>44</v>
      </c>
      <c r="H54" s="138">
        <v>22</v>
      </c>
      <c r="I54" s="347"/>
      <c r="J54" s="356">
        <v>85</v>
      </c>
      <c r="K54" s="138">
        <v>65</v>
      </c>
      <c r="L54" s="138">
        <v>43</v>
      </c>
      <c r="M54" s="138">
        <v>20</v>
      </c>
      <c r="N54" s="347"/>
      <c r="O54" s="356">
        <v>139</v>
      </c>
      <c r="P54" s="138">
        <v>42</v>
      </c>
      <c r="Q54" s="138">
        <v>27</v>
      </c>
      <c r="R54" s="138">
        <v>13</v>
      </c>
      <c r="S54" s="146"/>
      <c r="T54" s="356">
        <v>49</v>
      </c>
      <c r="U54" s="138">
        <v>36</v>
      </c>
      <c r="V54" s="138">
        <v>23</v>
      </c>
      <c r="W54" s="138">
        <v>11</v>
      </c>
      <c r="X54" s="125"/>
      <c r="Y54" s="356">
        <v>47</v>
      </c>
      <c r="Z54" s="138">
        <v>37</v>
      </c>
      <c r="AA54" s="138">
        <v>24</v>
      </c>
      <c r="AB54" s="138">
        <v>12</v>
      </c>
      <c r="AC54" s="125"/>
      <c r="AD54" s="356">
        <v>42</v>
      </c>
      <c r="AE54" s="138">
        <v>32</v>
      </c>
      <c r="AF54" s="138">
        <v>22</v>
      </c>
      <c r="AG54" s="138">
        <v>11</v>
      </c>
      <c r="AH54" s="125"/>
      <c r="AI54" s="356">
        <v>35</v>
      </c>
      <c r="AJ54" s="138">
        <v>26</v>
      </c>
      <c r="AK54" s="138">
        <v>17</v>
      </c>
      <c r="AL54" s="138">
        <v>8</v>
      </c>
      <c r="AM54" s="125"/>
      <c r="AN54" s="356">
        <v>41</v>
      </c>
      <c r="AO54" s="138">
        <v>32</v>
      </c>
      <c r="AP54" s="138">
        <v>23</v>
      </c>
      <c r="AQ54" s="138">
        <v>10</v>
      </c>
      <c r="AR54" s="125"/>
      <c r="AS54" s="356">
        <v>41</v>
      </c>
      <c r="AT54" s="125"/>
      <c r="AU54" s="356">
        <v>39</v>
      </c>
      <c r="AV54" s="125"/>
      <c r="AW54" s="356">
        <v>35</v>
      </c>
      <c r="AX54" s="125"/>
      <c r="AY54" s="356">
        <v>56</v>
      </c>
      <c r="AZ54" s="125"/>
      <c r="BA54" s="356">
        <v>86</v>
      </c>
      <c r="BB54" s="125"/>
      <c r="BC54" s="356">
        <v>115</v>
      </c>
      <c r="BD54" s="125"/>
      <c r="BE54" s="356">
        <v>223</v>
      </c>
      <c r="BG54" s="102"/>
    </row>
    <row r="55" spans="1:71" s="36" customFormat="1" ht="16.5" customHeight="1" x14ac:dyDescent="0.2">
      <c r="A55" s="345" t="s">
        <v>30</v>
      </c>
      <c r="B55" s="138">
        <v>-134</v>
      </c>
      <c r="C55" s="138">
        <v>-70.999999999899998</v>
      </c>
      <c r="D55" s="347"/>
      <c r="E55" s="356">
        <f>'[7]5.1.1 - Management P+L...'!$AL$24</f>
        <v>-258</v>
      </c>
      <c r="F55" s="138">
        <v>-186</v>
      </c>
      <c r="G55" s="138">
        <v>-122</v>
      </c>
      <c r="H55" s="138">
        <v>-64</v>
      </c>
      <c r="I55" s="347"/>
      <c r="J55" s="356">
        <v>-236</v>
      </c>
      <c r="K55" s="138">
        <v>-172</v>
      </c>
      <c r="L55" s="138">
        <v>-123</v>
      </c>
      <c r="M55" s="138">
        <v>-64.999999999899998</v>
      </c>
      <c r="N55" s="347"/>
      <c r="O55" s="356">
        <v>-227</v>
      </c>
      <c r="P55" s="138">
        <v>-184</v>
      </c>
      <c r="Q55" s="138">
        <v>-141</v>
      </c>
      <c r="R55" s="138">
        <v>-72</v>
      </c>
      <c r="S55" s="146"/>
      <c r="T55" s="356">
        <v>-305</v>
      </c>
      <c r="U55" s="138">
        <v>-216</v>
      </c>
      <c r="V55" s="138">
        <v>-146</v>
      </c>
      <c r="W55" s="138">
        <v>-93</v>
      </c>
      <c r="X55" s="125"/>
      <c r="Y55" s="356">
        <v>-348</v>
      </c>
      <c r="Z55" s="138">
        <v>-245</v>
      </c>
      <c r="AA55" s="138">
        <v>-173</v>
      </c>
      <c r="AB55" s="138">
        <v>-89</v>
      </c>
      <c r="AC55" s="125"/>
      <c r="AD55" s="356">
        <v>-260</v>
      </c>
      <c r="AE55" s="138">
        <v>-176</v>
      </c>
      <c r="AF55" s="138">
        <v>-120</v>
      </c>
      <c r="AG55" s="138">
        <v>-63</v>
      </c>
      <c r="AH55" s="125"/>
      <c r="AI55" s="356">
        <v>-240</v>
      </c>
      <c r="AJ55" s="138">
        <v>-175</v>
      </c>
      <c r="AK55" s="138">
        <v>-112</v>
      </c>
      <c r="AL55" s="138">
        <v>-68</v>
      </c>
      <c r="AM55" s="125"/>
      <c r="AN55" s="356">
        <v>-212</v>
      </c>
      <c r="AO55" s="138">
        <v>-157</v>
      </c>
      <c r="AP55" s="138">
        <v>-103</v>
      </c>
      <c r="AQ55" s="138">
        <v>-45</v>
      </c>
      <c r="AR55" s="125"/>
      <c r="AS55" s="356">
        <v>-208</v>
      </c>
      <c r="AT55" s="125"/>
      <c r="AU55" s="356">
        <v>-211</v>
      </c>
      <c r="AV55" s="125"/>
      <c r="AW55" s="356">
        <v>-151</v>
      </c>
      <c r="AX55" s="125"/>
      <c r="AY55" s="356">
        <v>-156</v>
      </c>
      <c r="AZ55" s="125"/>
      <c r="BA55" s="356">
        <v>-202</v>
      </c>
      <c r="BB55" s="125"/>
      <c r="BC55" s="356">
        <v>-208</v>
      </c>
      <c r="BD55" s="125"/>
      <c r="BE55" s="356">
        <v>-337</v>
      </c>
      <c r="BG55" s="102"/>
    </row>
    <row r="56" spans="1:71" ht="16.5" customHeight="1" x14ac:dyDescent="0.2">
      <c r="A56" s="346" t="s">
        <v>31</v>
      </c>
      <c r="B56" s="242">
        <v>15</v>
      </c>
      <c r="C56" s="242">
        <v>7</v>
      </c>
      <c r="D56" s="347"/>
      <c r="E56" s="361">
        <f>'[7]5.1.1 - Management P+L...'!$AL$25</f>
        <v>27</v>
      </c>
      <c r="F56" s="242">
        <v>18</v>
      </c>
      <c r="G56" s="242">
        <v>11</v>
      </c>
      <c r="H56" s="242">
        <v>6</v>
      </c>
      <c r="I56" s="347"/>
      <c r="J56" s="361">
        <v>23</v>
      </c>
      <c r="K56" s="242">
        <v>14</v>
      </c>
      <c r="L56" s="242">
        <v>9</v>
      </c>
      <c r="M56" s="242">
        <v>5</v>
      </c>
      <c r="N56" s="347"/>
      <c r="O56" s="361">
        <v>19</v>
      </c>
      <c r="P56" s="242">
        <v>17</v>
      </c>
      <c r="Q56" s="242">
        <v>11</v>
      </c>
      <c r="R56" s="242">
        <v>4</v>
      </c>
      <c r="S56" s="355"/>
      <c r="T56" s="361">
        <v>17</v>
      </c>
      <c r="U56" s="242">
        <v>12</v>
      </c>
      <c r="V56" s="242">
        <v>8</v>
      </c>
      <c r="W56" s="242">
        <v>6</v>
      </c>
      <c r="X56" s="125"/>
      <c r="Y56" s="361">
        <v>23</v>
      </c>
      <c r="Z56" s="242">
        <v>12</v>
      </c>
      <c r="AA56" s="242">
        <v>8</v>
      </c>
      <c r="AB56" s="242">
        <v>4</v>
      </c>
      <c r="AC56" s="125"/>
      <c r="AD56" s="361">
        <v>20</v>
      </c>
      <c r="AE56" s="242">
        <v>13</v>
      </c>
      <c r="AF56" s="242">
        <v>8</v>
      </c>
      <c r="AG56" s="242">
        <v>4</v>
      </c>
      <c r="AH56" s="125"/>
      <c r="AI56" s="361">
        <v>24</v>
      </c>
      <c r="AJ56" s="242">
        <v>18</v>
      </c>
      <c r="AK56" s="242">
        <v>8</v>
      </c>
      <c r="AL56" s="242">
        <v>4</v>
      </c>
      <c r="AM56" s="125"/>
      <c r="AN56" s="361">
        <v>15</v>
      </c>
      <c r="AO56" s="242">
        <v>10</v>
      </c>
      <c r="AP56" s="242">
        <v>6</v>
      </c>
      <c r="AQ56" s="242">
        <v>3</v>
      </c>
      <c r="AR56" s="125"/>
      <c r="AS56" s="361">
        <v>16</v>
      </c>
      <c r="AT56" s="125"/>
      <c r="AU56" s="361">
        <v>17</v>
      </c>
      <c r="AV56" s="125"/>
      <c r="AW56" s="361">
        <v>17</v>
      </c>
      <c r="AX56" s="125"/>
      <c r="AY56" s="361">
        <v>14</v>
      </c>
      <c r="AZ56" s="125"/>
      <c r="BA56" s="361">
        <v>19</v>
      </c>
      <c r="BB56" s="125"/>
      <c r="BC56" s="361">
        <v>33</v>
      </c>
      <c r="BD56" s="125"/>
      <c r="BE56" s="361">
        <v>46</v>
      </c>
      <c r="BG56" s="104"/>
      <c r="BJ56"/>
      <c r="BK56"/>
      <c r="BL56"/>
      <c r="BM56"/>
      <c r="BN56"/>
      <c r="BO56"/>
      <c r="BP56"/>
      <c r="BQ56"/>
      <c r="BR56"/>
      <c r="BS56"/>
    </row>
    <row r="57" spans="1:71" s="36" customFormat="1" ht="16.5" customHeight="1" x14ac:dyDescent="0.2">
      <c r="A57" s="345" t="s">
        <v>32</v>
      </c>
      <c r="B57" s="138">
        <v>-119</v>
      </c>
      <c r="C57" s="138">
        <v>-63.999999999899998</v>
      </c>
      <c r="D57" s="347"/>
      <c r="E57" s="356">
        <f>'[7]5.1.1 - Management P+L...'!$AL$26</f>
        <v>-231</v>
      </c>
      <c r="F57" s="138">
        <v>-168</v>
      </c>
      <c r="G57" s="138">
        <v>-111</v>
      </c>
      <c r="H57" s="138">
        <v>-58</v>
      </c>
      <c r="I57" s="347"/>
      <c r="J57" s="356">
        <v>-213</v>
      </c>
      <c r="K57" s="138">
        <v>-158</v>
      </c>
      <c r="L57" s="138">
        <v>-114</v>
      </c>
      <c r="M57" s="138">
        <v>-59.999999999899998</v>
      </c>
      <c r="N57" s="347"/>
      <c r="O57" s="356">
        <v>-208</v>
      </c>
      <c r="P57" s="138">
        <v>-167</v>
      </c>
      <c r="Q57" s="138">
        <v>-130</v>
      </c>
      <c r="R57" s="138">
        <v>-68</v>
      </c>
      <c r="S57" s="146"/>
      <c r="T57" s="356">
        <v>-288</v>
      </c>
      <c r="U57" s="138">
        <v>-204</v>
      </c>
      <c r="V57" s="138">
        <v>-138</v>
      </c>
      <c r="W57" s="138">
        <v>-87</v>
      </c>
      <c r="X57" s="125"/>
      <c r="Y57" s="356">
        <v>-325</v>
      </c>
      <c r="Z57" s="138">
        <v>-233</v>
      </c>
      <c r="AA57" s="138">
        <v>-165</v>
      </c>
      <c r="AB57" s="138">
        <v>-85</v>
      </c>
      <c r="AC57" s="125"/>
      <c r="AD57" s="356">
        <v>-240</v>
      </c>
      <c r="AE57" s="138">
        <v>-163</v>
      </c>
      <c r="AF57" s="138">
        <v>-112</v>
      </c>
      <c r="AG57" s="138">
        <v>-59</v>
      </c>
      <c r="AH57" s="125"/>
      <c r="AI57" s="356">
        <v>-216</v>
      </c>
      <c r="AJ57" s="138">
        <v>-157</v>
      </c>
      <c r="AK57" s="138">
        <v>-104</v>
      </c>
      <c r="AL57" s="138">
        <v>-64</v>
      </c>
      <c r="AM57" s="125"/>
      <c r="AN57" s="356">
        <v>-197</v>
      </c>
      <c r="AO57" s="138">
        <v>-147</v>
      </c>
      <c r="AP57" s="138">
        <v>-97</v>
      </c>
      <c r="AQ57" s="138">
        <v>-42</v>
      </c>
      <c r="AR57" s="125"/>
      <c r="AS57" s="356">
        <v>-192</v>
      </c>
      <c r="AT57" s="125"/>
      <c r="AU57" s="356">
        <v>-194</v>
      </c>
      <c r="AV57" s="125"/>
      <c r="AW57" s="356">
        <v>-134</v>
      </c>
      <c r="AX57" s="125"/>
      <c r="AY57" s="356">
        <v>-142</v>
      </c>
      <c r="AZ57" s="125"/>
      <c r="BA57" s="356">
        <v>-183</v>
      </c>
      <c r="BB57" s="125"/>
      <c r="BC57" s="356">
        <v>-175</v>
      </c>
      <c r="BD57" s="125"/>
      <c r="BE57" s="356">
        <v>-291</v>
      </c>
      <c r="BG57" s="102"/>
    </row>
    <row r="58" spans="1:71" s="573" customFormat="1" ht="16.5" customHeight="1" x14ac:dyDescent="0.2">
      <c r="A58" s="298" t="s">
        <v>177</v>
      </c>
      <c r="B58" s="141">
        <v>41</v>
      </c>
      <c r="C58" s="141">
        <v>20</v>
      </c>
      <c r="D58" s="347"/>
      <c r="E58" s="360">
        <f>'[7]5.1.1 - Management P+L...'!$AL$27</f>
        <v>82</v>
      </c>
      <c r="F58" s="141">
        <v>59</v>
      </c>
      <c r="G58" s="141">
        <v>36</v>
      </c>
      <c r="H58" s="141">
        <v>17</v>
      </c>
      <c r="I58" s="347"/>
      <c r="J58" s="360">
        <v>74</v>
      </c>
      <c r="K58" s="141">
        <v>57</v>
      </c>
      <c r="L58" s="141">
        <v>39</v>
      </c>
      <c r="M58" s="141">
        <v>16</v>
      </c>
      <c r="N58" s="347"/>
      <c r="O58" s="360">
        <v>60</v>
      </c>
      <c r="P58" s="141">
        <v>38</v>
      </c>
      <c r="Q58" s="141">
        <v>23</v>
      </c>
      <c r="R58" s="141">
        <v>10</v>
      </c>
      <c r="S58" s="141"/>
      <c r="T58" s="360">
        <v>51</v>
      </c>
      <c r="U58" s="141">
        <v>29</v>
      </c>
      <c r="V58" s="141">
        <v>13</v>
      </c>
      <c r="W58" s="141">
        <v>11</v>
      </c>
      <c r="X58" s="125"/>
      <c r="Y58" s="360">
        <v>43</v>
      </c>
      <c r="Z58" s="141">
        <v>39</v>
      </c>
      <c r="AA58" s="141">
        <v>24</v>
      </c>
      <c r="AB58" s="141">
        <v>13</v>
      </c>
      <c r="AC58" s="125"/>
      <c r="AD58" s="360">
        <v>79</v>
      </c>
      <c r="AE58" s="141">
        <v>36</v>
      </c>
      <c r="AF58" s="141">
        <v>18</v>
      </c>
      <c r="AG58" s="141">
        <v>7</v>
      </c>
      <c r="AH58" s="125"/>
      <c r="AI58" s="360">
        <v>45</v>
      </c>
      <c r="AJ58" s="141">
        <v>20</v>
      </c>
      <c r="AK58" s="141">
        <v>7</v>
      </c>
      <c r="AL58" s="141">
        <v>4</v>
      </c>
      <c r="AM58" s="125"/>
      <c r="AN58" s="360">
        <v>17</v>
      </c>
      <c r="AO58" s="141">
        <v>8</v>
      </c>
      <c r="AP58" s="141">
        <v>5</v>
      </c>
      <c r="AQ58" s="141">
        <v>3</v>
      </c>
      <c r="AR58" s="125"/>
      <c r="AS58" s="360">
        <v>18</v>
      </c>
      <c r="AT58" s="125"/>
      <c r="AU58" s="360">
        <v>24</v>
      </c>
      <c r="AV58" s="125"/>
      <c r="AW58" s="360">
        <v>18</v>
      </c>
      <c r="AX58" s="125"/>
      <c r="AY58" s="360">
        <v>24</v>
      </c>
      <c r="AZ58" s="125"/>
      <c r="BA58" s="360">
        <v>45</v>
      </c>
      <c r="BB58" s="125"/>
      <c r="BC58" s="360">
        <v>42</v>
      </c>
      <c r="BD58" s="125"/>
      <c r="BE58" s="360">
        <v>196</v>
      </c>
      <c r="BG58" s="55"/>
    </row>
    <row r="59" spans="1:71" s="11" customFormat="1" ht="16.5" customHeight="1" thickBot="1" x14ac:dyDescent="0.25">
      <c r="A59" s="343" t="s">
        <v>35</v>
      </c>
      <c r="B59" s="142">
        <v>1</v>
      </c>
      <c r="C59" s="142">
        <v>0</v>
      </c>
      <c r="D59" s="347"/>
      <c r="E59" s="358">
        <f>'[7]5.1.1 - Management P+L...'!$AL$27-'[7]5.1.1 - Management P+L...'!$AL$28</f>
        <v>4</v>
      </c>
      <c r="F59" s="142">
        <v>1</v>
      </c>
      <c r="G59" s="142">
        <v>1</v>
      </c>
      <c r="H59" s="142">
        <v>0</v>
      </c>
      <c r="I59" s="347"/>
      <c r="J59" s="358">
        <v>0</v>
      </c>
      <c r="K59" s="142">
        <v>0</v>
      </c>
      <c r="L59" s="142">
        <v>0</v>
      </c>
      <c r="M59" s="142">
        <v>0</v>
      </c>
      <c r="N59" s="347"/>
      <c r="O59" s="358">
        <v>0</v>
      </c>
      <c r="P59" s="142">
        <v>0</v>
      </c>
      <c r="Q59" s="142">
        <v>0</v>
      </c>
      <c r="R59" s="142">
        <v>0</v>
      </c>
      <c r="S59" s="141"/>
      <c r="T59" s="358">
        <v>0</v>
      </c>
      <c r="U59" s="142">
        <v>0</v>
      </c>
      <c r="V59" s="142">
        <v>13</v>
      </c>
      <c r="W59" s="142">
        <v>0</v>
      </c>
      <c r="X59" s="148"/>
      <c r="Y59" s="358">
        <v>0</v>
      </c>
      <c r="Z59" s="142">
        <v>0</v>
      </c>
      <c r="AA59" s="142">
        <v>0</v>
      </c>
      <c r="AB59" s="142">
        <v>0</v>
      </c>
      <c r="AC59" s="148"/>
      <c r="AD59" s="358">
        <v>0</v>
      </c>
      <c r="AE59" s="142">
        <v>0</v>
      </c>
      <c r="AF59" s="142">
        <v>0</v>
      </c>
      <c r="AG59" s="142">
        <v>0</v>
      </c>
      <c r="AH59" s="148"/>
      <c r="AI59" s="358">
        <v>0</v>
      </c>
      <c r="AJ59" s="142">
        <v>0</v>
      </c>
      <c r="AK59" s="142">
        <v>0</v>
      </c>
      <c r="AL59" s="142">
        <v>0</v>
      </c>
      <c r="AM59" s="148"/>
      <c r="AN59" s="358">
        <v>0</v>
      </c>
      <c r="AO59" s="142">
        <v>0</v>
      </c>
      <c r="AP59" s="142">
        <v>0</v>
      </c>
      <c r="AQ59" s="142">
        <v>0</v>
      </c>
      <c r="AR59" s="148"/>
      <c r="AS59" s="358">
        <v>1</v>
      </c>
      <c r="AT59" s="148"/>
      <c r="AU59" s="358">
        <v>0</v>
      </c>
      <c r="AV59" s="148"/>
      <c r="AW59" s="358">
        <v>5</v>
      </c>
      <c r="AX59" s="148"/>
      <c r="AY59" s="358">
        <v>0</v>
      </c>
      <c r="AZ59" s="148"/>
      <c r="BA59" s="358">
        <v>-2</v>
      </c>
      <c r="BB59" s="148"/>
      <c r="BC59" s="459">
        <v>8</v>
      </c>
      <c r="BD59" s="148"/>
      <c r="BE59" s="459">
        <v>27</v>
      </c>
      <c r="BG59" s="103"/>
      <c r="BH59" s="51"/>
      <c r="BI59" s="51"/>
      <c r="BJ59" s="51"/>
      <c r="BK59" s="51"/>
      <c r="BL59" s="51"/>
      <c r="BM59" s="51"/>
      <c r="BN59" s="51"/>
      <c r="BO59" s="51"/>
      <c r="BP59" s="51"/>
      <c r="BQ59" s="51"/>
    </row>
    <row r="60" spans="1:71" s="6" customFormat="1" ht="16.5" customHeight="1" thickBot="1" x14ac:dyDescent="0.25">
      <c r="A60" s="351" t="s">
        <v>34</v>
      </c>
      <c r="B60" s="287">
        <v>-79</v>
      </c>
      <c r="C60" s="287">
        <v>-43.999999999899998</v>
      </c>
      <c r="D60" s="347"/>
      <c r="E60" s="458">
        <f>'[7]5.1.1 - Management P+L...'!$AL$29</f>
        <v>-153</v>
      </c>
      <c r="F60" s="287">
        <v>-110</v>
      </c>
      <c r="G60" s="287">
        <v>-76</v>
      </c>
      <c r="H60" s="287">
        <v>-41</v>
      </c>
      <c r="I60" s="347"/>
      <c r="J60" s="458">
        <v>-139</v>
      </c>
      <c r="K60" s="287">
        <v>-101</v>
      </c>
      <c r="L60" s="287">
        <v>-75</v>
      </c>
      <c r="M60" s="287">
        <v>-43.999999999899998</v>
      </c>
      <c r="N60" s="347"/>
      <c r="O60" s="285">
        <v>-148</v>
      </c>
      <c r="P60" s="287">
        <v>-129</v>
      </c>
      <c r="Q60" s="287">
        <v>-107</v>
      </c>
      <c r="R60" s="287">
        <v>-58</v>
      </c>
      <c r="S60" s="144"/>
      <c r="T60" s="458">
        <v>-237</v>
      </c>
      <c r="U60" s="288">
        <v>-175</v>
      </c>
      <c r="V60" s="287">
        <v>-125</v>
      </c>
      <c r="W60" s="287">
        <v>-76</v>
      </c>
      <c r="X60" s="151"/>
      <c r="Y60" s="458">
        <v>-282</v>
      </c>
      <c r="Z60" s="287">
        <v>-194</v>
      </c>
      <c r="AA60" s="287">
        <v>-141</v>
      </c>
      <c r="AB60" s="287">
        <v>-72</v>
      </c>
      <c r="AC60" s="151"/>
      <c r="AD60" s="458">
        <v>-161</v>
      </c>
      <c r="AE60" s="287">
        <v>-127</v>
      </c>
      <c r="AF60" s="287">
        <v>-94</v>
      </c>
      <c r="AG60" s="287">
        <v>-52</v>
      </c>
      <c r="AH60" s="151"/>
      <c r="AI60" s="458">
        <v>-171</v>
      </c>
      <c r="AJ60" s="287">
        <v>-137</v>
      </c>
      <c r="AK60" s="287">
        <v>-97</v>
      </c>
      <c r="AL60" s="287">
        <v>-60</v>
      </c>
      <c r="AM60" s="151"/>
      <c r="AN60" s="458">
        <v>-180</v>
      </c>
      <c r="AO60" s="287">
        <v>-139</v>
      </c>
      <c r="AP60" s="287">
        <v>-92</v>
      </c>
      <c r="AQ60" s="287">
        <v>-39</v>
      </c>
      <c r="AR60" s="151"/>
      <c r="AS60" s="458">
        <v>-175</v>
      </c>
      <c r="AT60" s="151"/>
      <c r="AU60" s="458">
        <v>-170</v>
      </c>
      <c r="AV60" s="151"/>
      <c r="AW60" s="458">
        <v>-121</v>
      </c>
      <c r="AX60" s="151"/>
      <c r="AY60" s="458">
        <v>-118</v>
      </c>
      <c r="AZ60" s="151"/>
      <c r="BA60" s="458">
        <v>-136</v>
      </c>
      <c r="BB60" s="151"/>
      <c r="BC60" s="458">
        <v>-141</v>
      </c>
      <c r="BD60" s="151"/>
      <c r="BE60" s="458">
        <v>-122</v>
      </c>
      <c r="BF60" s="74"/>
      <c r="BG60" s="95"/>
      <c r="BH60" s="12"/>
    </row>
    <row r="61" spans="1:71" ht="13.5" thickTop="1" x14ac:dyDescent="0.2"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M61" s="348"/>
      <c r="N61" s="348"/>
      <c r="O61" s="348"/>
      <c r="P61" s="348"/>
      <c r="Q61" s="348"/>
      <c r="R61" s="197"/>
      <c r="S61" s="349"/>
      <c r="BG61" s="104"/>
    </row>
    <row r="62" spans="1:71" x14ac:dyDescent="0.2">
      <c r="A62" s="210" t="s">
        <v>406</v>
      </c>
      <c r="B62" s="348"/>
      <c r="C62" s="348"/>
      <c r="D62" s="348"/>
      <c r="E62" s="348"/>
      <c r="F62" s="348"/>
      <c r="G62" s="348"/>
      <c r="H62" s="348"/>
      <c r="I62" s="348"/>
      <c r="J62" s="348"/>
      <c r="K62" s="348"/>
      <c r="L62" s="348"/>
      <c r="M62" s="348"/>
      <c r="N62" s="348"/>
      <c r="O62" s="348"/>
      <c r="P62" s="348"/>
      <c r="Q62" s="348"/>
      <c r="R62" s="197"/>
      <c r="S62" s="349"/>
      <c r="Y62" s="133"/>
      <c r="Z62" s="133"/>
      <c r="AD62" s="133"/>
      <c r="AE62" s="133"/>
      <c r="BG62" s="104"/>
    </row>
    <row r="63" spans="1:71" x14ac:dyDescent="0.2">
      <c r="A63" s="210"/>
      <c r="B63" s="241"/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BG63" s="104"/>
    </row>
    <row r="64" spans="1:71" x14ac:dyDescent="0.2">
      <c r="B64" s="241"/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BG64" s="104"/>
    </row>
    <row r="65" spans="2:59" x14ac:dyDescent="0.2">
      <c r="B65" s="241"/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  <c r="BG65" s="104"/>
    </row>
    <row r="66" spans="2:59" x14ac:dyDescent="0.2">
      <c r="BG66" s="104"/>
    </row>
    <row r="67" spans="2:59" x14ac:dyDescent="0.2">
      <c r="BG67" s="104"/>
    </row>
    <row r="68" spans="2:59" x14ac:dyDescent="0.2">
      <c r="BG68" s="104"/>
    </row>
    <row r="69" spans="2:59" x14ac:dyDescent="0.2">
      <c r="BG69" s="104"/>
    </row>
    <row r="70" spans="2:59" x14ac:dyDescent="0.2">
      <c r="BG70" s="104"/>
    </row>
    <row r="71" spans="2:59" x14ac:dyDescent="0.2">
      <c r="BG71" s="104"/>
    </row>
    <row r="72" spans="2:59" x14ac:dyDescent="0.2">
      <c r="BG72" s="104"/>
    </row>
    <row r="73" spans="2:59" x14ac:dyDescent="0.2">
      <c r="BG73" s="104"/>
    </row>
    <row r="74" spans="2:59" x14ac:dyDescent="0.2">
      <c r="BG74" s="104"/>
    </row>
    <row r="75" spans="2:59" x14ac:dyDescent="0.2">
      <c r="BG75" s="104"/>
    </row>
    <row r="76" spans="2:59" x14ac:dyDescent="0.2">
      <c r="BG76" s="104"/>
    </row>
    <row r="77" spans="2:59" x14ac:dyDescent="0.2">
      <c r="BG77" s="104"/>
    </row>
    <row r="78" spans="2:59" x14ac:dyDescent="0.2">
      <c r="BG78" s="104"/>
    </row>
    <row r="79" spans="2:59" x14ac:dyDescent="0.2">
      <c r="BG79" s="104"/>
    </row>
    <row r="80" spans="2:59" x14ac:dyDescent="0.2">
      <c r="BG80" s="104"/>
    </row>
    <row r="81" spans="59:59" x14ac:dyDescent="0.2">
      <c r="BG81" s="104"/>
    </row>
    <row r="82" spans="59:59" x14ac:dyDescent="0.2">
      <c r="BG82" s="104"/>
    </row>
    <row r="83" spans="59:59" x14ac:dyDescent="0.2">
      <c r="BG83" s="104"/>
    </row>
    <row r="84" spans="59:59" x14ac:dyDescent="0.2">
      <c r="BG84" s="104"/>
    </row>
    <row r="85" spans="59:59" x14ac:dyDescent="0.2">
      <c r="BG85" s="104"/>
    </row>
    <row r="86" spans="59:59" x14ac:dyDescent="0.2">
      <c r="BG86" s="104"/>
    </row>
    <row r="87" spans="59:59" x14ac:dyDescent="0.2">
      <c r="BG87" s="104"/>
    </row>
    <row r="88" spans="59:59" x14ac:dyDescent="0.2">
      <c r="BG88" s="104"/>
    </row>
    <row r="89" spans="59:59" x14ac:dyDescent="0.2">
      <c r="BG89" s="104"/>
    </row>
    <row r="90" spans="59:59" x14ac:dyDescent="0.2">
      <c r="BG90" s="104"/>
    </row>
    <row r="91" spans="59:59" x14ac:dyDescent="0.2">
      <c r="BG91" s="104"/>
    </row>
    <row r="92" spans="59:59" x14ac:dyDescent="0.2">
      <c r="BG92" s="104"/>
    </row>
    <row r="93" spans="59:59" x14ac:dyDescent="0.2">
      <c r="BG93" s="104"/>
    </row>
    <row r="94" spans="59:59" x14ac:dyDescent="0.2">
      <c r="BG94" s="104"/>
    </row>
    <row r="95" spans="59:59" x14ac:dyDescent="0.2">
      <c r="BG95" s="104"/>
    </row>
    <row r="96" spans="59:59" x14ac:dyDescent="0.2">
      <c r="BG96" s="104"/>
    </row>
    <row r="97" spans="59:59" x14ac:dyDescent="0.2">
      <c r="BG97" s="104"/>
    </row>
    <row r="98" spans="59:59" x14ac:dyDescent="0.2">
      <c r="BG98" s="104"/>
    </row>
    <row r="99" spans="59:59" x14ac:dyDescent="0.2">
      <c r="BG99" s="104"/>
    </row>
    <row r="100" spans="59:59" x14ac:dyDescent="0.2">
      <c r="BG100" s="104"/>
    </row>
    <row r="101" spans="59:59" x14ac:dyDescent="0.2">
      <c r="BG101" s="104"/>
    </row>
    <row r="102" spans="59:59" x14ac:dyDescent="0.2">
      <c r="BG102" s="104"/>
    </row>
    <row r="103" spans="59:59" x14ac:dyDescent="0.2">
      <c r="BG103" s="104"/>
    </row>
    <row r="104" spans="59:59" x14ac:dyDescent="0.2">
      <c r="BG104" s="104"/>
    </row>
    <row r="105" spans="59:59" x14ac:dyDescent="0.2">
      <c r="BG105" s="104"/>
    </row>
    <row r="106" spans="59:59" x14ac:dyDescent="0.2">
      <c r="BG106" s="104"/>
    </row>
    <row r="107" spans="59:59" x14ac:dyDescent="0.2">
      <c r="BG107" s="104"/>
    </row>
    <row r="108" spans="59:59" x14ac:dyDescent="0.2">
      <c r="BG108" s="104"/>
    </row>
    <row r="109" spans="59:59" x14ac:dyDescent="0.2">
      <c r="BG109" s="104"/>
    </row>
  </sheetData>
  <mergeCells count="6">
    <mergeCell ref="A51:A52"/>
    <mergeCell ref="W2:AB2"/>
    <mergeCell ref="A3:A4"/>
    <mergeCell ref="A15:A16"/>
    <mergeCell ref="A27:A28"/>
    <mergeCell ref="A39:A40"/>
  </mergeCells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scale="72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  <pageSetUpPr fitToPage="1"/>
  </sheetPr>
  <dimension ref="A1:BP121"/>
  <sheetViews>
    <sheetView showGridLines="0" zoomScaleNormal="100" workbookViewId="0">
      <pane xSplit="1" ySplit="2" topLeftCell="B3" activePane="bottomRight" state="frozen"/>
      <selection pane="topRight"/>
      <selection pane="bottomLeft"/>
      <selection pane="bottomRight" activeCell="B1" sqref="B1:B1048576"/>
    </sheetView>
  </sheetViews>
  <sheetFormatPr baseColWidth="10" defaultColWidth="11.42578125" defaultRowHeight="12.75" outlineLevelCol="1" x14ac:dyDescent="0.2"/>
  <cols>
    <col min="1" max="1" width="45.42578125" customWidth="1"/>
    <col min="2" max="5" width="8.140625" style="185" customWidth="1" outlineLevel="1"/>
    <col min="6" max="6" width="1.7109375" style="185" customWidth="1" outlineLevel="1"/>
    <col min="7" max="9" width="8.140625" style="185" customWidth="1" outlineLevel="1"/>
    <col min="10" max="10" width="7.28515625" style="185" customWidth="1" outlineLevel="1"/>
    <col min="11" max="11" width="1.7109375" style="185" customWidth="1" outlineLevel="1"/>
    <col min="12" max="14" width="7.28515625" style="185" customWidth="1"/>
    <col min="15" max="15" width="7.28515625" style="185" customWidth="1" outlineLevel="1"/>
    <col min="16" max="16" width="1.7109375" style="241" customWidth="1"/>
    <col min="17" max="17" width="7.28515625" customWidth="1"/>
    <col min="18" max="18" width="7.28515625" customWidth="1" outlineLevel="1"/>
    <col min="19" max="20" width="7.28515625" style="44" customWidth="1" outlineLevel="1"/>
    <col min="21" max="21" width="1.7109375" style="53" customWidth="1"/>
    <col min="22" max="22" width="7.28515625" style="53" customWidth="1"/>
    <col min="23" max="25" width="7.28515625" style="44" customWidth="1" outlineLevel="1"/>
    <col min="26" max="26" width="1.7109375" style="53" customWidth="1"/>
    <col min="27" max="27" width="7.28515625" style="53" customWidth="1"/>
    <col min="28" max="30" width="7.28515625" style="44" customWidth="1" outlineLevel="1"/>
    <col min="31" max="31" width="1.7109375" style="53" customWidth="1"/>
    <col min="32" max="32" width="7.28515625" style="53" customWidth="1"/>
    <col min="33" max="35" width="7.28515625" style="44" customWidth="1" outlineLevel="1"/>
    <col min="36" max="36" width="1.7109375" style="53" customWidth="1"/>
    <col min="37" max="37" width="7.28515625" style="44" customWidth="1"/>
    <col min="38" max="40" width="7.28515625" style="44" customWidth="1" outlineLevel="1"/>
    <col min="41" max="41" width="1.7109375" style="53" customWidth="1"/>
    <col min="42" max="42" width="7.28515625" style="44" customWidth="1"/>
    <col min="43" max="43" width="1.7109375" style="53" customWidth="1"/>
    <col min="44" max="44" width="7.28515625" style="44" customWidth="1"/>
    <col min="45" max="45" width="1.7109375" style="53" customWidth="1"/>
    <col min="46" max="46" width="7.28515625" style="44" customWidth="1"/>
    <col min="47" max="47" width="1.7109375" style="53" customWidth="1"/>
    <col min="48" max="48" width="7.28515625" style="44" customWidth="1"/>
    <col min="49" max="49" width="1.7109375" style="53" customWidth="1"/>
    <col min="50" max="50" width="7.28515625" style="44" customWidth="1"/>
    <col min="51" max="51" width="1.7109375" style="53" customWidth="1"/>
    <col min="52" max="52" width="7.28515625" style="45" customWidth="1"/>
    <col min="53" max="53" width="1.7109375" style="53" customWidth="1"/>
    <col min="54" max="54" width="7.28515625" style="38" customWidth="1"/>
    <col min="55" max="55" width="6.7109375" customWidth="1"/>
    <col min="58" max="58" width="31.42578125" customWidth="1"/>
    <col min="59" max="68" width="7.7109375" style="39" customWidth="1"/>
  </cols>
  <sheetData>
    <row r="1" spans="1:60" x14ac:dyDescent="0.2">
      <c r="A1" s="559" t="s">
        <v>358</v>
      </c>
    </row>
    <row r="2" spans="1:60" s="1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255"/>
      <c r="Q2" s="188"/>
      <c r="R2" s="188"/>
      <c r="S2" s="165"/>
      <c r="T2" s="610"/>
      <c r="U2" s="611"/>
      <c r="V2" s="611"/>
      <c r="W2" s="611"/>
      <c r="X2" s="611"/>
      <c r="Y2" s="611"/>
      <c r="Z2" s="52"/>
      <c r="AA2" s="52"/>
      <c r="AB2" s="2"/>
      <c r="AC2" s="2"/>
      <c r="AD2" s="2"/>
      <c r="AE2" s="52"/>
      <c r="AF2" s="52"/>
      <c r="AG2" s="2"/>
      <c r="AH2" s="2"/>
      <c r="AI2" s="2"/>
      <c r="AJ2" s="52"/>
      <c r="AK2" s="2"/>
      <c r="AL2" s="2"/>
      <c r="AM2" s="2"/>
      <c r="AN2" s="2"/>
      <c r="AO2" s="52"/>
      <c r="AP2" s="2"/>
      <c r="AQ2" s="52"/>
      <c r="AR2" s="2"/>
      <c r="AS2" s="97"/>
      <c r="AT2" s="2"/>
      <c r="AU2" s="97"/>
      <c r="AV2" s="2"/>
      <c r="AW2" s="52"/>
      <c r="AX2" s="2"/>
      <c r="AY2" s="52"/>
      <c r="AZ2" s="2"/>
      <c r="BA2" s="52"/>
      <c r="BB2" s="2"/>
      <c r="BC2" s="52"/>
      <c r="BD2" s="3"/>
      <c r="BF2" s="4"/>
      <c r="BG2" s="4"/>
      <c r="BH2" s="4"/>
    </row>
    <row r="3" spans="1:60" s="6" customFormat="1" ht="16.5" customHeight="1" x14ac:dyDescent="0.2">
      <c r="A3" s="601" t="s">
        <v>62</v>
      </c>
      <c r="B3" s="353">
        <v>2019</v>
      </c>
      <c r="C3" s="353" t="s">
        <v>339</v>
      </c>
      <c r="D3" s="353" t="s">
        <v>332</v>
      </c>
      <c r="E3" s="353" t="s">
        <v>328</v>
      </c>
      <c r="F3" s="197"/>
      <c r="G3" s="353">
        <v>2018</v>
      </c>
      <c r="H3" s="353" t="s">
        <v>305</v>
      </c>
      <c r="I3" s="353" t="s">
        <v>246</v>
      </c>
      <c r="J3" s="353" t="s">
        <v>242</v>
      </c>
      <c r="K3" s="197"/>
      <c r="L3" s="353">
        <v>2017</v>
      </c>
      <c r="M3" s="353" t="s">
        <v>226</v>
      </c>
      <c r="N3" s="353" t="s">
        <v>220</v>
      </c>
      <c r="O3" s="353" t="s">
        <v>217</v>
      </c>
      <c r="P3" s="156"/>
      <c r="Q3" s="353">
        <v>2016</v>
      </c>
      <c r="R3" s="353" t="s">
        <v>205</v>
      </c>
      <c r="S3" s="353" t="s">
        <v>191</v>
      </c>
      <c r="T3" s="353" t="s">
        <v>174</v>
      </c>
      <c r="U3" s="68"/>
      <c r="V3" s="353">
        <v>2015</v>
      </c>
      <c r="W3" s="353" t="s">
        <v>172</v>
      </c>
      <c r="X3" s="353" t="s">
        <v>167</v>
      </c>
      <c r="Y3" s="353" t="s">
        <v>165</v>
      </c>
      <c r="Z3" s="68"/>
      <c r="AA3" s="353">
        <v>2014</v>
      </c>
      <c r="AB3" s="353" t="s">
        <v>162</v>
      </c>
      <c r="AC3" s="353" t="s">
        <v>158</v>
      </c>
      <c r="AD3" s="353" t="s">
        <v>155</v>
      </c>
      <c r="AE3" s="68"/>
      <c r="AF3" s="353">
        <v>2013</v>
      </c>
      <c r="AG3" s="353" t="s">
        <v>223</v>
      </c>
      <c r="AH3" s="353" t="s">
        <v>147</v>
      </c>
      <c r="AI3" s="353" t="s">
        <v>146</v>
      </c>
      <c r="AJ3" s="68"/>
      <c r="AK3" s="353">
        <v>2012</v>
      </c>
      <c r="AL3" s="353" t="s">
        <v>142</v>
      </c>
      <c r="AM3" s="353" t="s">
        <v>139</v>
      </c>
      <c r="AN3" s="353" t="s">
        <v>136</v>
      </c>
      <c r="AO3" s="68"/>
      <c r="AP3" s="353">
        <v>2011</v>
      </c>
      <c r="AQ3" s="68"/>
      <c r="AR3" s="353">
        <v>2010</v>
      </c>
      <c r="AS3" s="71"/>
      <c r="AT3" s="353">
        <v>2009</v>
      </c>
      <c r="AU3" s="71"/>
      <c r="AV3" s="353">
        <v>2008</v>
      </c>
      <c r="AW3" s="71"/>
      <c r="AX3" s="353">
        <v>2007</v>
      </c>
      <c r="AY3" s="71"/>
      <c r="AZ3" s="353">
        <v>2006</v>
      </c>
      <c r="BA3" s="71"/>
      <c r="BB3" s="353">
        <v>2005</v>
      </c>
      <c r="BC3" s="74"/>
      <c r="BD3" s="95"/>
      <c r="BE3" s="12"/>
    </row>
    <row r="4" spans="1:60" s="6" customFormat="1" ht="16.5" customHeight="1" x14ac:dyDescent="0.2">
      <c r="A4" s="608" t="s">
        <v>53</v>
      </c>
      <c r="F4" s="197"/>
      <c r="K4" s="197"/>
      <c r="P4" s="158"/>
      <c r="U4" s="27"/>
      <c r="Z4" s="27"/>
      <c r="AE4" s="27"/>
      <c r="AJ4" s="27"/>
      <c r="AO4" s="27"/>
      <c r="AQ4" s="27"/>
      <c r="BC4" s="74"/>
      <c r="BD4" s="95"/>
      <c r="BE4" s="12"/>
    </row>
    <row r="5" spans="1:60" s="6" customFormat="1" ht="8.1" customHeight="1" thickBot="1" x14ac:dyDescent="0.25">
      <c r="A5" s="319"/>
      <c r="B5" s="70"/>
      <c r="C5" s="70"/>
      <c r="D5" s="70"/>
      <c r="E5" s="70"/>
      <c r="F5" s="197"/>
      <c r="G5" s="70"/>
      <c r="H5" s="70"/>
      <c r="I5" s="70"/>
      <c r="J5" s="70"/>
      <c r="K5" s="197"/>
      <c r="L5" s="70"/>
      <c r="M5" s="70"/>
      <c r="N5" s="70"/>
      <c r="O5" s="70"/>
      <c r="P5" s="156"/>
      <c r="Q5" s="70"/>
      <c r="R5" s="70"/>
      <c r="S5" s="70"/>
      <c r="T5" s="70"/>
      <c r="U5" s="68"/>
      <c r="V5" s="70"/>
      <c r="W5" s="70"/>
      <c r="X5" s="70"/>
      <c r="Y5" s="70"/>
      <c r="Z5" s="68"/>
      <c r="AA5" s="70"/>
      <c r="AB5" s="70"/>
      <c r="AC5" s="70"/>
      <c r="AD5" s="70"/>
      <c r="AE5" s="68"/>
      <c r="AF5" s="70"/>
      <c r="AG5" s="70"/>
      <c r="AH5" s="70"/>
      <c r="AI5" s="70"/>
      <c r="AJ5" s="68"/>
      <c r="AK5" s="70"/>
      <c r="AL5" s="70"/>
      <c r="AM5" s="70"/>
      <c r="AN5" s="70"/>
      <c r="AO5" s="68"/>
      <c r="AP5" s="70"/>
      <c r="AQ5" s="68"/>
      <c r="AR5" s="70"/>
      <c r="AS5" s="68"/>
      <c r="AT5" s="70"/>
      <c r="AU5" s="68"/>
      <c r="AV5" s="70"/>
      <c r="AW5" s="70"/>
      <c r="AX5" s="68"/>
      <c r="AY5" s="70"/>
      <c r="AZ5" s="70"/>
      <c r="BA5" s="70"/>
      <c r="BB5" s="70"/>
      <c r="BC5" s="74"/>
      <c r="BD5" s="95"/>
      <c r="BE5" s="12"/>
    </row>
    <row r="6" spans="1:60" s="6" customFormat="1" ht="16.5" customHeight="1" thickTop="1" x14ac:dyDescent="0.2">
      <c r="A6" s="350" t="s">
        <v>55</v>
      </c>
      <c r="B6" s="356">
        <v>2249</v>
      </c>
      <c r="C6" s="138">
        <v>1696</v>
      </c>
      <c r="D6" s="138">
        <v>1147</v>
      </c>
      <c r="E6" s="138">
        <v>586</v>
      </c>
      <c r="F6" s="347"/>
      <c r="G6" s="356">
        <v>2207</v>
      </c>
      <c r="H6" s="46">
        <v>1645</v>
      </c>
      <c r="I6" s="46">
        <v>1111</v>
      </c>
      <c r="J6" s="46">
        <v>563</v>
      </c>
      <c r="K6" s="347"/>
      <c r="L6" s="356">
        <v>1975</v>
      </c>
      <c r="M6" s="46">
        <v>1502</v>
      </c>
      <c r="N6" s="46">
        <v>1023</v>
      </c>
      <c r="O6" s="46">
        <v>518</v>
      </c>
      <c r="P6" s="146"/>
      <c r="Q6" s="356">
        <v>1742</v>
      </c>
      <c r="R6" s="138">
        <v>1341</v>
      </c>
      <c r="S6" s="138">
        <v>906</v>
      </c>
      <c r="T6" s="138">
        <v>463</v>
      </c>
      <c r="U6" s="333"/>
      <c r="V6" s="356">
        <v>1826</v>
      </c>
      <c r="W6" s="138">
        <v>1386</v>
      </c>
      <c r="X6" s="138">
        <v>946</v>
      </c>
      <c r="Y6" s="138">
        <v>478</v>
      </c>
      <c r="Z6" s="333"/>
      <c r="AA6" s="356">
        <v>1847</v>
      </c>
      <c r="AB6" s="138">
        <v>1403</v>
      </c>
      <c r="AC6" s="138">
        <v>927</v>
      </c>
      <c r="AD6" s="138">
        <v>473</v>
      </c>
      <c r="AE6" s="333"/>
      <c r="AF6" s="356">
        <v>1858</v>
      </c>
      <c r="AG6" s="138">
        <v>1391</v>
      </c>
      <c r="AH6" s="138">
        <v>933</v>
      </c>
      <c r="AI6" s="138">
        <v>486</v>
      </c>
      <c r="AJ6" s="333"/>
      <c r="AK6" s="356">
        <v>1893</v>
      </c>
      <c r="AL6" s="138">
        <v>1398</v>
      </c>
      <c r="AM6" s="138">
        <v>941</v>
      </c>
      <c r="AN6" s="138">
        <v>485</v>
      </c>
      <c r="AO6" s="333"/>
      <c r="AP6" s="356">
        <v>1786</v>
      </c>
      <c r="AQ6" s="333"/>
      <c r="AR6" s="356">
        <v>1630</v>
      </c>
      <c r="AS6" s="333"/>
      <c r="AT6" s="356">
        <v>1265</v>
      </c>
      <c r="AU6" s="333"/>
      <c r="AV6" s="356">
        <v>1581</v>
      </c>
      <c r="AW6" s="333"/>
      <c r="AX6" s="356">
        <v>1481</v>
      </c>
      <c r="AY6" s="333"/>
      <c r="AZ6" s="356">
        <v>1405</v>
      </c>
      <c r="BA6" s="333"/>
      <c r="BB6" s="356">
        <v>1443</v>
      </c>
      <c r="BC6" s="74"/>
      <c r="BD6" s="95"/>
      <c r="BE6" s="12"/>
    </row>
    <row r="7" spans="1:60" s="6" customFormat="1" ht="16.5" customHeight="1" x14ac:dyDescent="0.2">
      <c r="A7" s="342" t="s">
        <v>30</v>
      </c>
      <c r="B7" s="356">
        <v>191</v>
      </c>
      <c r="C7" s="138">
        <v>201</v>
      </c>
      <c r="D7" s="138">
        <v>148</v>
      </c>
      <c r="E7" s="138">
        <v>80</v>
      </c>
      <c r="F7" s="347"/>
      <c r="G7" s="356">
        <v>232</v>
      </c>
      <c r="H7" s="46">
        <v>191</v>
      </c>
      <c r="I7" s="46">
        <v>136</v>
      </c>
      <c r="J7" s="46">
        <v>71.000000000100002</v>
      </c>
      <c r="K7" s="347"/>
      <c r="L7" s="356">
        <v>211</v>
      </c>
      <c r="M7" s="46">
        <v>186</v>
      </c>
      <c r="N7" s="46">
        <v>130</v>
      </c>
      <c r="O7" s="46">
        <v>65</v>
      </c>
      <c r="P7" s="146"/>
      <c r="Q7" s="356">
        <v>223.00000000009999</v>
      </c>
      <c r="R7" s="138">
        <v>184</v>
      </c>
      <c r="S7" s="138">
        <v>127</v>
      </c>
      <c r="T7" s="138">
        <v>64</v>
      </c>
      <c r="U7" s="333"/>
      <c r="V7" s="359">
        <v>258</v>
      </c>
      <c r="W7" s="138">
        <v>173</v>
      </c>
      <c r="X7" s="138">
        <v>121</v>
      </c>
      <c r="Y7" s="138">
        <v>70</v>
      </c>
      <c r="Z7" s="333"/>
      <c r="AA7" s="359">
        <v>202</v>
      </c>
      <c r="AB7" s="138">
        <v>150</v>
      </c>
      <c r="AC7" s="138">
        <v>99</v>
      </c>
      <c r="AD7" s="138">
        <v>45</v>
      </c>
      <c r="AE7" s="333"/>
      <c r="AF7" s="359">
        <v>146</v>
      </c>
      <c r="AG7" s="138">
        <v>124</v>
      </c>
      <c r="AH7" s="138">
        <v>72</v>
      </c>
      <c r="AI7" s="138">
        <v>49</v>
      </c>
      <c r="AJ7" s="333"/>
      <c r="AK7" s="359">
        <v>224</v>
      </c>
      <c r="AL7" s="138">
        <v>158</v>
      </c>
      <c r="AM7" s="138">
        <v>103</v>
      </c>
      <c r="AN7" s="138">
        <v>57</v>
      </c>
      <c r="AO7" s="333"/>
      <c r="AP7" s="359">
        <v>184</v>
      </c>
      <c r="AQ7" s="333"/>
      <c r="AR7" s="359">
        <v>204</v>
      </c>
      <c r="AS7" s="333"/>
      <c r="AT7" s="359">
        <v>76</v>
      </c>
      <c r="AU7" s="333"/>
      <c r="AV7" s="359">
        <v>154</v>
      </c>
      <c r="AW7" s="333"/>
      <c r="AX7" s="359">
        <v>126</v>
      </c>
      <c r="AY7" s="333"/>
      <c r="AZ7" s="356">
        <v>156</v>
      </c>
      <c r="BA7" s="333"/>
      <c r="BB7" s="356">
        <v>118</v>
      </c>
      <c r="BC7" s="74"/>
      <c r="BD7" s="95"/>
      <c r="BE7" s="12"/>
    </row>
    <row r="8" spans="1:60" s="6" customFormat="1" ht="16.5" customHeight="1" x14ac:dyDescent="0.2">
      <c r="A8" s="297" t="s">
        <v>31</v>
      </c>
      <c r="B8" s="357">
        <v>185</v>
      </c>
      <c r="C8" s="140">
        <v>109</v>
      </c>
      <c r="D8" s="140">
        <v>73</v>
      </c>
      <c r="E8" s="140">
        <v>34</v>
      </c>
      <c r="F8" s="347"/>
      <c r="G8" s="357">
        <v>127</v>
      </c>
      <c r="H8" s="49">
        <v>95</v>
      </c>
      <c r="I8" s="49">
        <v>63</v>
      </c>
      <c r="J8" s="49">
        <v>31</v>
      </c>
      <c r="K8" s="347"/>
      <c r="L8" s="357">
        <v>117</v>
      </c>
      <c r="M8" s="49">
        <v>86</v>
      </c>
      <c r="N8" s="49">
        <v>55</v>
      </c>
      <c r="O8" s="49">
        <v>26</v>
      </c>
      <c r="P8" s="149"/>
      <c r="Q8" s="357">
        <v>105</v>
      </c>
      <c r="R8" s="140">
        <v>76</v>
      </c>
      <c r="S8" s="140">
        <v>50</v>
      </c>
      <c r="T8" s="140">
        <v>25</v>
      </c>
      <c r="U8" s="333"/>
      <c r="V8" s="357">
        <v>80</v>
      </c>
      <c r="W8" s="140">
        <v>74</v>
      </c>
      <c r="X8" s="140">
        <v>50</v>
      </c>
      <c r="Y8" s="140">
        <v>23</v>
      </c>
      <c r="Z8" s="333"/>
      <c r="AA8" s="357">
        <v>93</v>
      </c>
      <c r="AB8" s="140">
        <v>69</v>
      </c>
      <c r="AC8" s="140">
        <v>46</v>
      </c>
      <c r="AD8" s="140">
        <v>23</v>
      </c>
      <c r="AE8" s="333"/>
      <c r="AF8" s="357">
        <v>115</v>
      </c>
      <c r="AG8" s="140">
        <v>67</v>
      </c>
      <c r="AH8" s="140">
        <v>46</v>
      </c>
      <c r="AI8" s="140">
        <v>19</v>
      </c>
      <c r="AJ8" s="333"/>
      <c r="AK8" s="357">
        <v>78</v>
      </c>
      <c r="AL8" s="140">
        <v>58</v>
      </c>
      <c r="AM8" s="140">
        <v>40</v>
      </c>
      <c r="AN8" s="140">
        <v>19</v>
      </c>
      <c r="AO8" s="333"/>
      <c r="AP8" s="357">
        <v>80</v>
      </c>
      <c r="AQ8" s="333"/>
      <c r="AR8" s="357">
        <v>66</v>
      </c>
      <c r="AS8" s="333"/>
      <c r="AT8" s="357">
        <v>56</v>
      </c>
      <c r="AU8" s="333"/>
      <c r="AV8" s="357">
        <v>52</v>
      </c>
      <c r="AW8" s="333"/>
      <c r="AX8" s="357">
        <v>46</v>
      </c>
      <c r="AY8" s="333"/>
      <c r="AZ8" s="357">
        <v>47</v>
      </c>
      <c r="BA8" s="333"/>
      <c r="BB8" s="357">
        <v>65</v>
      </c>
      <c r="BC8" s="74"/>
      <c r="BD8" s="95"/>
      <c r="BE8" s="12"/>
    </row>
    <row r="9" spans="1:60" s="6" customFormat="1" ht="16.5" customHeight="1" x14ac:dyDescent="0.2">
      <c r="A9" s="342" t="s">
        <v>32</v>
      </c>
      <c r="B9" s="356">
        <v>376</v>
      </c>
      <c r="C9" s="138">
        <v>310</v>
      </c>
      <c r="D9" s="138">
        <v>221</v>
      </c>
      <c r="E9" s="138">
        <v>114</v>
      </c>
      <c r="F9" s="347"/>
      <c r="G9" s="356">
        <v>359</v>
      </c>
      <c r="H9" s="46">
        <v>286</v>
      </c>
      <c r="I9" s="46">
        <v>199</v>
      </c>
      <c r="J9" s="46">
        <v>102.0000000001</v>
      </c>
      <c r="K9" s="347"/>
      <c r="L9" s="356">
        <v>328</v>
      </c>
      <c r="M9" s="46">
        <v>272</v>
      </c>
      <c r="N9" s="46">
        <v>185</v>
      </c>
      <c r="O9" s="46">
        <v>91</v>
      </c>
      <c r="P9" s="146"/>
      <c r="Q9" s="356">
        <v>328.00000000009999</v>
      </c>
      <c r="R9" s="138">
        <v>260</v>
      </c>
      <c r="S9" s="138">
        <v>177</v>
      </c>
      <c r="T9" s="138">
        <v>89</v>
      </c>
      <c r="U9" s="333"/>
      <c r="V9" s="359">
        <v>338</v>
      </c>
      <c r="W9" s="138">
        <v>247</v>
      </c>
      <c r="X9" s="138">
        <v>171</v>
      </c>
      <c r="Y9" s="138">
        <v>93</v>
      </c>
      <c r="Z9" s="333"/>
      <c r="AA9" s="359">
        <v>295</v>
      </c>
      <c r="AB9" s="138">
        <v>219</v>
      </c>
      <c r="AC9" s="138">
        <v>145</v>
      </c>
      <c r="AD9" s="138">
        <v>68</v>
      </c>
      <c r="AE9" s="333"/>
      <c r="AF9" s="359">
        <v>261</v>
      </c>
      <c r="AG9" s="138">
        <v>191</v>
      </c>
      <c r="AH9" s="138">
        <v>118</v>
      </c>
      <c r="AI9" s="138">
        <v>68</v>
      </c>
      <c r="AJ9" s="333"/>
      <c r="AK9" s="359">
        <v>302</v>
      </c>
      <c r="AL9" s="138">
        <v>216</v>
      </c>
      <c r="AM9" s="138">
        <v>143</v>
      </c>
      <c r="AN9" s="138">
        <v>76</v>
      </c>
      <c r="AO9" s="333"/>
      <c r="AP9" s="359">
        <v>264</v>
      </c>
      <c r="AQ9" s="333"/>
      <c r="AR9" s="359">
        <v>270</v>
      </c>
      <c r="AS9" s="333"/>
      <c r="AT9" s="359">
        <v>132</v>
      </c>
      <c r="AU9" s="333"/>
      <c r="AV9" s="359">
        <v>206</v>
      </c>
      <c r="AW9" s="333"/>
      <c r="AX9" s="359">
        <v>172</v>
      </c>
      <c r="AY9" s="333"/>
      <c r="AZ9" s="356">
        <v>203</v>
      </c>
      <c r="BA9" s="333"/>
      <c r="BB9" s="356">
        <v>183</v>
      </c>
      <c r="BC9" s="74"/>
      <c r="BD9" s="95"/>
      <c r="BE9" s="12"/>
    </row>
    <row r="10" spans="1:60" s="6" customFormat="1" ht="16.5" customHeight="1" x14ac:dyDescent="0.2">
      <c r="A10" s="298" t="s">
        <v>177</v>
      </c>
      <c r="B10" s="265">
        <v>48</v>
      </c>
      <c r="C10" s="256">
        <v>1E-10</v>
      </c>
      <c r="D10" s="256">
        <v>1E-10</v>
      </c>
      <c r="E10" s="256">
        <v>1E-10</v>
      </c>
      <c r="F10" s="347"/>
      <c r="G10" s="265">
        <v>1E-10</v>
      </c>
      <c r="H10" s="19">
        <v>1E-10</v>
      </c>
      <c r="I10" s="19">
        <v>1E-10</v>
      </c>
      <c r="J10" s="19">
        <v>1E-10</v>
      </c>
      <c r="K10" s="347"/>
      <c r="L10" s="265">
        <v>7</v>
      </c>
      <c r="M10" s="19">
        <v>3</v>
      </c>
      <c r="N10" s="19">
        <v>3</v>
      </c>
      <c r="O10" s="19">
        <v>1E-10</v>
      </c>
      <c r="P10" s="148"/>
      <c r="Q10" s="265">
        <v>-2</v>
      </c>
      <c r="R10" s="256">
        <v>0</v>
      </c>
      <c r="S10" s="256">
        <v>0</v>
      </c>
      <c r="T10" s="256">
        <v>0</v>
      </c>
      <c r="U10" s="333"/>
      <c r="V10" s="360">
        <v>-18</v>
      </c>
      <c r="W10" s="256">
        <v>1</v>
      </c>
      <c r="X10" s="256">
        <v>1</v>
      </c>
      <c r="Y10" s="256">
        <v>-1</v>
      </c>
      <c r="Z10" s="333"/>
      <c r="AA10" s="360">
        <v>13</v>
      </c>
      <c r="AB10" s="256">
        <v>6</v>
      </c>
      <c r="AC10" s="256">
        <v>5</v>
      </c>
      <c r="AD10" s="256">
        <v>4</v>
      </c>
      <c r="AE10" s="333"/>
      <c r="AF10" s="360">
        <v>52</v>
      </c>
      <c r="AG10" s="256">
        <v>25</v>
      </c>
      <c r="AH10" s="256">
        <v>26</v>
      </c>
      <c r="AI10" s="256">
        <v>1</v>
      </c>
      <c r="AJ10" s="333"/>
      <c r="AK10" s="360">
        <v>7</v>
      </c>
      <c r="AL10" s="256">
        <v>13</v>
      </c>
      <c r="AM10" s="256">
        <v>13</v>
      </c>
      <c r="AN10" s="256">
        <v>-1</v>
      </c>
      <c r="AO10" s="333"/>
      <c r="AP10" s="360">
        <v>23</v>
      </c>
      <c r="AQ10" s="333"/>
      <c r="AR10" s="360">
        <v>1</v>
      </c>
      <c r="AS10" s="333"/>
      <c r="AT10" s="360">
        <v>11</v>
      </c>
      <c r="AU10" s="333"/>
      <c r="AV10" s="360">
        <v>0</v>
      </c>
      <c r="AW10" s="333"/>
      <c r="AX10" s="360">
        <v>7</v>
      </c>
      <c r="AY10" s="333"/>
      <c r="AZ10" s="357">
        <v>1</v>
      </c>
      <c r="BA10" s="333"/>
      <c r="BB10" s="357">
        <v>42</v>
      </c>
      <c r="BC10" s="74"/>
      <c r="BD10" s="95"/>
      <c r="BE10" s="12"/>
    </row>
    <row r="11" spans="1:60" s="6" customFormat="1" ht="16.5" customHeight="1" thickBot="1" x14ac:dyDescent="0.25">
      <c r="A11" s="343" t="s">
        <v>35</v>
      </c>
      <c r="B11" s="358">
        <v>35</v>
      </c>
      <c r="C11" s="142">
        <v>0</v>
      </c>
      <c r="D11" s="142">
        <v>0</v>
      </c>
      <c r="E11" s="142">
        <v>0</v>
      </c>
      <c r="F11" s="347"/>
      <c r="G11" s="358">
        <v>0</v>
      </c>
      <c r="H11" s="106">
        <v>0</v>
      </c>
      <c r="I11" s="106">
        <v>0</v>
      </c>
      <c r="J11" s="106">
        <v>0</v>
      </c>
      <c r="K11" s="347"/>
      <c r="L11" s="358">
        <v>0</v>
      </c>
      <c r="M11" s="106">
        <v>0</v>
      </c>
      <c r="N11" s="106">
        <v>0</v>
      </c>
      <c r="O11" s="106">
        <v>0</v>
      </c>
      <c r="P11" s="141"/>
      <c r="Q11" s="358">
        <v>0</v>
      </c>
      <c r="R11" s="142">
        <v>0</v>
      </c>
      <c r="S11" s="142">
        <v>0</v>
      </c>
      <c r="T11" s="142">
        <v>0</v>
      </c>
      <c r="U11" s="148"/>
      <c r="V11" s="358">
        <v>-19</v>
      </c>
      <c r="W11" s="142">
        <v>0</v>
      </c>
      <c r="X11" s="142">
        <v>0</v>
      </c>
      <c r="Y11" s="142">
        <v>0</v>
      </c>
      <c r="Z11" s="148"/>
      <c r="AA11" s="358">
        <v>0</v>
      </c>
      <c r="AB11" s="142">
        <v>0</v>
      </c>
      <c r="AC11" s="142">
        <v>0</v>
      </c>
      <c r="AD11" s="142">
        <v>0</v>
      </c>
      <c r="AE11" s="148"/>
      <c r="AF11" s="358">
        <v>30</v>
      </c>
      <c r="AG11" s="142">
        <v>5</v>
      </c>
      <c r="AH11" s="142">
        <v>5</v>
      </c>
      <c r="AI11" s="142">
        <v>0</v>
      </c>
      <c r="AJ11" s="148"/>
      <c r="AK11" s="358">
        <v>2</v>
      </c>
      <c r="AL11" s="142">
        <v>2</v>
      </c>
      <c r="AM11" s="142">
        <v>2</v>
      </c>
      <c r="AN11" s="142">
        <v>0</v>
      </c>
      <c r="AO11" s="148"/>
      <c r="AP11" s="358">
        <v>4</v>
      </c>
      <c r="AQ11" s="148"/>
      <c r="AR11" s="358">
        <v>0</v>
      </c>
      <c r="AS11" s="148"/>
      <c r="AT11" s="358">
        <v>0</v>
      </c>
      <c r="AU11" s="148"/>
      <c r="AV11" s="358">
        <v>0</v>
      </c>
      <c r="AW11" s="148"/>
      <c r="AX11" s="358">
        <v>0</v>
      </c>
      <c r="AY11" s="148"/>
      <c r="AZ11" s="459">
        <v>0</v>
      </c>
      <c r="BA11" s="148"/>
      <c r="BB11" s="459">
        <v>14</v>
      </c>
      <c r="BC11" s="74"/>
      <c r="BD11" s="95"/>
      <c r="BE11" s="12"/>
    </row>
    <row r="12" spans="1:60" s="6" customFormat="1" ht="16.5" customHeight="1" thickBot="1" x14ac:dyDescent="0.25">
      <c r="A12" s="351" t="s">
        <v>34</v>
      </c>
      <c r="B12" s="458">
        <v>389</v>
      </c>
      <c r="C12" s="287">
        <v>310.00000000009999</v>
      </c>
      <c r="D12" s="287">
        <v>221.00000000009999</v>
      </c>
      <c r="E12" s="287">
        <v>114.0000000001</v>
      </c>
      <c r="F12" s="347"/>
      <c r="G12" s="458">
        <v>359.00000000009999</v>
      </c>
      <c r="H12" s="286">
        <v>286.00000000009999</v>
      </c>
      <c r="I12" s="286">
        <v>199.00000000009999</v>
      </c>
      <c r="J12" s="286">
        <v>102.0000000002</v>
      </c>
      <c r="K12" s="347"/>
      <c r="L12" s="285">
        <v>335</v>
      </c>
      <c r="M12" s="286">
        <v>275</v>
      </c>
      <c r="N12" s="286">
        <v>188</v>
      </c>
      <c r="O12" s="286">
        <v>91.000000000100002</v>
      </c>
      <c r="P12" s="144"/>
      <c r="Q12" s="458">
        <v>326.00000000009999</v>
      </c>
      <c r="R12" s="288">
        <v>260.00000000009999</v>
      </c>
      <c r="S12" s="287">
        <v>177</v>
      </c>
      <c r="T12" s="287">
        <v>89</v>
      </c>
      <c r="U12" s="151"/>
      <c r="V12" s="458">
        <v>339</v>
      </c>
      <c r="W12" s="287">
        <v>248</v>
      </c>
      <c r="X12" s="287">
        <v>172</v>
      </c>
      <c r="Y12" s="287">
        <v>92</v>
      </c>
      <c r="Z12" s="151"/>
      <c r="AA12" s="458">
        <v>308</v>
      </c>
      <c r="AB12" s="287">
        <v>225</v>
      </c>
      <c r="AC12" s="287">
        <v>150</v>
      </c>
      <c r="AD12" s="287">
        <v>72</v>
      </c>
      <c r="AE12" s="151"/>
      <c r="AF12" s="458">
        <v>283</v>
      </c>
      <c r="AG12" s="287">
        <v>211</v>
      </c>
      <c r="AH12" s="287">
        <v>139</v>
      </c>
      <c r="AI12" s="287">
        <v>69</v>
      </c>
      <c r="AJ12" s="151"/>
      <c r="AK12" s="458">
        <v>307</v>
      </c>
      <c r="AL12" s="287">
        <v>227</v>
      </c>
      <c r="AM12" s="287">
        <v>154</v>
      </c>
      <c r="AN12" s="287">
        <v>75</v>
      </c>
      <c r="AO12" s="151"/>
      <c r="AP12" s="458">
        <v>283</v>
      </c>
      <c r="AQ12" s="151"/>
      <c r="AR12" s="458">
        <v>271</v>
      </c>
      <c r="AS12" s="151"/>
      <c r="AT12" s="458">
        <v>143</v>
      </c>
      <c r="AU12" s="151"/>
      <c r="AV12" s="458">
        <v>206</v>
      </c>
      <c r="AW12" s="151"/>
      <c r="AX12" s="458">
        <v>179</v>
      </c>
      <c r="AY12" s="151"/>
      <c r="AZ12" s="458">
        <v>204</v>
      </c>
      <c r="BA12" s="151"/>
      <c r="BB12" s="458">
        <v>211</v>
      </c>
      <c r="BC12" s="74"/>
      <c r="BD12" s="95"/>
      <c r="BE12" s="12"/>
    </row>
    <row r="13" spans="1:60" s="6" customFormat="1" ht="16.5" customHeight="1" thickTop="1" x14ac:dyDescent="0.2">
      <c r="A13" s="134"/>
      <c r="B13" s="144"/>
      <c r="C13" s="144"/>
      <c r="D13" s="144"/>
      <c r="E13" s="144"/>
      <c r="F13" s="348"/>
      <c r="G13" s="95"/>
      <c r="H13" s="95"/>
      <c r="I13" s="95"/>
      <c r="J13" s="95"/>
      <c r="K13" s="348"/>
      <c r="L13" s="95"/>
      <c r="M13" s="95"/>
      <c r="N13" s="95"/>
      <c r="O13" s="95"/>
      <c r="P13" s="144"/>
      <c r="Q13" s="95"/>
      <c r="R13" s="95"/>
      <c r="S13" s="95"/>
      <c r="T13" s="95"/>
      <c r="U13" s="74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74"/>
      <c r="BD13" s="95"/>
      <c r="BE13" s="12"/>
    </row>
    <row r="14" spans="1:60" s="6" customFormat="1" ht="16.5" customHeight="1" x14ac:dyDescent="0.2">
      <c r="A14" s="134"/>
      <c r="B14" s="95"/>
      <c r="C14" s="95"/>
      <c r="D14" s="95"/>
      <c r="E14" s="95"/>
      <c r="F14" s="348"/>
      <c r="G14" s="95"/>
      <c r="H14" s="95"/>
      <c r="I14" s="95"/>
      <c r="J14" s="95"/>
      <c r="K14" s="348"/>
      <c r="L14" s="95"/>
      <c r="M14" s="95"/>
      <c r="N14" s="95"/>
      <c r="O14" s="95"/>
      <c r="P14" s="144"/>
      <c r="Q14" s="95"/>
      <c r="R14" s="95"/>
      <c r="S14" s="95"/>
      <c r="T14" s="95"/>
      <c r="U14" s="74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74"/>
      <c r="BD14" s="95"/>
      <c r="BE14" s="12"/>
    </row>
    <row r="15" spans="1:60" s="6" customFormat="1" ht="16.5" customHeight="1" x14ac:dyDescent="0.2">
      <c r="A15" s="601" t="s">
        <v>376</v>
      </c>
      <c r="B15" s="353">
        <v>2019</v>
      </c>
      <c r="C15" s="353" t="s">
        <v>339</v>
      </c>
      <c r="D15" s="353" t="s">
        <v>328</v>
      </c>
      <c r="E15" s="353" t="s">
        <v>328</v>
      </c>
      <c r="F15" s="348"/>
      <c r="G15" s="353">
        <v>2018</v>
      </c>
      <c r="H15" s="353" t="s">
        <v>305</v>
      </c>
      <c r="I15" s="353" t="s">
        <v>246</v>
      </c>
      <c r="J15" s="353" t="s">
        <v>242</v>
      </c>
      <c r="K15" s="348"/>
      <c r="L15" s="353">
        <v>2017</v>
      </c>
      <c r="M15" s="353" t="s">
        <v>226</v>
      </c>
      <c r="N15" s="353" t="s">
        <v>220</v>
      </c>
      <c r="O15" s="353" t="s">
        <v>217</v>
      </c>
      <c r="P15" s="156"/>
      <c r="Q15" s="353">
        <v>2016</v>
      </c>
      <c r="R15" s="353" t="s">
        <v>205</v>
      </c>
      <c r="S15" s="353" t="s">
        <v>191</v>
      </c>
      <c r="T15" s="353" t="s">
        <v>174</v>
      </c>
      <c r="U15" s="68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 s="74"/>
      <c r="BD15" s="95"/>
      <c r="BE15" s="12"/>
    </row>
    <row r="16" spans="1:60" s="6" customFormat="1" ht="16.5" customHeight="1" x14ac:dyDescent="0.2">
      <c r="A16" s="608" t="s">
        <v>53</v>
      </c>
      <c r="F16" s="348"/>
      <c r="K16" s="348"/>
      <c r="P16" s="158"/>
      <c r="U16" s="27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 s="74"/>
      <c r="BD16" s="95"/>
      <c r="BE16" s="12"/>
    </row>
    <row r="17" spans="1:57" s="6" customFormat="1" ht="8.1" customHeight="1" thickBot="1" x14ac:dyDescent="0.25">
      <c r="A17" s="69"/>
      <c r="B17" s="70"/>
      <c r="C17" s="70"/>
      <c r="D17" s="70"/>
      <c r="E17" s="70"/>
      <c r="F17" s="348"/>
      <c r="G17" s="70"/>
      <c r="H17" s="70"/>
      <c r="I17" s="70"/>
      <c r="J17" s="70"/>
      <c r="K17" s="348"/>
      <c r="L17" s="70"/>
      <c r="M17" s="70"/>
      <c r="N17" s="70"/>
      <c r="O17" s="70"/>
      <c r="P17" s="156"/>
      <c r="Q17" s="70"/>
      <c r="R17" s="70"/>
      <c r="S17" s="70"/>
      <c r="T17" s="70"/>
      <c r="U17" s="68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 s="74"/>
      <c r="BD17" s="95"/>
      <c r="BE17" s="12"/>
    </row>
    <row r="18" spans="1:57" s="6" customFormat="1" ht="16.5" customHeight="1" x14ac:dyDescent="0.2">
      <c r="A18" s="341" t="s">
        <v>55</v>
      </c>
      <c r="B18" s="356">
        <v>1965</v>
      </c>
      <c r="C18" s="138">
        <v>1494</v>
      </c>
      <c r="D18" s="138">
        <v>991</v>
      </c>
      <c r="E18" s="138">
        <v>485</v>
      </c>
      <c r="F18" s="347"/>
      <c r="G18" s="356">
        <v>1980</v>
      </c>
      <c r="H18" s="46">
        <v>1510</v>
      </c>
      <c r="I18" s="46">
        <v>1008</v>
      </c>
      <c r="J18" s="46">
        <v>496</v>
      </c>
      <c r="K18" s="347"/>
      <c r="L18" s="356">
        <v>1611</v>
      </c>
      <c r="M18" s="46">
        <v>1157</v>
      </c>
      <c r="N18" s="46">
        <v>679</v>
      </c>
      <c r="O18" s="46">
        <v>239</v>
      </c>
      <c r="P18" s="146"/>
      <c r="Q18" s="356">
        <v>841</v>
      </c>
      <c r="R18" s="138">
        <v>647</v>
      </c>
      <c r="S18" s="138">
        <v>434</v>
      </c>
      <c r="T18" s="46">
        <v>221</v>
      </c>
      <c r="U18" s="37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 s="74"/>
      <c r="BD18" s="95"/>
      <c r="BE18" s="12"/>
    </row>
    <row r="19" spans="1:57" s="6" customFormat="1" ht="16.5" customHeight="1" x14ac:dyDescent="0.2">
      <c r="A19" s="342" t="s">
        <v>30</v>
      </c>
      <c r="B19" s="356">
        <v>179</v>
      </c>
      <c r="C19" s="138">
        <v>143</v>
      </c>
      <c r="D19" s="138">
        <v>91</v>
      </c>
      <c r="E19" s="138">
        <v>45</v>
      </c>
      <c r="F19" s="347"/>
      <c r="G19" s="356">
        <v>204</v>
      </c>
      <c r="H19" s="46">
        <v>156</v>
      </c>
      <c r="I19" s="46">
        <v>105</v>
      </c>
      <c r="J19" s="46">
        <v>50.000000000200004</v>
      </c>
      <c r="K19" s="347"/>
      <c r="L19" s="356">
        <v>56</v>
      </c>
      <c r="M19" s="46">
        <v>30</v>
      </c>
      <c r="N19" s="46">
        <v>29</v>
      </c>
      <c r="O19" s="46">
        <v>37</v>
      </c>
      <c r="P19" s="146"/>
      <c r="Q19" s="356">
        <v>123</v>
      </c>
      <c r="R19" s="138">
        <v>101</v>
      </c>
      <c r="S19" s="138">
        <v>72</v>
      </c>
      <c r="T19" s="46">
        <v>35</v>
      </c>
      <c r="U19" s="37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 s="74"/>
      <c r="BD19" s="95"/>
      <c r="BE19" s="12"/>
    </row>
    <row r="20" spans="1:57" s="6" customFormat="1" ht="16.5" customHeight="1" x14ac:dyDescent="0.2">
      <c r="A20" s="297" t="s">
        <v>31</v>
      </c>
      <c r="B20" s="357">
        <v>158</v>
      </c>
      <c r="C20" s="140">
        <v>117</v>
      </c>
      <c r="D20" s="140">
        <v>77</v>
      </c>
      <c r="E20" s="140">
        <v>37</v>
      </c>
      <c r="F20" s="347"/>
      <c r="G20" s="357">
        <v>136</v>
      </c>
      <c r="H20" s="49">
        <v>99</v>
      </c>
      <c r="I20" s="49">
        <v>65</v>
      </c>
      <c r="J20" s="49">
        <v>31</v>
      </c>
      <c r="K20" s="347"/>
      <c r="L20" s="357">
        <v>136</v>
      </c>
      <c r="M20" s="49">
        <v>98</v>
      </c>
      <c r="N20" s="49">
        <v>39</v>
      </c>
      <c r="O20" s="49">
        <v>7</v>
      </c>
      <c r="P20" s="149"/>
      <c r="Q20" s="357">
        <v>28</v>
      </c>
      <c r="R20" s="140">
        <v>21</v>
      </c>
      <c r="S20" s="140">
        <v>15</v>
      </c>
      <c r="T20" s="49">
        <v>7</v>
      </c>
      <c r="U20" s="37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 s="74"/>
      <c r="BD20" s="95"/>
      <c r="BE20" s="12"/>
    </row>
    <row r="21" spans="1:57" s="6" customFormat="1" ht="16.5" customHeight="1" x14ac:dyDescent="0.2">
      <c r="A21" s="342" t="s">
        <v>32</v>
      </c>
      <c r="B21" s="356">
        <v>337</v>
      </c>
      <c r="C21" s="138">
        <v>260</v>
      </c>
      <c r="D21" s="138">
        <v>168</v>
      </c>
      <c r="E21" s="138">
        <v>82</v>
      </c>
      <c r="F21" s="347"/>
      <c r="G21" s="356">
        <v>340</v>
      </c>
      <c r="H21" s="46">
        <v>255</v>
      </c>
      <c r="I21" s="46">
        <v>170</v>
      </c>
      <c r="J21" s="46">
        <v>81.000000000200004</v>
      </c>
      <c r="K21" s="347"/>
      <c r="L21" s="356">
        <v>192</v>
      </c>
      <c r="M21" s="46">
        <v>128</v>
      </c>
      <c r="N21" s="46">
        <v>68</v>
      </c>
      <c r="O21" s="46">
        <v>44</v>
      </c>
      <c r="P21" s="146"/>
      <c r="Q21" s="356">
        <v>151</v>
      </c>
      <c r="R21" s="138">
        <v>122</v>
      </c>
      <c r="S21" s="138">
        <v>87</v>
      </c>
      <c r="T21" s="46">
        <v>42</v>
      </c>
      <c r="U21" s="37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 s="74"/>
      <c r="BD21" s="95"/>
      <c r="BE21" s="12"/>
    </row>
    <row r="22" spans="1:57" s="6" customFormat="1" ht="16.5" customHeight="1" x14ac:dyDescent="0.2">
      <c r="A22" s="298" t="s">
        <v>177</v>
      </c>
      <c r="B22" s="265">
        <v>18</v>
      </c>
      <c r="C22" s="256">
        <v>11</v>
      </c>
      <c r="D22" s="256">
        <v>6</v>
      </c>
      <c r="E22" s="256">
        <v>1</v>
      </c>
      <c r="F22" s="347"/>
      <c r="G22" s="265">
        <v>3</v>
      </c>
      <c r="H22" s="19">
        <v>9</v>
      </c>
      <c r="I22" s="19">
        <v>2</v>
      </c>
      <c r="J22" s="19">
        <v>1E-10</v>
      </c>
      <c r="K22" s="347"/>
      <c r="L22" s="265">
        <v>111</v>
      </c>
      <c r="M22" s="19">
        <v>103</v>
      </c>
      <c r="N22" s="19">
        <v>57</v>
      </c>
      <c r="O22" s="19">
        <v>0</v>
      </c>
      <c r="P22" s="148"/>
      <c r="Q22" s="265">
        <v>0</v>
      </c>
      <c r="R22" s="256">
        <v>0</v>
      </c>
      <c r="S22" s="256">
        <v>0</v>
      </c>
      <c r="T22" s="19">
        <v>0</v>
      </c>
      <c r="U22" s="37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 s="74"/>
      <c r="BD22" s="95"/>
      <c r="BE22" s="12"/>
    </row>
    <row r="23" spans="1:57" s="6" customFormat="1" ht="16.5" customHeight="1" thickBot="1" x14ac:dyDescent="0.25">
      <c r="A23" s="343" t="s">
        <v>35</v>
      </c>
      <c r="B23" s="358">
        <v>2</v>
      </c>
      <c r="C23" s="142">
        <v>2</v>
      </c>
      <c r="D23" s="142">
        <v>2</v>
      </c>
      <c r="E23" s="142">
        <v>0</v>
      </c>
      <c r="F23" s="347"/>
      <c r="G23" s="358">
        <v>0</v>
      </c>
      <c r="H23" s="106">
        <v>-1</v>
      </c>
      <c r="I23" s="106">
        <v>0</v>
      </c>
      <c r="J23" s="106">
        <v>0</v>
      </c>
      <c r="K23" s="347"/>
      <c r="L23" s="358">
        <v>36</v>
      </c>
      <c r="M23" s="106">
        <v>35</v>
      </c>
      <c r="N23" s="106">
        <v>6</v>
      </c>
      <c r="O23" s="106">
        <v>0</v>
      </c>
      <c r="P23" s="141"/>
      <c r="Q23" s="358">
        <v>0</v>
      </c>
      <c r="R23" s="142">
        <v>0</v>
      </c>
      <c r="S23" s="142">
        <v>0</v>
      </c>
      <c r="T23" s="106">
        <v>0</v>
      </c>
      <c r="U23" s="16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 s="74"/>
      <c r="BD23" s="95"/>
      <c r="BE23" s="12"/>
    </row>
    <row r="24" spans="1:57" s="6" customFormat="1" ht="16.5" customHeight="1" thickBot="1" x14ac:dyDescent="0.25">
      <c r="A24" s="351" t="s">
        <v>34</v>
      </c>
      <c r="B24" s="458">
        <v>353</v>
      </c>
      <c r="C24" s="287">
        <v>269</v>
      </c>
      <c r="D24" s="287">
        <v>172</v>
      </c>
      <c r="E24" s="287">
        <v>83</v>
      </c>
      <c r="F24" s="347"/>
      <c r="G24" s="458">
        <v>343</v>
      </c>
      <c r="H24" s="286">
        <v>265</v>
      </c>
      <c r="I24" s="286">
        <v>172</v>
      </c>
      <c r="J24" s="286">
        <v>81.000000000300005</v>
      </c>
      <c r="K24" s="347"/>
      <c r="L24" s="285">
        <v>267</v>
      </c>
      <c r="M24" s="286">
        <v>196</v>
      </c>
      <c r="N24" s="286">
        <v>119</v>
      </c>
      <c r="O24" s="286">
        <v>44</v>
      </c>
      <c r="P24" s="144"/>
      <c r="Q24" s="458">
        <v>151</v>
      </c>
      <c r="R24" s="288">
        <v>122</v>
      </c>
      <c r="S24" s="287">
        <v>87</v>
      </c>
      <c r="T24" s="286">
        <v>42</v>
      </c>
      <c r="U24" s="7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 s="74"/>
      <c r="BD24" s="95"/>
      <c r="BE24" s="12"/>
    </row>
    <row r="25" spans="1:57" s="6" customFormat="1" ht="16.5" customHeight="1" thickTop="1" x14ac:dyDescent="0.2">
      <c r="A25" s="134"/>
      <c r="B25" s="95"/>
      <c r="C25" s="95"/>
      <c r="D25" s="95"/>
      <c r="E25" s="95"/>
      <c r="F25" s="348"/>
      <c r="G25" s="95"/>
      <c r="H25" s="95"/>
      <c r="I25" s="95"/>
      <c r="J25" s="95"/>
      <c r="K25" s="348"/>
      <c r="L25" s="95"/>
      <c r="M25" s="95"/>
      <c r="N25" s="95"/>
      <c r="O25" s="95"/>
      <c r="P25" s="144"/>
      <c r="Q25" s="95"/>
      <c r="R25" s="95"/>
      <c r="S25" s="95"/>
      <c r="T25" s="95"/>
      <c r="U25" s="74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74"/>
      <c r="BD25" s="95"/>
      <c r="BE25" s="12"/>
    </row>
    <row r="26" spans="1:57" s="6" customFormat="1" ht="16.5" customHeight="1" x14ac:dyDescent="0.2">
      <c r="A26" s="134"/>
      <c r="B26" s="95"/>
      <c r="C26" s="95"/>
      <c r="D26" s="95"/>
      <c r="E26" s="95"/>
      <c r="F26" s="348"/>
      <c r="G26" s="95"/>
      <c r="H26" s="95"/>
      <c r="I26" s="95"/>
      <c r="J26" s="95"/>
      <c r="K26" s="348"/>
      <c r="L26" s="95"/>
      <c r="M26" s="95"/>
      <c r="N26" s="95"/>
      <c r="O26" s="95"/>
      <c r="P26" s="144"/>
      <c r="Q26" s="95"/>
      <c r="R26" s="95"/>
      <c r="S26" s="95"/>
      <c r="T26" s="95"/>
      <c r="U26" s="74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74"/>
      <c r="BD26" s="95"/>
      <c r="BE26" s="12"/>
    </row>
    <row r="27" spans="1:57" s="6" customFormat="1" ht="16.5" customHeight="1" x14ac:dyDescent="0.2">
      <c r="A27" s="612" t="s">
        <v>377</v>
      </c>
      <c r="B27" s="353">
        <v>2019</v>
      </c>
      <c r="C27" s="353" t="s">
        <v>339</v>
      </c>
      <c r="D27" s="353" t="s">
        <v>328</v>
      </c>
      <c r="E27" s="353" t="s">
        <v>328</v>
      </c>
      <c r="F27" s="348"/>
      <c r="G27" s="353">
        <v>2018</v>
      </c>
      <c r="H27" s="353" t="s">
        <v>305</v>
      </c>
      <c r="I27" s="353" t="s">
        <v>246</v>
      </c>
      <c r="J27" s="353" t="s">
        <v>242</v>
      </c>
      <c r="K27" s="348"/>
      <c r="L27" s="353">
        <v>2017</v>
      </c>
      <c r="M27" s="353" t="s">
        <v>226</v>
      </c>
      <c r="N27" s="353" t="s">
        <v>220</v>
      </c>
      <c r="O27" s="353" t="s">
        <v>217</v>
      </c>
      <c r="P27" s="156"/>
      <c r="Q27" s="353">
        <v>2016</v>
      </c>
      <c r="R27" s="353" t="s">
        <v>205</v>
      </c>
      <c r="S27" s="353" t="s">
        <v>191</v>
      </c>
      <c r="T27" s="353" t="s">
        <v>174</v>
      </c>
      <c r="U27" s="68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 s="74"/>
      <c r="BD27" s="95"/>
      <c r="BE27" s="12"/>
    </row>
    <row r="28" spans="1:57" s="6" customFormat="1" ht="16.5" customHeight="1" x14ac:dyDescent="0.2">
      <c r="A28" s="613"/>
      <c r="F28" s="348"/>
      <c r="K28" s="348"/>
      <c r="P28" s="158"/>
      <c r="U28" s="27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 s="74"/>
      <c r="BD28" s="95"/>
      <c r="BE28" s="12"/>
    </row>
    <row r="29" spans="1:57" s="6" customFormat="1" ht="8.1" customHeight="1" thickBot="1" x14ac:dyDescent="0.25">
      <c r="A29" s="69"/>
      <c r="B29" s="70"/>
      <c r="C29" s="70"/>
      <c r="D29" s="70"/>
      <c r="E29" s="70"/>
      <c r="F29" s="348"/>
      <c r="G29" s="70"/>
      <c r="H29" s="70"/>
      <c r="I29" s="70"/>
      <c r="J29" s="70"/>
      <c r="K29" s="348"/>
      <c r="L29" s="70"/>
      <c r="M29" s="70"/>
      <c r="N29" s="70"/>
      <c r="O29" s="70"/>
      <c r="P29" s="156"/>
      <c r="Q29" s="70"/>
      <c r="R29" s="70"/>
      <c r="S29" s="70"/>
      <c r="T29" s="70"/>
      <c r="U29" s="68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 s="74"/>
      <c r="BD29" s="95"/>
      <c r="BE29" s="12"/>
    </row>
    <row r="30" spans="1:57" s="6" customFormat="1" ht="16.5" customHeight="1" x14ac:dyDescent="0.2">
      <c r="A30" s="344" t="s">
        <v>55</v>
      </c>
      <c r="B30" s="560" t="s">
        <v>56</v>
      </c>
      <c r="C30" s="138">
        <v>1057</v>
      </c>
      <c r="D30" s="138">
        <v>703</v>
      </c>
      <c r="E30" s="138">
        <v>347</v>
      </c>
      <c r="F30" s="347"/>
      <c r="G30" s="356">
        <v>1349</v>
      </c>
      <c r="H30" s="46">
        <v>1026</v>
      </c>
      <c r="I30" s="46">
        <v>692</v>
      </c>
      <c r="J30" s="46">
        <v>336</v>
      </c>
      <c r="K30" s="347"/>
      <c r="L30" s="356">
        <v>1439</v>
      </c>
      <c r="M30" s="46">
        <v>1099</v>
      </c>
      <c r="N30" s="46">
        <v>735</v>
      </c>
      <c r="O30" s="46">
        <v>368</v>
      </c>
      <c r="P30" s="146"/>
      <c r="Q30" s="356">
        <v>1301</v>
      </c>
      <c r="R30" s="46">
        <v>970</v>
      </c>
      <c r="S30" s="46">
        <v>642</v>
      </c>
      <c r="T30" s="46">
        <v>312</v>
      </c>
      <c r="U30" s="4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 s="74"/>
      <c r="BD30" s="95"/>
      <c r="BE30" s="12"/>
    </row>
    <row r="31" spans="1:57" s="6" customFormat="1" ht="16.5" customHeight="1" x14ac:dyDescent="0.2">
      <c r="A31" s="345" t="s">
        <v>30</v>
      </c>
      <c r="B31" s="561" t="s">
        <v>56</v>
      </c>
      <c r="C31" s="138">
        <v>100</v>
      </c>
      <c r="D31" s="138">
        <v>67</v>
      </c>
      <c r="E31" s="138">
        <v>29.000000000099998</v>
      </c>
      <c r="F31" s="347"/>
      <c r="G31" s="356">
        <v>99</v>
      </c>
      <c r="H31" s="46">
        <v>105</v>
      </c>
      <c r="I31" s="46">
        <v>71</v>
      </c>
      <c r="J31" s="46">
        <v>32.000000000100002</v>
      </c>
      <c r="K31" s="347"/>
      <c r="L31" s="356">
        <v>108</v>
      </c>
      <c r="M31" s="46">
        <v>77</v>
      </c>
      <c r="N31" s="46">
        <v>31</v>
      </c>
      <c r="O31" s="46">
        <v>40</v>
      </c>
      <c r="P31" s="146"/>
      <c r="Q31" s="356">
        <v>154</v>
      </c>
      <c r="R31" s="46">
        <v>134</v>
      </c>
      <c r="S31" s="46">
        <v>95</v>
      </c>
      <c r="T31" s="46">
        <v>41</v>
      </c>
      <c r="U31" s="40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 s="74"/>
      <c r="BD31" s="95"/>
      <c r="BE31" s="12"/>
    </row>
    <row r="32" spans="1:57" s="6" customFormat="1" ht="16.5" customHeight="1" x14ac:dyDescent="0.2">
      <c r="A32" s="346" t="s">
        <v>31</v>
      </c>
      <c r="B32" s="562" t="s">
        <v>56</v>
      </c>
      <c r="C32" s="140">
        <v>64</v>
      </c>
      <c r="D32" s="140">
        <v>42</v>
      </c>
      <c r="E32" s="140">
        <v>21</v>
      </c>
      <c r="F32" s="347"/>
      <c r="G32" s="357">
        <v>85</v>
      </c>
      <c r="H32" s="49">
        <v>57</v>
      </c>
      <c r="I32" s="49">
        <v>38</v>
      </c>
      <c r="J32" s="49">
        <v>19</v>
      </c>
      <c r="K32" s="347"/>
      <c r="L32" s="357">
        <v>82</v>
      </c>
      <c r="M32" s="49">
        <v>63</v>
      </c>
      <c r="N32" s="49">
        <v>44</v>
      </c>
      <c r="O32" s="49">
        <v>19</v>
      </c>
      <c r="P32" s="149"/>
      <c r="Q32" s="357">
        <v>66</v>
      </c>
      <c r="R32" s="49">
        <v>47</v>
      </c>
      <c r="S32" s="49">
        <v>30</v>
      </c>
      <c r="T32" s="49">
        <v>15</v>
      </c>
      <c r="U32" s="40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 s="74"/>
      <c r="BD32" s="95"/>
      <c r="BE32" s="12"/>
    </row>
    <row r="33" spans="1:57" s="6" customFormat="1" ht="16.5" customHeight="1" x14ac:dyDescent="0.2">
      <c r="A33" s="345" t="s">
        <v>32</v>
      </c>
      <c r="B33" s="561" t="s">
        <v>56</v>
      </c>
      <c r="C33" s="138">
        <v>164</v>
      </c>
      <c r="D33" s="138">
        <v>109</v>
      </c>
      <c r="E33" s="138">
        <v>50.000000000100002</v>
      </c>
      <c r="F33" s="347"/>
      <c r="G33" s="356">
        <v>184</v>
      </c>
      <c r="H33" s="46">
        <v>162</v>
      </c>
      <c r="I33" s="46">
        <v>109</v>
      </c>
      <c r="J33" s="46">
        <v>51.000000000100002</v>
      </c>
      <c r="K33" s="347"/>
      <c r="L33" s="356">
        <v>190</v>
      </c>
      <c r="M33" s="46">
        <v>140</v>
      </c>
      <c r="N33" s="46">
        <v>75</v>
      </c>
      <c r="O33" s="46">
        <v>59</v>
      </c>
      <c r="P33" s="146"/>
      <c r="Q33" s="356">
        <v>220</v>
      </c>
      <c r="R33" s="46">
        <v>181</v>
      </c>
      <c r="S33" s="46">
        <v>125</v>
      </c>
      <c r="T33" s="46">
        <v>56</v>
      </c>
      <c r="U33" s="40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 s="74"/>
      <c r="BD33" s="95"/>
      <c r="BE33" s="12"/>
    </row>
    <row r="34" spans="1:57" s="6" customFormat="1" ht="16.5" customHeight="1" x14ac:dyDescent="0.25">
      <c r="A34" s="298" t="s">
        <v>177</v>
      </c>
      <c r="B34" s="563" t="s">
        <v>56</v>
      </c>
      <c r="C34" s="256">
        <v>6</v>
      </c>
      <c r="D34" s="256">
        <v>5</v>
      </c>
      <c r="E34" s="256">
        <v>4</v>
      </c>
      <c r="F34" s="347"/>
      <c r="G34" s="265">
        <v>13</v>
      </c>
      <c r="H34" s="19">
        <v>1</v>
      </c>
      <c r="I34" s="19">
        <v>1</v>
      </c>
      <c r="J34" s="19">
        <v>1</v>
      </c>
      <c r="K34" s="347"/>
      <c r="L34" s="265">
        <v>68</v>
      </c>
      <c r="M34" s="19">
        <v>70</v>
      </c>
      <c r="N34" s="19">
        <v>70</v>
      </c>
      <c r="O34" s="19">
        <v>0</v>
      </c>
      <c r="P34" s="148"/>
      <c r="Q34" s="265">
        <v>3</v>
      </c>
      <c r="R34" s="19">
        <v>0</v>
      </c>
      <c r="S34" s="19">
        <v>0</v>
      </c>
      <c r="T34" s="19">
        <v>0</v>
      </c>
      <c r="U34" s="41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 s="74"/>
      <c r="BD34" s="95"/>
      <c r="BE34" s="12"/>
    </row>
    <row r="35" spans="1:57" s="6" customFormat="1" ht="16.5" customHeight="1" thickBot="1" x14ac:dyDescent="0.25">
      <c r="A35" s="343" t="s">
        <v>35</v>
      </c>
      <c r="B35" s="564" t="s">
        <v>56</v>
      </c>
      <c r="C35" s="142">
        <v>0</v>
      </c>
      <c r="D35" s="142">
        <v>0</v>
      </c>
      <c r="E35" s="142">
        <v>0</v>
      </c>
      <c r="F35" s="347"/>
      <c r="G35" s="358">
        <v>10</v>
      </c>
      <c r="H35" s="106">
        <v>0</v>
      </c>
      <c r="I35" s="106">
        <v>0</v>
      </c>
      <c r="J35" s="106">
        <v>0</v>
      </c>
      <c r="K35" s="347"/>
      <c r="L35" s="358">
        <v>6</v>
      </c>
      <c r="M35" s="106">
        <v>6</v>
      </c>
      <c r="N35" s="106">
        <v>6</v>
      </c>
      <c r="O35" s="106">
        <v>0</v>
      </c>
      <c r="P35" s="141"/>
      <c r="Q35" s="358">
        <v>0</v>
      </c>
      <c r="R35" s="106">
        <v>0</v>
      </c>
      <c r="S35" s="106">
        <v>0</v>
      </c>
      <c r="T35" s="106">
        <v>0</v>
      </c>
      <c r="U35" s="16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 s="74"/>
      <c r="BD35" s="95"/>
      <c r="BE35" s="12"/>
    </row>
    <row r="36" spans="1:57" s="6" customFormat="1" ht="16.5" customHeight="1" thickBot="1" x14ac:dyDescent="0.25">
      <c r="A36" s="351" t="s">
        <v>34</v>
      </c>
      <c r="B36" s="565" t="s">
        <v>56</v>
      </c>
      <c r="C36" s="287">
        <v>170</v>
      </c>
      <c r="D36" s="287">
        <v>114</v>
      </c>
      <c r="E36" s="287">
        <v>54.000000000100002</v>
      </c>
      <c r="F36" s="347"/>
      <c r="G36" s="458">
        <v>187</v>
      </c>
      <c r="H36" s="286">
        <v>163</v>
      </c>
      <c r="I36" s="286">
        <v>110</v>
      </c>
      <c r="J36" s="286">
        <v>52.000000000100002</v>
      </c>
      <c r="K36" s="347"/>
      <c r="L36" s="285">
        <v>252</v>
      </c>
      <c r="M36" s="286">
        <v>204</v>
      </c>
      <c r="N36" s="286">
        <v>139</v>
      </c>
      <c r="O36" s="286">
        <v>59</v>
      </c>
      <c r="P36" s="144"/>
      <c r="Q36" s="458">
        <v>223</v>
      </c>
      <c r="R36" s="352">
        <v>181</v>
      </c>
      <c r="S36" s="286">
        <v>125</v>
      </c>
      <c r="T36" s="286">
        <v>56</v>
      </c>
      <c r="U36" s="74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 s="74"/>
      <c r="BD36" s="95"/>
      <c r="BE36" s="12"/>
    </row>
    <row r="37" spans="1:57" s="6" customFormat="1" ht="16.5" customHeight="1" thickTop="1" x14ac:dyDescent="0.2">
      <c r="A37" s="134"/>
      <c r="B37" s="95"/>
      <c r="C37" s="95"/>
      <c r="D37" s="95"/>
      <c r="E37" s="95"/>
      <c r="F37" s="348"/>
      <c r="G37" s="95"/>
      <c r="H37" s="95"/>
      <c r="I37" s="95"/>
      <c r="J37" s="95"/>
      <c r="K37" s="348"/>
      <c r="L37" s="95"/>
      <c r="M37" s="95"/>
      <c r="N37" s="95"/>
      <c r="O37" s="95"/>
      <c r="P37" s="144"/>
      <c r="Q37" s="95"/>
      <c r="R37" s="95"/>
      <c r="S37" s="95"/>
      <c r="T37" s="95"/>
      <c r="U37" s="74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74"/>
      <c r="BD37" s="95"/>
      <c r="BE37" s="12"/>
    </row>
    <row r="38" spans="1:57" s="6" customFormat="1" ht="16.5" customHeight="1" x14ac:dyDescent="0.2">
      <c r="A38" s="134"/>
      <c r="B38" s="95"/>
      <c r="C38" s="95"/>
      <c r="D38" s="95"/>
      <c r="E38" s="95"/>
      <c r="F38" s="348"/>
      <c r="G38" s="95"/>
      <c r="H38" s="95"/>
      <c r="I38" s="95"/>
      <c r="J38" s="95"/>
      <c r="K38" s="348"/>
      <c r="L38" s="95"/>
      <c r="M38" s="95"/>
      <c r="N38" s="95"/>
      <c r="O38" s="95"/>
      <c r="P38" s="144"/>
      <c r="Q38" s="95"/>
      <c r="R38" s="95"/>
      <c r="S38" s="95"/>
      <c r="T38" s="95"/>
      <c r="U38" s="74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74"/>
      <c r="BD38" s="95"/>
      <c r="BE38" s="12"/>
    </row>
    <row r="39" spans="1:57" s="6" customFormat="1" ht="16.5" customHeight="1" x14ac:dyDescent="0.2">
      <c r="A39" s="601" t="s">
        <v>222</v>
      </c>
      <c r="B39" s="353">
        <v>2019</v>
      </c>
      <c r="C39" s="353" t="s">
        <v>369</v>
      </c>
      <c r="D39" s="353"/>
      <c r="E39" s="353"/>
      <c r="F39" s="348"/>
      <c r="G39" s="353">
        <v>2018</v>
      </c>
      <c r="H39" s="353" t="s">
        <v>312</v>
      </c>
      <c r="I39" s="353"/>
      <c r="J39" s="353"/>
      <c r="K39" s="348"/>
      <c r="L39" s="95"/>
      <c r="M39" s="95"/>
      <c r="N39" s="95"/>
      <c r="O39" s="95"/>
      <c r="P39" s="144"/>
      <c r="Q39" s="95"/>
      <c r="R39" s="95"/>
      <c r="S39" s="95"/>
      <c r="T39" s="95"/>
      <c r="U39" s="74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74"/>
      <c r="BD39" s="95"/>
      <c r="BE39" s="12"/>
    </row>
    <row r="40" spans="1:57" s="6" customFormat="1" ht="16.5" customHeight="1" x14ac:dyDescent="0.2">
      <c r="A40" s="608"/>
      <c r="F40" s="348"/>
      <c r="K40" s="348"/>
      <c r="L40" s="95"/>
      <c r="M40" s="95"/>
      <c r="N40" s="95"/>
      <c r="O40" s="95"/>
      <c r="P40" s="144"/>
      <c r="Q40" s="95"/>
      <c r="R40" s="95"/>
      <c r="S40" s="95"/>
      <c r="T40" s="95"/>
      <c r="U40" s="74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74"/>
      <c r="BD40" s="95"/>
      <c r="BE40" s="12"/>
    </row>
    <row r="41" spans="1:57" s="6" customFormat="1" ht="16.5" customHeight="1" thickBot="1" x14ac:dyDescent="0.25">
      <c r="A41" s="69"/>
      <c r="B41" s="70"/>
      <c r="C41" s="70"/>
      <c r="D41" s="70"/>
      <c r="E41" s="70"/>
      <c r="F41" s="348"/>
      <c r="G41" s="70"/>
      <c r="H41" s="70"/>
      <c r="I41" s="70"/>
      <c r="J41" s="70"/>
      <c r="K41" s="348"/>
      <c r="L41" s="95"/>
      <c r="M41" s="95"/>
      <c r="N41" s="95"/>
      <c r="O41" s="95"/>
      <c r="P41" s="144"/>
      <c r="Q41" s="95"/>
      <c r="R41" s="95"/>
      <c r="S41" s="95"/>
      <c r="T41" s="95"/>
      <c r="U41" s="74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74"/>
      <c r="BD41" s="95"/>
      <c r="BE41" s="12"/>
    </row>
    <row r="42" spans="1:57" s="6" customFormat="1" ht="16.5" customHeight="1" x14ac:dyDescent="0.2">
      <c r="A42" s="344" t="s">
        <v>55</v>
      </c>
      <c r="B42" s="356">
        <v>1052</v>
      </c>
      <c r="C42" s="138">
        <f>'[7]5.1.1 - Management P+L...'!$S$17</f>
        <v>242</v>
      </c>
      <c r="D42" s="138"/>
      <c r="E42" s="138"/>
      <c r="F42" s="347"/>
      <c r="G42" s="356">
        <f>'[7]5.1.1 - Management P+L...'!$T$17</f>
        <v>976</v>
      </c>
      <c r="H42" s="46">
        <f>'[7]5.1.1 - Management P+L...'!$V$17</f>
        <v>231</v>
      </c>
      <c r="I42" s="46"/>
      <c r="J42" s="46"/>
      <c r="K42" s="348"/>
      <c r="L42" s="95"/>
      <c r="M42" s="95"/>
      <c r="N42" s="95"/>
      <c r="O42" s="95"/>
      <c r="P42" s="144"/>
      <c r="Q42" s="95"/>
      <c r="R42" s="95"/>
      <c r="S42" s="95"/>
      <c r="T42" s="95"/>
      <c r="U42" s="74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74"/>
      <c r="BD42" s="95"/>
      <c r="BE42" s="12"/>
    </row>
    <row r="43" spans="1:57" s="6" customFormat="1" ht="16.5" customHeight="1" x14ac:dyDescent="0.2">
      <c r="A43" s="345" t="s">
        <v>30</v>
      </c>
      <c r="B43" s="356">
        <v>123</v>
      </c>
      <c r="C43" s="138">
        <f>'[7]5.1.1 - Management P+L...'!$S$24</f>
        <v>15</v>
      </c>
      <c r="D43" s="138"/>
      <c r="E43" s="138"/>
      <c r="F43" s="347"/>
      <c r="G43" s="356">
        <f>'[7]5.1.1 - Management P+L...'!$T$24</f>
        <v>86</v>
      </c>
      <c r="H43" s="46">
        <f>'[7]5.1.1 - Management P+L...'!$V$24</f>
        <v>-6</v>
      </c>
      <c r="I43" s="46"/>
      <c r="J43" s="46"/>
      <c r="K43" s="348"/>
      <c r="L43" s="95"/>
      <c r="M43" s="95"/>
      <c r="N43" s="95"/>
      <c r="O43" s="95"/>
      <c r="P43" s="144"/>
      <c r="Q43" s="95"/>
      <c r="R43" s="95"/>
      <c r="S43" s="95"/>
      <c r="T43" s="95"/>
      <c r="U43" s="74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74"/>
      <c r="BD43" s="95"/>
      <c r="BE43" s="12"/>
    </row>
    <row r="44" spans="1:57" s="6" customFormat="1" ht="16.5" customHeight="1" x14ac:dyDescent="0.2">
      <c r="A44" s="346" t="s">
        <v>31</v>
      </c>
      <c r="B44" s="357">
        <v>67</v>
      </c>
      <c r="C44" s="140">
        <f>'[7]5.1.1 - Management P+L...'!$S$25</f>
        <v>17</v>
      </c>
      <c r="D44" s="140"/>
      <c r="E44" s="140"/>
      <c r="F44" s="347"/>
      <c r="G44" s="357">
        <f>'[7]5.1.1 - Management P+L...'!$T$25</f>
        <v>68</v>
      </c>
      <c r="H44" s="49">
        <f>'[7]5.1.1 - Management P+L...'!$V$25</f>
        <v>24</v>
      </c>
      <c r="I44" s="49"/>
      <c r="J44" s="49"/>
      <c r="K44" s="348"/>
      <c r="L44" s="95"/>
      <c r="M44" s="95"/>
      <c r="N44" s="95"/>
      <c r="O44" s="95"/>
      <c r="P44" s="144"/>
      <c r="Q44" s="95"/>
      <c r="R44" s="95"/>
      <c r="S44" s="95"/>
      <c r="T44" s="95"/>
      <c r="U44" s="74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74"/>
      <c r="BD44" s="95"/>
      <c r="BE44" s="12"/>
    </row>
    <row r="45" spans="1:57" s="6" customFormat="1" ht="16.5" customHeight="1" x14ac:dyDescent="0.2">
      <c r="A45" s="345" t="s">
        <v>32</v>
      </c>
      <c r="B45" s="356">
        <v>190</v>
      </c>
      <c r="C45" s="138">
        <f>'[7]5.1.1 - Management P+L...'!$S$26</f>
        <v>32</v>
      </c>
      <c r="D45" s="138"/>
      <c r="E45" s="138"/>
      <c r="F45" s="347"/>
      <c r="G45" s="356">
        <f>'[7]5.1.1 - Management P+L...'!$T$26</f>
        <v>154</v>
      </c>
      <c r="H45" s="46">
        <f>'[7]5.1.1 - Management P+L...'!$V$26</f>
        <v>18</v>
      </c>
      <c r="I45" s="46"/>
      <c r="J45" s="46"/>
      <c r="K45" s="348"/>
      <c r="L45" s="95"/>
      <c r="M45" s="95"/>
      <c r="N45" s="95"/>
      <c r="O45" s="95"/>
      <c r="P45" s="144"/>
      <c r="Q45" s="95"/>
      <c r="R45" s="95"/>
      <c r="S45" s="95"/>
      <c r="T45" s="95"/>
      <c r="U45" s="74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74"/>
      <c r="BD45" s="95"/>
      <c r="BE45" s="12"/>
    </row>
    <row r="46" spans="1:57" s="6" customFormat="1" ht="16.5" customHeight="1" x14ac:dyDescent="0.2">
      <c r="A46" s="298" t="s">
        <v>177</v>
      </c>
      <c r="B46" s="265">
        <v>2</v>
      </c>
      <c r="C46" s="256">
        <f>'[7]5.1.1 - Management P+L...'!$S$27</f>
        <v>-3</v>
      </c>
      <c r="D46" s="256"/>
      <c r="E46" s="256"/>
      <c r="F46" s="347"/>
      <c r="G46" s="265">
        <f>'[7]5.1.1 - Management P+L...'!$T$27</f>
        <v>12</v>
      </c>
      <c r="H46" s="19">
        <f>'[7]5.1.1 - Management P+L...'!$V$27</f>
        <v>11.9999999999</v>
      </c>
      <c r="I46" s="19"/>
      <c r="J46" s="19"/>
      <c r="K46" s="348"/>
      <c r="L46" s="95"/>
      <c r="M46" s="95"/>
      <c r="N46" s="95"/>
      <c r="O46" s="95"/>
      <c r="P46" s="144"/>
      <c r="Q46" s="95"/>
      <c r="R46" s="95"/>
      <c r="S46" s="95"/>
      <c r="T46" s="95"/>
      <c r="U46" s="74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74"/>
      <c r="BD46" s="95"/>
      <c r="BE46" s="12"/>
    </row>
    <row r="47" spans="1:57" s="6" customFormat="1" ht="16.5" customHeight="1" thickBot="1" x14ac:dyDescent="0.25">
      <c r="A47" s="343" t="s">
        <v>35</v>
      </c>
      <c r="B47" s="358">
        <v>0</v>
      </c>
      <c r="C47" s="142">
        <f>'[7]5.1.1 - Management P+L...'!$S$27-'[7]5.1.1 - Management P+L...'!$S$28</f>
        <v>0</v>
      </c>
      <c r="D47" s="142"/>
      <c r="E47" s="142"/>
      <c r="F47" s="347"/>
      <c r="G47" s="358">
        <f>'[7]5.1.1 - Management P+L...'!$T$27-'[7]5.1.1 - Management P+L...'!$T$28</f>
        <v>10</v>
      </c>
      <c r="H47" s="106">
        <f>'[7]5.1.1 - Management P+L...'!$V$27-'[7]5.1.1 - Management P+L...'!$V$28</f>
        <v>10</v>
      </c>
      <c r="I47" s="106"/>
      <c r="J47" s="106"/>
      <c r="K47" s="348"/>
      <c r="L47" s="95"/>
      <c r="M47" s="95"/>
      <c r="N47" s="95"/>
      <c r="O47" s="95"/>
      <c r="P47" s="144"/>
      <c r="Q47" s="95"/>
      <c r="R47" s="95"/>
      <c r="S47" s="95"/>
      <c r="T47" s="95"/>
      <c r="U47" s="74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74"/>
      <c r="BD47" s="95"/>
      <c r="BE47" s="12"/>
    </row>
    <row r="48" spans="1:57" s="6" customFormat="1" ht="16.5" customHeight="1" thickBot="1" x14ac:dyDescent="0.25">
      <c r="A48" s="351" t="s">
        <v>34</v>
      </c>
      <c r="B48" s="458">
        <v>192</v>
      </c>
      <c r="C48" s="288">
        <f>'[7]5.1.1 - Management P+L...'!$S$29</f>
        <v>29</v>
      </c>
      <c r="D48" s="287"/>
      <c r="E48" s="287"/>
      <c r="F48" s="347"/>
      <c r="G48" s="285">
        <f>'[7]5.1.1 - Management P+L...'!$T$29</f>
        <v>156</v>
      </c>
      <c r="H48" s="352">
        <f>'[7]5.1.1 - Management P+L...'!$V$29</f>
        <v>19.999999999900012</v>
      </c>
      <c r="I48" s="286"/>
      <c r="J48" s="286"/>
      <c r="K48" s="348"/>
      <c r="L48" s="95"/>
      <c r="M48" s="95"/>
      <c r="N48" s="95"/>
      <c r="O48" s="95"/>
      <c r="P48" s="144"/>
      <c r="Q48" s="95"/>
      <c r="R48" s="95"/>
      <c r="S48" s="95"/>
      <c r="T48" s="95"/>
      <c r="U48" s="74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74"/>
      <c r="BD48" s="95"/>
      <c r="BE48" s="12"/>
    </row>
    <row r="49" spans="1:68" s="6" customFormat="1" ht="16.5" customHeight="1" thickTop="1" x14ac:dyDescent="0.2">
      <c r="A49" s="134"/>
      <c r="B49" s="95"/>
      <c r="C49" s="95"/>
      <c r="D49" s="95"/>
      <c r="E49" s="95"/>
      <c r="F49" s="348"/>
      <c r="G49" s="95"/>
      <c r="H49" s="95"/>
      <c r="I49" s="95"/>
      <c r="J49" s="95"/>
      <c r="K49" s="348"/>
      <c r="L49" s="95"/>
      <c r="M49" s="95"/>
      <c r="N49" s="95"/>
      <c r="O49" s="95"/>
      <c r="P49" s="144"/>
      <c r="Q49" s="95"/>
      <c r="R49" s="95"/>
      <c r="S49" s="95"/>
      <c r="T49" s="95"/>
      <c r="U49" s="74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74"/>
      <c r="BD49" s="95"/>
      <c r="BE49" s="12"/>
    </row>
    <row r="50" spans="1:68" s="6" customFormat="1" ht="16.5" customHeight="1" x14ac:dyDescent="0.2">
      <c r="A50" s="134"/>
      <c r="B50" s="95"/>
      <c r="C50" s="95"/>
      <c r="D50" s="95"/>
      <c r="E50" s="95"/>
      <c r="F50" s="348"/>
      <c r="G50" s="95"/>
      <c r="H50" s="95"/>
      <c r="I50" s="95"/>
      <c r="J50" s="95"/>
      <c r="K50" s="348"/>
      <c r="L50" s="95"/>
      <c r="M50" s="95"/>
      <c r="N50" s="95"/>
      <c r="O50" s="95"/>
      <c r="P50" s="144"/>
      <c r="Q50" s="95"/>
      <c r="R50" s="95"/>
      <c r="S50" s="95"/>
      <c r="T50" s="95"/>
      <c r="U50" s="74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74"/>
      <c r="BD50" s="95"/>
      <c r="BE50" s="12"/>
    </row>
    <row r="51" spans="1:68" ht="16.5" customHeight="1" x14ac:dyDescent="0.2">
      <c r="A51" s="601" t="s">
        <v>221</v>
      </c>
      <c r="B51" s="353">
        <v>2019</v>
      </c>
      <c r="C51" s="353" t="s">
        <v>339</v>
      </c>
      <c r="D51" s="353" t="s">
        <v>328</v>
      </c>
      <c r="E51" s="353" t="s">
        <v>328</v>
      </c>
      <c r="F51" s="348"/>
      <c r="G51" s="353">
        <v>2018</v>
      </c>
      <c r="H51" s="353" t="s">
        <v>305</v>
      </c>
      <c r="I51" s="353" t="s">
        <v>246</v>
      </c>
      <c r="J51" s="353" t="s">
        <v>242</v>
      </c>
      <c r="K51" s="348"/>
      <c r="L51" s="353">
        <v>2017</v>
      </c>
      <c r="M51" s="353" t="s">
        <v>226</v>
      </c>
      <c r="N51" s="353" t="s">
        <v>220</v>
      </c>
      <c r="O51" s="353" t="s">
        <v>217</v>
      </c>
      <c r="P51" s="156"/>
      <c r="Q51" s="353">
        <v>2016</v>
      </c>
      <c r="R51" s="353" t="s">
        <v>205</v>
      </c>
      <c r="S51" s="353" t="s">
        <v>191</v>
      </c>
      <c r="T51" s="353" t="s">
        <v>174</v>
      </c>
      <c r="U51" s="68"/>
      <c r="V51" s="353">
        <v>2015</v>
      </c>
      <c r="W51" s="353" t="s">
        <v>172</v>
      </c>
      <c r="X51" s="353" t="s">
        <v>167</v>
      </c>
      <c r="Y51" s="353" t="s">
        <v>165</v>
      </c>
      <c r="Z51" s="68"/>
      <c r="AA51" s="70"/>
      <c r="AB51" s="70"/>
      <c r="AC51" s="70"/>
      <c r="AD51" s="70"/>
      <c r="AE51" s="72"/>
      <c r="AF51" s="70"/>
      <c r="AG51" s="70"/>
      <c r="AH51" s="70"/>
      <c r="AI51" s="70"/>
      <c r="AJ51" s="72"/>
      <c r="AK51" s="70"/>
      <c r="AL51" s="70"/>
      <c r="AM51" s="70"/>
      <c r="AN51" s="70"/>
      <c r="AO51" s="72"/>
      <c r="AP51" s="70"/>
      <c r="AQ51" s="72"/>
      <c r="AR51" s="70"/>
      <c r="AS51" s="135"/>
      <c r="AT51" s="70"/>
      <c r="AU51" s="135"/>
      <c r="AV51" s="70"/>
      <c r="AW51" s="135"/>
      <c r="AX51" s="70"/>
      <c r="AY51" s="135"/>
      <c r="AZ51" s="70"/>
      <c r="BA51" s="135"/>
      <c r="BB51" s="70"/>
      <c r="BF51" s="39"/>
      <c r="BP51"/>
    </row>
    <row r="52" spans="1:68" s="6" customFormat="1" ht="16.5" customHeight="1" x14ac:dyDescent="0.2">
      <c r="A52" s="608" t="s">
        <v>53</v>
      </c>
      <c r="F52" s="348"/>
      <c r="K52" s="348"/>
      <c r="P52" s="158"/>
      <c r="U52" s="27"/>
      <c r="Z52" s="27"/>
      <c r="AA52" s="64"/>
      <c r="AB52" s="64"/>
      <c r="AC52" s="64"/>
      <c r="AD52" s="64"/>
      <c r="AE52" s="135"/>
      <c r="AF52" s="64"/>
      <c r="AG52" s="64"/>
      <c r="AH52" s="64"/>
      <c r="AI52" s="64"/>
      <c r="AJ52" s="135"/>
      <c r="AK52" s="64"/>
      <c r="AL52" s="64"/>
      <c r="AM52" s="64"/>
      <c r="AN52" s="64"/>
      <c r="AO52" s="135"/>
      <c r="AP52" s="64"/>
      <c r="AQ52" s="135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</row>
    <row r="53" spans="1:68" s="71" customFormat="1" ht="8.1" customHeight="1" thickBot="1" x14ac:dyDescent="0.25">
      <c r="A53" s="69"/>
      <c r="B53" s="156"/>
      <c r="C53" s="156"/>
      <c r="D53" s="156"/>
      <c r="E53" s="156"/>
      <c r="F53" s="348"/>
      <c r="G53" s="70"/>
      <c r="H53" s="70"/>
      <c r="I53" s="70"/>
      <c r="J53" s="70"/>
      <c r="K53" s="348"/>
      <c r="L53" s="70"/>
      <c r="M53" s="70"/>
      <c r="N53" s="70"/>
      <c r="O53" s="70"/>
      <c r="P53" s="156"/>
      <c r="Q53" s="70"/>
      <c r="R53" s="70"/>
      <c r="S53" s="70"/>
      <c r="T53" s="70"/>
      <c r="U53" s="68"/>
      <c r="V53" s="70"/>
      <c r="W53" s="70"/>
      <c r="X53" s="70"/>
      <c r="Y53" s="70"/>
      <c r="Z53" s="68"/>
      <c r="AA53" s="70"/>
      <c r="AB53" s="70"/>
      <c r="AC53" s="70"/>
      <c r="AD53" s="70"/>
      <c r="AE53" s="72"/>
      <c r="AF53" s="70"/>
      <c r="AG53" s="70"/>
      <c r="AH53" s="70"/>
      <c r="AI53" s="70"/>
      <c r="AJ53" s="72"/>
      <c r="AK53" s="70"/>
      <c r="AL53" s="70"/>
      <c r="AM53" s="70"/>
      <c r="AN53" s="70"/>
      <c r="AO53" s="72"/>
      <c r="AP53" s="70"/>
      <c r="AQ53" s="72"/>
      <c r="AR53" s="70"/>
      <c r="AS53" s="72"/>
      <c r="AT53" s="70"/>
      <c r="AU53" s="72"/>
      <c r="AV53" s="70"/>
      <c r="AW53" s="70"/>
      <c r="AX53" s="72"/>
      <c r="AY53" s="70"/>
      <c r="AZ53" s="70"/>
      <c r="BA53" s="70"/>
      <c r="BB53" s="70"/>
      <c r="BC53" s="70"/>
      <c r="BD53" s="70"/>
      <c r="BE53" s="70"/>
      <c r="BF53" s="70"/>
      <c r="BG53" s="68"/>
      <c r="BH53" s="70"/>
      <c r="BI53" s="29"/>
      <c r="BJ53" s="30"/>
      <c r="BK53" s="30"/>
      <c r="BL53" s="30"/>
      <c r="BM53" s="30"/>
      <c r="BN53" s="30"/>
    </row>
    <row r="54" spans="1:68" s="36" customFormat="1" ht="16.5" customHeight="1" x14ac:dyDescent="0.2">
      <c r="A54" s="341" t="s">
        <v>55</v>
      </c>
      <c r="B54" s="356">
        <v>1450</v>
      </c>
      <c r="C54" s="138">
        <v>1100</v>
      </c>
      <c r="D54" s="138">
        <v>747</v>
      </c>
      <c r="E54" s="138">
        <v>382</v>
      </c>
      <c r="F54" s="347"/>
      <c r="G54" s="356">
        <v>1576</v>
      </c>
      <c r="H54" s="138">
        <v>1185</v>
      </c>
      <c r="I54" s="138">
        <v>791</v>
      </c>
      <c r="J54" s="138">
        <v>393</v>
      </c>
      <c r="K54" s="347"/>
      <c r="L54" s="356">
        <v>1366</v>
      </c>
      <c r="M54" s="138">
        <v>1027</v>
      </c>
      <c r="N54" s="138">
        <v>676</v>
      </c>
      <c r="O54" s="138">
        <v>315</v>
      </c>
      <c r="P54" s="146"/>
      <c r="Q54" s="356">
        <v>1056</v>
      </c>
      <c r="R54" s="138">
        <v>805</v>
      </c>
      <c r="S54" s="138">
        <v>548</v>
      </c>
      <c r="T54" s="138">
        <v>273</v>
      </c>
      <c r="U54" s="145"/>
      <c r="V54" s="356">
        <v>1085</v>
      </c>
      <c r="W54" s="138">
        <v>847</v>
      </c>
      <c r="X54" s="138">
        <v>584</v>
      </c>
      <c r="Y54" s="138">
        <v>292</v>
      </c>
      <c r="Z54" s="68"/>
      <c r="AA54" s="146"/>
      <c r="AB54" s="146"/>
      <c r="AC54" s="146"/>
      <c r="AD54" s="146"/>
      <c r="AE54" s="72"/>
      <c r="AF54" s="136"/>
      <c r="AG54" s="136"/>
      <c r="AH54" s="136"/>
      <c r="AI54" s="136"/>
      <c r="AJ54" s="72"/>
      <c r="AK54" s="136"/>
      <c r="AL54" s="136"/>
      <c r="AM54" s="136"/>
      <c r="AN54" s="136"/>
      <c r="AO54" s="72"/>
      <c r="AP54" s="136"/>
      <c r="AQ54" s="72"/>
      <c r="AR54" s="136"/>
      <c r="AS54" s="72"/>
      <c r="AT54" s="136"/>
      <c r="AU54" s="72"/>
      <c r="AV54" s="136"/>
      <c r="AW54" s="72"/>
      <c r="AX54" s="136"/>
      <c r="AY54" s="72"/>
      <c r="AZ54" s="136"/>
      <c r="BA54" s="72"/>
      <c r="BB54" s="136"/>
      <c r="BE54" s="48"/>
      <c r="BF54" s="48"/>
      <c r="BG54" s="48"/>
      <c r="BH54" s="48"/>
      <c r="BI54" s="48"/>
      <c r="BJ54" s="48"/>
      <c r="BK54" s="48"/>
      <c r="BL54" s="48"/>
      <c r="BM54" s="48"/>
      <c r="BN54" s="48"/>
    </row>
    <row r="55" spans="1:68" s="36" customFormat="1" ht="16.5" customHeight="1" x14ac:dyDescent="0.2">
      <c r="A55" s="342" t="s">
        <v>30</v>
      </c>
      <c r="B55" s="359">
        <v>172</v>
      </c>
      <c r="C55" s="139">
        <v>141</v>
      </c>
      <c r="D55" s="139">
        <v>98</v>
      </c>
      <c r="E55" s="139">
        <v>49</v>
      </c>
      <c r="F55" s="347"/>
      <c r="G55" s="359">
        <v>205.00000000009999</v>
      </c>
      <c r="H55" s="139">
        <v>179</v>
      </c>
      <c r="I55" s="139">
        <v>124</v>
      </c>
      <c r="J55" s="139">
        <v>58.000000000100002</v>
      </c>
      <c r="K55" s="347"/>
      <c r="L55" s="359">
        <v>151</v>
      </c>
      <c r="M55" s="139">
        <v>132</v>
      </c>
      <c r="N55" s="139">
        <v>82</v>
      </c>
      <c r="O55" s="139">
        <v>37.000000000100002</v>
      </c>
      <c r="P55" s="139"/>
      <c r="Q55" s="359">
        <v>114.0000000001</v>
      </c>
      <c r="R55" s="139">
        <v>92</v>
      </c>
      <c r="S55" s="139">
        <v>61</v>
      </c>
      <c r="T55" s="139">
        <v>27</v>
      </c>
      <c r="U55" s="147"/>
      <c r="V55" s="359">
        <v>85</v>
      </c>
      <c r="W55" s="139">
        <v>76</v>
      </c>
      <c r="X55" s="139">
        <v>55</v>
      </c>
      <c r="Y55" s="139">
        <v>14</v>
      </c>
      <c r="Z55" s="14"/>
      <c r="AA55" s="146"/>
      <c r="AB55" s="146"/>
      <c r="AC55" s="146"/>
      <c r="AD55" s="139"/>
      <c r="AE55" s="14"/>
      <c r="AF55" s="136"/>
      <c r="AG55" s="136"/>
      <c r="AH55" s="136"/>
      <c r="AI55" s="136"/>
      <c r="AJ55" s="14"/>
      <c r="AK55" s="47"/>
      <c r="AL55" s="47"/>
      <c r="AM55" s="47"/>
      <c r="AN55" s="47"/>
      <c r="AO55" s="14"/>
      <c r="AP55" s="47"/>
      <c r="AQ55" s="14"/>
      <c r="AR55" s="47"/>
      <c r="AS55" s="14"/>
      <c r="AT55" s="47"/>
      <c r="AU55" s="14"/>
      <c r="AV55" s="47"/>
      <c r="AW55" s="14"/>
      <c r="AX55" s="47"/>
      <c r="AY55" s="14"/>
      <c r="AZ55" s="136"/>
      <c r="BA55" s="14"/>
      <c r="BB55" s="136"/>
      <c r="BE55" s="48"/>
      <c r="BF55" s="48"/>
      <c r="BG55" s="48"/>
      <c r="BH55" s="48"/>
      <c r="BI55" s="48"/>
      <c r="BJ55" s="48"/>
      <c r="BK55" s="48"/>
      <c r="BL55" s="48"/>
      <c r="BM55" s="48"/>
      <c r="BN55" s="48"/>
    </row>
    <row r="56" spans="1:68" s="43" customFormat="1" ht="16.5" customHeight="1" x14ac:dyDescent="0.2">
      <c r="A56" s="297" t="s">
        <v>31</v>
      </c>
      <c r="B56" s="357">
        <v>66</v>
      </c>
      <c r="C56" s="140">
        <v>48</v>
      </c>
      <c r="D56" s="140">
        <v>32</v>
      </c>
      <c r="E56" s="140">
        <v>16</v>
      </c>
      <c r="F56" s="347"/>
      <c r="G56" s="357">
        <v>61</v>
      </c>
      <c r="H56" s="140">
        <v>45</v>
      </c>
      <c r="I56" s="140">
        <v>30</v>
      </c>
      <c r="J56" s="140">
        <v>15</v>
      </c>
      <c r="K56" s="347"/>
      <c r="L56" s="357">
        <v>56</v>
      </c>
      <c r="M56" s="140">
        <v>40</v>
      </c>
      <c r="N56" s="140">
        <v>26</v>
      </c>
      <c r="O56" s="140">
        <v>11</v>
      </c>
      <c r="P56" s="149"/>
      <c r="Q56" s="357">
        <v>45</v>
      </c>
      <c r="R56" s="140">
        <v>33</v>
      </c>
      <c r="S56" s="140">
        <v>22</v>
      </c>
      <c r="T56" s="140">
        <v>11</v>
      </c>
      <c r="U56" s="148"/>
      <c r="V56" s="357">
        <v>46</v>
      </c>
      <c r="W56" s="140">
        <v>34</v>
      </c>
      <c r="X56" s="140">
        <v>23</v>
      </c>
      <c r="Y56" s="140">
        <v>10</v>
      </c>
      <c r="Z56" s="16"/>
      <c r="AA56" s="146"/>
      <c r="AB56" s="146"/>
      <c r="AC56" s="146"/>
      <c r="AD56" s="149"/>
      <c r="AE56" s="16"/>
      <c r="AF56" s="136"/>
      <c r="AG56" s="136"/>
      <c r="AH56" s="136"/>
      <c r="AI56" s="136"/>
      <c r="AJ56" s="16"/>
      <c r="AK56" s="137"/>
      <c r="AL56" s="137"/>
      <c r="AM56" s="137"/>
      <c r="AN56" s="137"/>
      <c r="AO56" s="16"/>
      <c r="AP56" s="137"/>
      <c r="AQ56" s="16"/>
      <c r="AR56" s="137"/>
      <c r="AS56" s="16"/>
      <c r="AT56" s="137"/>
      <c r="AU56" s="16"/>
      <c r="AV56" s="137"/>
      <c r="AW56" s="16"/>
      <c r="AX56" s="137"/>
      <c r="AY56" s="16"/>
      <c r="AZ56" s="137"/>
      <c r="BA56" s="16"/>
      <c r="BB56" s="137"/>
      <c r="BE56" s="42"/>
      <c r="BF56" s="42"/>
      <c r="BG56" s="42"/>
      <c r="BH56" s="42"/>
      <c r="BI56" s="42"/>
      <c r="BJ56" s="42"/>
      <c r="BK56" s="42"/>
      <c r="BL56" s="42"/>
      <c r="BM56" s="42"/>
      <c r="BN56" s="42"/>
    </row>
    <row r="57" spans="1:68" s="36" customFormat="1" ht="16.5" customHeight="1" x14ac:dyDescent="0.2">
      <c r="A57" s="342" t="s">
        <v>32</v>
      </c>
      <c r="B57" s="359">
        <v>238</v>
      </c>
      <c r="C57" s="139">
        <v>189</v>
      </c>
      <c r="D57" s="139">
        <v>130</v>
      </c>
      <c r="E57" s="139">
        <v>65</v>
      </c>
      <c r="F57" s="347"/>
      <c r="G57" s="359">
        <v>266.00000000009999</v>
      </c>
      <c r="H57" s="139">
        <v>224</v>
      </c>
      <c r="I57" s="139">
        <v>154</v>
      </c>
      <c r="J57" s="139">
        <v>73.000000000100002</v>
      </c>
      <c r="K57" s="347"/>
      <c r="L57" s="359">
        <v>207</v>
      </c>
      <c r="M57" s="139">
        <v>172</v>
      </c>
      <c r="N57" s="139">
        <v>108</v>
      </c>
      <c r="O57" s="139">
        <v>48.000000000100002</v>
      </c>
      <c r="P57" s="139"/>
      <c r="Q57" s="359">
        <v>159.00000000009999</v>
      </c>
      <c r="R57" s="139">
        <v>125</v>
      </c>
      <c r="S57" s="139">
        <v>83</v>
      </c>
      <c r="T57" s="139">
        <v>38</v>
      </c>
      <c r="U57" s="147"/>
      <c r="V57" s="359">
        <v>131</v>
      </c>
      <c r="W57" s="139">
        <v>110</v>
      </c>
      <c r="X57" s="139">
        <v>78</v>
      </c>
      <c r="Y57" s="139">
        <v>24</v>
      </c>
      <c r="Z57" s="14"/>
      <c r="AA57" s="146"/>
      <c r="AB57" s="146"/>
      <c r="AC57" s="146"/>
      <c r="AD57" s="139"/>
      <c r="AE57" s="14"/>
      <c r="AF57" s="136"/>
      <c r="AG57" s="136"/>
      <c r="AH57" s="136"/>
      <c r="AI57" s="136"/>
      <c r="AJ57" s="14"/>
      <c r="AK57" s="47"/>
      <c r="AL57" s="47"/>
      <c r="AM57" s="47"/>
      <c r="AN57" s="47"/>
      <c r="AO57" s="14"/>
      <c r="AP57" s="47"/>
      <c r="AQ57" s="14"/>
      <c r="AR57" s="47"/>
      <c r="AS57" s="14"/>
      <c r="AT57" s="47"/>
      <c r="AU57" s="14"/>
      <c r="AV57" s="47"/>
      <c r="AW57" s="14"/>
      <c r="AX57" s="47"/>
      <c r="AY57" s="14"/>
      <c r="AZ57" s="136"/>
      <c r="BA57" s="14"/>
      <c r="BB57" s="136"/>
      <c r="BD57" s="102"/>
      <c r="BE57" s="48"/>
      <c r="BF57" s="48"/>
      <c r="BG57" s="48"/>
      <c r="BH57" s="48"/>
      <c r="BI57" s="48"/>
      <c r="BJ57" s="48"/>
      <c r="BK57" s="48"/>
      <c r="BL57" s="48"/>
      <c r="BM57" s="48"/>
      <c r="BN57" s="48"/>
    </row>
    <row r="58" spans="1:68" s="11" customFormat="1" ht="16.5" customHeight="1" x14ac:dyDescent="0.2">
      <c r="A58" s="298" t="s">
        <v>177</v>
      </c>
      <c r="B58" s="360">
        <v>1E-10</v>
      </c>
      <c r="C58" s="141">
        <v>1E-10</v>
      </c>
      <c r="D58" s="141">
        <v>1E-10</v>
      </c>
      <c r="E58" s="141">
        <v>1E-10</v>
      </c>
      <c r="F58" s="347"/>
      <c r="G58" s="360">
        <v>1</v>
      </c>
      <c r="H58" s="141">
        <v>1</v>
      </c>
      <c r="I58" s="141">
        <v>1</v>
      </c>
      <c r="J58" s="141">
        <v>1E-10</v>
      </c>
      <c r="K58" s="347"/>
      <c r="L58" s="360">
        <v>13</v>
      </c>
      <c r="M58" s="141">
        <v>13</v>
      </c>
      <c r="N58" s="141">
        <v>13</v>
      </c>
      <c r="O58" s="141">
        <v>0</v>
      </c>
      <c r="P58" s="141"/>
      <c r="Q58" s="360">
        <v>0</v>
      </c>
      <c r="R58" s="141">
        <v>0</v>
      </c>
      <c r="S58" s="141">
        <v>0</v>
      </c>
      <c r="T58" s="141">
        <v>0</v>
      </c>
      <c r="U58" s="150"/>
      <c r="V58" s="360">
        <v>-19</v>
      </c>
      <c r="W58" s="141">
        <v>-19</v>
      </c>
      <c r="X58" s="141">
        <v>-19</v>
      </c>
      <c r="Y58" s="141">
        <v>1</v>
      </c>
      <c r="Z58" s="17"/>
      <c r="AA58" s="146"/>
      <c r="AB58" s="146"/>
      <c r="AC58" s="146"/>
      <c r="AD58" s="141"/>
      <c r="AE58" s="17"/>
      <c r="AF58" s="136"/>
      <c r="AG58" s="136"/>
      <c r="AH58" s="136"/>
      <c r="AI58" s="136"/>
      <c r="AJ58" s="17"/>
      <c r="AK58" s="50"/>
      <c r="AL58" s="50"/>
      <c r="AM58" s="50"/>
      <c r="AN58" s="50"/>
      <c r="AO58" s="17"/>
      <c r="AP58" s="50"/>
      <c r="AQ58" s="17"/>
      <c r="AR58" s="50"/>
      <c r="AS58" s="78"/>
      <c r="AT58" s="50"/>
      <c r="AU58" s="78"/>
      <c r="AV58" s="50"/>
      <c r="AW58" s="78"/>
      <c r="AX58" s="50"/>
      <c r="AY58" s="78"/>
      <c r="AZ58" s="137"/>
      <c r="BA58" s="78"/>
      <c r="BB58" s="137"/>
      <c r="BD58" s="103"/>
      <c r="BE58" s="51"/>
      <c r="BF58" s="51"/>
      <c r="BG58" s="51"/>
      <c r="BH58" s="51"/>
      <c r="BI58" s="51"/>
      <c r="BJ58" s="51"/>
      <c r="BK58" s="51"/>
      <c r="BL58" s="51"/>
      <c r="BM58" s="51"/>
      <c r="BN58" s="51"/>
    </row>
    <row r="59" spans="1:68" s="11" customFormat="1" ht="16.5" customHeight="1" thickBot="1" x14ac:dyDescent="0.25">
      <c r="A59" s="343" t="s">
        <v>35</v>
      </c>
      <c r="B59" s="358">
        <v>0</v>
      </c>
      <c r="C59" s="142">
        <v>0</v>
      </c>
      <c r="D59" s="142">
        <v>0</v>
      </c>
      <c r="E59" s="142">
        <v>0</v>
      </c>
      <c r="F59" s="347"/>
      <c r="G59" s="358">
        <v>0</v>
      </c>
      <c r="H59" s="142">
        <v>0.99999999989999999</v>
      </c>
      <c r="I59" s="142">
        <v>0.99999999989999999</v>
      </c>
      <c r="J59" s="142">
        <v>0</v>
      </c>
      <c r="K59" s="347"/>
      <c r="L59" s="358">
        <v>1</v>
      </c>
      <c r="M59" s="142">
        <v>1</v>
      </c>
      <c r="N59" s="142">
        <v>1</v>
      </c>
      <c r="O59" s="142">
        <v>0</v>
      </c>
      <c r="P59" s="141"/>
      <c r="Q59" s="358">
        <v>0</v>
      </c>
      <c r="R59" s="142">
        <v>0</v>
      </c>
      <c r="S59" s="142">
        <v>0</v>
      </c>
      <c r="T59" s="142">
        <v>0</v>
      </c>
      <c r="U59" s="148"/>
      <c r="V59" s="358">
        <v>1</v>
      </c>
      <c r="W59" s="142">
        <v>1</v>
      </c>
      <c r="X59" s="142">
        <v>1</v>
      </c>
      <c r="Y59" s="142">
        <v>0</v>
      </c>
      <c r="Z59" s="16"/>
      <c r="AA59" s="146"/>
      <c r="AB59" s="146"/>
      <c r="AC59" s="146"/>
      <c r="AD59" s="141"/>
      <c r="AE59" s="16"/>
      <c r="AF59" s="136"/>
      <c r="AG59" s="136"/>
      <c r="AH59" s="136"/>
      <c r="AI59" s="136"/>
      <c r="AJ59" s="16"/>
      <c r="AK59" s="50"/>
      <c r="AL59" s="50"/>
      <c r="AM59" s="50"/>
      <c r="AN59" s="50"/>
      <c r="AO59" s="16"/>
      <c r="AP59" s="50"/>
      <c r="AQ59" s="16"/>
      <c r="AR59" s="50"/>
      <c r="AS59" s="16"/>
      <c r="AT59" s="50"/>
      <c r="AU59" s="16"/>
      <c r="AV59" s="50"/>
      <c r="AW59" s="16"/>
      <c r="AX59" s="50"/>
      <c r="AY59" s="16"/>
      <c r="AZ59" s="137"/>
      <c r="BA59" s="16"/>
      <c r="BB59" s="137"/>
      <c r="BD59" s="103"/>
      <c r="BE59" s="51"/>
      <c r="BF59" s="51"/>
      <c r="BG59" s="51"/>
      <c r="BH59" s="51"/>
      <c r="BI59" s="51"/>
      <c r="BJ59" s="51"/>
      <c r="BK59" s="51"/>
      <c r="BL59" s="51"/>
      <c r="BM59" s="51"/>
      <c r="BN59" s="51"/>
    </row>
    <row r="60" spans="1:68" s="6" customFormat="1" ht="16.5" customHeight="1" thickBot="1" x14ac:dyDescent="0.25">
      <c r="A60" s="351" t="s">
        <v>34</v>
      </c>
      <c r="B60" s="458">
        <v>238.00000000009999</v>
      </c>
      <c r="C60" s="287">
        <v>189.00000000009999</v>
      </c>
      <c r="D60" s="287">
        <v>130.00000000009999</v>
      </c>
      <c r="E60" s="287">
        <v>65.000000000100002</v>
      </c>
      <c r="F60" s="347"/>
      <c r="G60" s="458">
        <v>267.00000000009999</v>
      </c>
      <c r="H60" s="287">
        <v>224.00000000009999</v>
      </c>
      <c r="I60" s="287">
        <v>154.00000000009999</v>
      </c>
      <c r="J60" s="287">
        <v>73.000000000200004</v>
      </c>
      <c r="K60" s="347"/>
      <c r="L60" s="285">
        <v>219</v>
      </c>
      <c r="M60" s="287">
        <v>184</v>
      </c>
      <c r="N60" s="287">
        <v>120</v>
      </c>
      <c r="O60" s="287">
        <v>48.000000000100002</v>
      </c>
      <c r="P60" s="144"/>
      <c r="Q60" s="458">
        <v>159.00000000009999</v>
      </c>
      <c r="R60" s="288">
        <v>125</v>
      </c>
      <c r="S60" s="287">
        <v>83</v>
      </c>
      <c r="T60" s="287">
        <v>38</v>
      </c>
      <c r="U60" s="151"/>
      <c r="V60" s="458">
        <v>111</v>
      </c>
      <c r="W60" s="287">
        <v>90</v>
      </c>
      <c r="X60" s="287">
        <v>58</v>
      </c>
      <c r="Y60" s="287">
        <v>25</v>
      </c>
      <c r="Z60" s="74"/>
      <c r="AA60" s="146"/>
      <c r="AB60" s="146"/>
      <c r="AC60" s="146"/>
      <c r="AD60" s="144"/>
      <c r="AE60" s="95"/>
      <c r="AF60" s="136"/>
      <c r="AG60" s="136"/>
      <c r="AH60" s="136"/>
      <c r="AI60" s="136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74"/>
      <c r="BD60" s="95"/>
      <c r="BE60" s="12"/>
    </row>
    <row r="61" spans="1:68" ht="16.5" customHeight="1" thickTop="1" x14ac:dyDescent="0.2">
      <c r="B61" s="44"/>
      <c r="C61" s="44"/>
      <c r="D61" s="44"/>
      <c r="E61" s="44"/>
      <c r="F61" s="348"/>
      <c r="G61" s="44"/>
      <c r="H61" s="44"/>
      <c r="I61" s="44"/>
      <c r="J61" s="44"/>
      <c r="K61" s="348"/>
      <c r="L61" s="44"/>
      <c r="M61" s="44"/>
      <c r="N61" s="44"/>
      <c r="O61" s="44"/>
      <c r="P61" s="354"/>
      <c r="Q61" s="44"/>
      <c r="R61" s="44"/>
      <c r="U61" s="16"/>
      <c r="V61" s="44"/>
      <c r="Z61" s="16"/>
      <c r="AA61" s="44"/>
      <c r="AE61" s="16"/>
      <c r="AF61" s="44"/>
      <c r="AJ61" s="16"/>
      <c r="AO61" s="16"/>
      <c r="AQ61" s="16"/>
      <c r="AS61" s="16"/>
      <c r="AU61" s="16"/>
      <c r="AW61" s="16"/>
      <c r="AY61" s="16"/>
      <c r="BA61" s="16"/>
      <c r="BD61" s="104"/>
    </row>
    <row r="62" spans="1:68" ht="16.5" customHeight="1" x14ac:dyDescent="0.2">
      <c r="B62" s="44"/>
      <c r="C62" s="44"/>
      <c r="D62" s="44"/>
      <c r="E62" s="44"/>
      <c r="F62" s="348"/>
      <c r="G62" s="44"/>
      <c r="H62" s="44"/>
      <c r="I62" s="44"/>
      <c r="J62" s="44"/>
      <c r="K62" s="348"/>
      <c r="L62" s="44"/>
      <c r="M62" s="44"/>
      <c r="N62" s="44"/>
      <c r="O62" s="44"/>
      <c r="P62" s="354"/>
      <c r="Q62" s="44"/>
      <c r="R62" s="44"/>
      <c r="U62" s="2"/>
      <c r="V62" s="44"/>
      <c r="Z62" s="2"/>
      <c r="AA62" s="44"/>
      <c r="AE62" s="2"/>
      <c r="AF62" s="44"/>
      <c r="AJ62" s="2"/>
      <c r="AO62" s="2"/>
      <c r="AQ62" s="2"/>
      <c r="AS62" s="2"/>
      <c r="AU62" s="2"/>
      <c r="AW62" s="2"/>
      <c r="AY62" s="2"/>
      <c r="BA62" s="2"/>
      <c r="BD62" s="104"/>
    </row>
    <row r="63" spans="1:68" ht="16.5" customHeight="1" x14ac:dyDescent="0.2">
      <c r="A63" s="601" t="s">
        <v>63</v>
      </c>
      <c r="B63" s="353">
        <v>2019</v>
      </c>
      <c r="C63" s="353" t="s">
        <v>339</v>
      </c>
      <c r="D63" s="353" t="s">
        <v>328</v>
      </c>
      <c r="E63" s="353" t="s">
        <v>328</v>
      </c>
      <c r="F63" s="348"/>
      <c r="G63" s="353">
        <v>2018</v>
      </c>
      <c r="H63" s="353" t="s">
        <v>305</v>
      </c>
      <c r="I63" s="353" t="s">
        <v>246</v>
      </c>
      <c r="J63" s="353" t="s">
        <v>242</v>
      </c>
      <c r="K63" s="348"/>
      <c r="L63" s="353">
        <v>2017</v>
      </c>
      <c r="M63" s="353" t="s">
        <v>226</v>
      </c>
      <c r="N63" s="353" t="s">
        <v>220</v>
      </c>
      <c r="O63" s="353" t="s">
        <v>217</v>
      </c>
      <c r="P63" s="156"/>
      <c r="Q63" s="353">
        <v>2016</v>
      </c>
      <c r="R63" s="353" t="s">
        <v>205</v>
      </c>
      <c r="S63" s="353" t="s">
        <v>191</v>
      </c>
      <c r="T63" s="353" t="s">
        <v>174</v>
      </c>
      <c r="U63" s="68"/>
      <c r="V63" s="353">
        <v>2015</v>
      </c>
      <c r="W63" s="353" t="s">
        <v>162</v>
      </c>
      <c r="X63" s="353" t="s">
        <v>167</v>
      </c>
      <c r="Y63" s="353" t="s">
        <v>165</v>
      </c>
      <c r="Z63" s="68"/>
      <c r="AA63" s="353">
        <v>2014</v>
      </c>
      <c r="AB63" s="353" t="s">
        <v>162</v>
      </c>
      <c r="AC63" s="353" t="s">
        <v>158</v>
      </c>
      <c r="AD63" s="353" t="s">
        <v>155</v>
      </c>
      <c r="AE63" s="68"/>
      <c r="AF63" s="353">
        <v>2013</v>
      </c>
      <c r="AG63" s="353" t="s">
        <v>223</v>
      </c>
      <c r="AH63" s="353" t="s">
        <v>147</v>
      </c>
      <c r="AI63" s="353" t="s">
        <v>146</v>
      </c>
      <c r="AJ63" s="68"/>
      <c r="AK63" s="353">
        <v>2012</v>
      </c>
      <c r="AL63" s="353" t="s">
        <v>142</v>
      </c>
      <c r="AM63" s="353" t="s">
        <v>139</v>
      </c>
      <c r="AN63" s="353" t="s">
        <v>136</v>
      </c>
      <c r="AO63" s="68"/>
      <c r="AP63" s="353">
        <v>2011</v>
      </c>
      <c r="AQ63" s="68"/>
      <c r="AR63" s="353">
        <v>2010</v>
      </c>
      <c r="AS63" s="71"/>
      <c r="AT63" s="353">
        <v>2009</v>
      </c>
      <c r="AU63" s="71"/>
      <c r="AV63" s="353">
        <v>2008</v>
      </c>
      <c r="AW63" s="71"/>
      <c r="AX63" s="353">
        <v>2007</v>
      </c>
      <c r="AY63" s="71"/>
      <c r="AZ63" s="353">
        <v>2006</v>
      </c>
      <c r="BA63" s="71"/>
      <c r="BB63" s="353">
        <v>2005</v>
      </c>
      <c r="BD63" s="104"/>
      <c r="BF63" s="39"/>
      <c r="BP63"/>
    </row>
    <row r="64" spans="1:68" s="6" customFormat="1" ht="16.5" customHeight="1" x14ac:dyDescent="0.2">
      <c r="A64" s="601" t="s">
        <v>53</v>
      </c>
      <c r="F64" s="348"/>
      <c r="K64" s="348"/>
      <c r="P64" s="158"/>
      <c r="U64" s="27"/>
      <c r="Z64" s="27"/>
      <c r="AE64" s="27"/>
      <c r="AJ64" s="27"/>
      <c r="AO64" s="27"/>
      <c r="AQ64" s="27"/>
      <c r="BC64" s="12"/>
      <c r="BD64" s="57"/>
      <c r="BE64" s="12"/>
      <c r="BF64" s="12"/>
      <c r="BG64" s="12"/>
      <c r="BH64" s="12"/>
      <c r="BI64" s="12"/>
      <c r="BJ64" s="12"/>
      <c r="BK64" s="12"/>
      <c r="BL64" s="12"/>
      <c r="BM64" s="12"/>
      <c r="BN64" s="12"/>
    </row>
    <row r="65" spans="1:68" s="71" customFormat="1" ht="8.1" customHeight="1" thickBot="1" x14ac:dyDescent="0.25">
      <c r="A65" s="69"/>
      <c r="B65" s="70"/>
      <c r="C65" s="70"/>
      <c r="D65" s="70"/>
      <c r="E65" s="70"/>
      <c r="F65" s="348"/>
      <c r="G65" s="70"/>
      <c r="H65" s="70"/>
      <c r="I65" s="70"/>
      <c r="J65" s="70"/>
      <c r="K65" s="348"/>
      <c r="L65" s="70"/>
      <c r="M65" s="70"/>
      <c r="N65" s="70"/>
      <c r="O65" s="70"/>
      <c r="P65" s="156"/>
      <c r="Q65" s="70"/>
      <c r="R65" s="70"/>
      <c r="S65" s="70"/>
      <c r="T65" s="70"/>
      <c r="U65" s="68"/>
      <c r="V65" s="70"/>
      <c r="W65" s="70"/>
      <c r="X65" s="70"/>
      <c r="Y65" s="70"/>
      <c r="Z65" s="68"/>
      <c r="AA65" s="70"/>
      <c r="AB65" s="70"/>
      <c r="AC65" s="70"/>
      <c r="AD65" s="70"/>
      <c r="AE65" s="68"/>
      <c r="AF65" s="70"/>
      <c r="AG65" s="70"/>
      <c r="AH65" s="70"/>
      <c r="AI65" s="70"/>
      <c r="AJ65" s="68"/>
      <c r="AK65" s="70"/>
      <c r="AL65" s="70"/>
      <c r="AM65" s="70"/>
      <c r="AN65" s="70"/>
      <c r="AO65" s="68"/>
      <c r="AP65" s="70"/>
      <c r="AQ65" s="68"/>
      <c r="AR65" s="70"/>
      <c r="AS65" s="68"/>
      <c r="AT65" s="70"/>
      <c r="AU65" s="68"/>
      <c r="AV65" s="70"/>
      <c r="AW65" s="70"/>
      <c r="AX65" s="68"/>
      <c r="AY65" s="70"/>
      <c r="AZ65" s="70"/>
      <c r="BA65" s="70"/>
      <c r="BB65" s="70"/>
      <c r="BC65" s="70"/>
      <c r="BD65" s="70"/>
      <c r="BE65" s="70"/>
      <c r="BF65" s="70"/>
      <c r="BG65" s="68"/>
      <c r="BH65" s="70"/>
      <c r="BI65" s="29"/>
      <c r="BJ65" s="30"/>
      <c r="BK65" s="30"/>
      <c r="BL65" s="30"/>
      <c r="BM65" s="30"/>
      <c r="BN65" s="30"/>
    </row>
    <row r="66" spans="1:68" s="36" customFormat="1" ht="16.5" customHeight="1" x14ac:dyDescent="0.2">
      <c r="A66" s="344" t="s">
        <v>55</v>
      </c>
      <c r="B66" s="356">
        <v>86</v>
      </c>
      <c r="C66" s="138">
        <v>66</v>
      </c>
      <c r="D66" s="138">
        <v>44</v>
      </c>
      <c r="E66" s="138">
        <v>22</v>
      </c>
      <c r="F66" s="347"/>
      <c r="G66" s="356">
        <v>85</v>
      </c>
      <c r="H66" s="138">
        <v>65</v>
      </c>
      <c r="I66" s="138">
        <v>43</v>
      </c>
      <c r="J66" s="138">
        <v>20</v>
      </c>
      <c r="K66" s="347"/>
      <c r="L66" s="356">
        <v>139</v>
      </c>
      <c r="M66" s="138">
        <v>42</v>
      </c>
      <c r="N66" s="138">
        <v>27</v>
      </c>
      <c r="O66" s="138">
        <v>13</v>
      </c>
      <c r="P66" s="146"/>
      <c r="Q66" s="356">
        <v>49</v>
      </c>
      <c r="R66" s="138">
        <v>36</v>
      </c>
      <c r="S66" s="138">
        <v>23</v>
      </c>
      <c r="T66" s="138">
        <v>11</v>
      </c>
      <c r="U66" s="125"/>
      <c r="V66" s="356">
        <v>47</v>
      </c>
      <c r="W66" s="138">
        <v>37</v>
      </c>
      <c r="X66" s="138">
        <v>24</v>
      </c>
      <c r="Y66" s="138">
        <v>12</v>
      </c>
      <c r="Z66" s="125"/>
      <c r="AA66" s="356">
        <v>42</v>
      </c>
      <c r="AB66" s="138">
        <v>32</v>
      </c>
      <c r="AC66" s="138">
        <v>22</v>
      </c>
      <c r="AD66" s="138">
        <v>11</v>
      </c>
      <c r="AE66" s="125"/>
      <c r="AF66" s="356">
        <v>35</v>
      </c>
      <c r="AG66" s="138">
        <v>26</v>
      </c>
      <c r="AH66" s="138">
        <v>17</v>
      </c>
      <c r="AI66" s="138">
        <v>8</v>
      </c>
      <c r="AJ66" s="125"/>
      <c r="AK66" s="356">
        <v>41</v>
      </c>
      <c r="AL66" s="138">
        <v>32</v>
      </c>
      <c r="AM66" s="138">
        <v>23</v>
      </c>
      <c r="AN66" s="138">
        <v>10</v>
      </c>
      <c r="AO66" s="125"/>
      <c r="AP66" s="356">
        <v>41</v>
      </c>
      <c r="AQ66" s="125"/>
      <c r="AR66" s="356">
        <v>39</v>
      </c>
      <c r="AS66" s="125"/>
      <c r="AT66" s="356">
        <v>35</v>
      </c>
      <c r="AU66" s="125"/>
      <c r="AV66" s="356">
        <v>56</v>
      </c>
      <c r="AW66" s="125"/>
      <c r="AX66" s="356">
        <v>86</v>
      </c>
      <c r="AY66" s="125"/>
      <c r="AZ66" s="356">
        <v>115</v>
      </c>
      <c r="BA66" s="125"/>
      <c r="BB66" s="356">
        <v>223</v>
      </c>
      <c r="BD66" s="102"/>
    </row>
    <row r="67" spans="1:68" s="36" customFormat="1" ht="16.5" customHeight="1" x14ac:dyDescent="0.2">
      <c r="A67" s="345" t="s">
        <v>30</v>
      </c>
      <c r="B67" s="356">
        <v>-258</v>
      </c>
      <c r="C67" s="138">
        <v>-186</v>
      </c>
      <c r="D67" s="138">
        <v>-122</v>
      </c>
      <c r="E67" s="138">
        <v>-64</v>
      </c>
      <c r="F67" s="347"/>
      <c r="G67" s="356">
        <v>-236</v>
      </c>
      <c r="H67" s="138">
        <v>-172</v>
      </c>
      <c r="I67" s="138">
        <v>-123</v>
      </c>
      <c r="J67" s="138">
        <v>-64.999999999899998</v>
      </c>
      <c r="K67" s="347"/>
      <c r="L67" s="356">
        <v>-227</v>
      </c>
      <c r="M67" s="138">
        <v>-184</v>
      </c>
      <c r="N67" s="138">
        <v>-141</v>
      </c>
      <c r="O67" s="138">
        <v>-72</v>
      </c>
      <c r="P67" s="146"/>
      <c r="Q67" s="356">
        <v>-305</v>
      </c>
      <c r="R67" s="138">
        <v>-216</v>
      </c>
      <c r="S67" s="138">
        <v>-146</v>
      </c>
      <c r="T67" s="138">
        <v>-93</v>
      </c>
      <c r="U67" s="125"/>
      <c r="V67" s="356">
        <v>-348</v>
      </c>
      <c r="W67" s="138">
        <v>-245</v>
      </c>
      <c r="X67" s="138">
        <v>-173</v>
      </c>
      <c r="Y67" s="138">
        <v>-89</v>
      </c>
      <c r="Z67" s="125"/>
      <c r="AA67" s="356">
        <v>-260</v>
      </c>
      <c r="AB67" s="138">
        <v>-176</v>
      </c>
      <c r="AC67" s="138">
        <v>-120</v>
      </c>
      <c r="AD67" s="138">
        <v>-63</v>
      </c>
      <c r="AE67" s="125"/>
      <c r="AF67" s="356">
        <v>-240</v>
      </c>
      <c r="AG67" s="138">
        <v>-175</v>
      </c>
      <c r="AH67" s="138">
        <v>-112</v>
      </c>
      <c r="AI67" s="138">
        <v>-68</v>
      </c>
      <c r="AJ67" s="125"/>
      <c r="AK67" s="356">
        <v>-212</v>
      </c>
      <c r="AL67" s="138">
        <v>-157</v>
      </c>
      <c r="AM67" s="138">
        <v>-103</v>
      </c>
      <c r="AN67" s="138">
        <v>-45</v>
      </c>
      <c r="AO67" s="125"/>
      <c r="AP67" s="356">
        <v>-208</v>
      </c>
      <c r="AQ67" s="125"/>
      <c r="AR67" s="356">
        <v>-211</v>
      </c>
      <c r="AS67" s="125"/>
      <c r="AT67" s="356">
        <v>-151</v>
      </c>
      <c r="AU67" s="125"/>
      <c r="AV67" s="356">
        <v>-156</v>
      </c>
      <c r="AW67" s="125"/>
      <c r="AX67" s="356">
        <v>-202</v>
      </c>
      <c r="AY67" s="125"/>
      <c r="AZ67" s="356">
        <v>-208</v>
      </c>
      <c r="BA67" s="125"/>
      <c r="BB67" s="356">
        <v>-337</v>
      </c>
      <c r="BD67" s="102"/>
    </row>
    <row r="68" spans="1:68" ht="16.5" customHeight="1" x14ac:dyDescent="0.2">
      <c r="A68" s="346" t="s">
        <v>31</v>
      </c>
      <c r="B68" s="361">
        <v>27</v>
      </c>
      <c r="C68" s="242">
        <v>18</v>
      </c>
      <c r="D68" s="242">
        <v>11</v>
      </c>
      <c r="E68" s="242">
        <v>6</v>
      </c>
      <c r="F68" s="347"/>
      <c r="G68" s="361">
        <v>23</v>
      </c>
      <c r="H68" s="242">
        <v>14</v>
      </c>
      <c r="I68" s="242">
        <v>9</v>
      </c>
      <c r="J68" s="242">
        <v>5</v>
      </c>
      <c r="K68" s="347"/>
      <c r="L68" s="361">
        <v>19</v>
      </c>
      <c r="M68" s="242">
        <v>17</v>
      </c>
      <c r="N68" s="242">
        <v>11</v>
      </c>
      <c r="O68" s="242">
        <v>4</v>
      </c>
      <c r="P68" s="355"/>
      <c r="Q68" s="361">
        <v>17</v>
      </c>
      <c r="R68" s="242">
        <v>12</v>
      </c>
      <c r="S68" s="242">
        <v>8</v>
      </c>
      <c r="T68" s="242">
        <v>6</v>
      </c>
      <c r="U68" s="125"/>
      <c r="V68" s="361">
        <v>23</v>
      </c>
      <c r="W68" s="242">
        <v>12</v>
      </c>
      <c r="X68" s="242">
        <v>8</v>
      </c>
      <c r="Y68" s="242">
        <v>4</v>
      </c>
      <c r="Z68" s="125"/>
      <c r="AA68" s="361">
        <v>20</v>
      </c>
      <c r="AB68" s="242">
        <v>13</v>
      </c>
      <c r="AC68" s="242">
        <v>8</v>
      </c>
      <c r="AD68" s="242">
        <v>4</v>
      </c>
      <c r="AE68" s="125"/>
      <c r="AF68" s="361">
        <v>24</v>
      </c>
      <c r="AG68" s="242">
        <v>18</v>
      </c>
      <c r="AH68" s="242">
        <v>8</v>
      </c>
      <c r="AI68" s="242">
        <v>4</v>
      </c>
      <c r="AJ68" s="125"/>
      <c r="AK68" s="361">
        <v>15</v>
      </c>
      <c r="AL68" s="242">
        <v>10</v>
      </c>
      <c r="AM68" s="242">
        <v>6</v>
      </c>
      <c r="AN68" s="242">
        <v>3</v>
      </c>
      <c r="AO68" s="125"/>
      <c r="AP68" s="361">
        <v>16</v>
      </c>
      <c r="AQ68" s="125"/>
      <c r="AR68" s="361">
        <v>17</v>
      </c>
      <c r="AS68" s="125"/>
      <c r="AT68" s="361">
        <v>17</v>
      </c>
      <c r="AU68" s="125"/>
      <c r="AV68" s="361">
        <v>14</v>
      </c>
      <c r="AW68" s="125"/>
      <c r="AX68" s="361">
        <v>19</v>
      </c>
      <c r="AY68" s="125"/>
      <c r="AZ68" s="361">
        <v>33</v>
      </c>
      <c r="BA68" s="125"/>
      <c r="BB68" s="361">
        <v>46</v>
      </c>
      <c r="BD68" s="104"/>
      <c r="BG68"/>
      <c r="BH68"/>
      <c r="BI68"/>
      <c r="BJ68"/>
      <c r="BK68"/>
      <c r="BL68"/>
      <c r="BM68"/>
      <c r="BN68"/>
      <c r="BO68"/>
      <c r="BP68"/>
    </row>
    <row r="69" spans="1:68" s="36" customFormat="1" ht="16.5" customHeight="1" x14ac:dyDescent="0.2">
      <c r="A69" s="345" t="s">
        <v>32</v>
      </c>
      <c r="B69" s="356">
        <v>-231</v>
      </c>
      <c r="C69" s="138">
        <v>-168</v>
      </c>
      <c r="D69" s="138">
        <v>-111</v>
      </c>
      <c r="E69" s="138">
        <v>-58</v>
      </c>
      <c r="F69" s="347"/>
      <c r="G69" s="356">
        <v>-213</v>
      </c>
      <c r="H69" s="138">
        <v>-158</v>
      </c>
      <c r="I69" s="138">
        <v>-114</v>
      </c>
      <c r="J69" s="138">
        <v>-59.999999999899998</v>
      </c>
      <c r="K69" s="347"/>
      <c r="L69" s="356">
        <v>-208</v>
      </c>
      <c r="M69" s="138">
        <v>-167</v>
      </c>
      <c r="N69" s="138">
        <v>-130</v>
      </c>
      <c r="O69" s="138">
        <v>-68</v>
      </c>
      <c r="P69" s="146"/>
      <c r="Q69" s="356">
        <v>-288</v>
      </c>
      <c r="R69" s="138">
        <v>-204</v>
      </c>
      <c r="S69" s="138">
        <v>-138</v>
      </c>
      <c r="T69" s="138">
        <v>-87</v>
      </c>
      <c r="U69" s="125"/>
      <c r="V69" s="356">
        <v>-325</v>
      </c>
      <c r="W69" s="138">
        <v>-233</v>
      </c>
      <c r="X69" s="138">
        <v>-165</v>
      </c>
      <c r="Y69" s="138">
        <v>-85</v>
      </c>
      <c r="Z69" s="125"/>
      <c r="AA69" s="356">
        <v>-240</v>
      </c>
      <c r="AB69" s="138">
        <v>-163</v>
      </c>
      <c r="AC69" s="138">
        <v>-112</v>
      </c>
      <c r="AD69" s="138">
        <v>-59</v>
      </c>
      <c r="AE69" s="125"/>
      <c r="AF69" s="356">
        <v>-216</v>
      </c>
      <c r="AG69" s="138">
        <v>-157</v>
      </c>
      <c r="AH69" s="138">
        <v>-104</v>
      </c>
      <c r="AI69" s="138">
        <v>-64</v>
      </c>
      <c r="AJ69" s="125"/>
      <c r="AK69" s="356">
        <v>-197</v>
      </c>
      <c r="AL69" s="138">
        <v>-147</v>
      </c>
      <c r="AM69" s="138">
        <v>-97</v>
      </c>
      <c r="AN69" s="138">
        <v>-42</v>
      </c>
      <c r="AO69" s="125"/>
      <c r="AP69" s="356">
        <v>-192</v>
      </c>
      <c r="AQ69" s="125"/>
      <c r="AR69" s="356">
        <v>-194</v>
      </c>
      <c r="AS69" s="125"/>
      <c r="AT69" s="356">
        <v>-134</v>
      </c>
      <c r="AU69" s="125"/>
      <c r="AV69" s="356">
        <v>-142</v>
      </c>
      <c r="AW69" s="125"/>
      <c r="AX69" s="356">
        <v>-183</v>
      </c>
      <c r="AY69" s="125"/>
      <c r="AZ69" s="356">
        <v>-175</v>
      </c>
      <c r="BA69" s="125"/>
      <c r="BB69" s="356">
        <v>-291</v>
      </c>
      <c r="BD69" s="102"/>
    </row>
    <row r="70" spans="1:68" s="1" customFormat="1" ht="16.5" customHeight="1" x14ac:dyDescent="0.2">
      <c r="A70" s="298" t="s">
        <v>177</v>
      </c>
      <c r="B70" s="360">
        <v>82</v>
      </c>
      <c r="C70" s="141">
        <v>59</v>
      </c>
      <c r="D70" s="141">
        <v>36</v>
      </c>
      <c r="E70" s="141">
        <v>17</v>
      </c>
      <c r="F70" s="347"/>
      <c r="G70" s="360">
        <v>74</v>
      </c>
      <c r="H70" s="141">
        <v>57</v>
      </c>
      <c r="I70" s="141">
        <v>39</v>
      </c>
      <c r="J70" s="141">
        <v>16</v>
      </c>
      <c r="K70" s="347"/>
      <c r="L70" s="360">
        <v>60</v>
      </c>
      <c r="M70" s="141">
        <v>38</v>
      </c>
      <c r="N70" s="141">
        <v>23</v>
      </c>
      <c r="O70" s="141">
        <v>10</v>
      </c>
      <c r="P70" s="141"/>
      <c r="Q70" s="360">
        <v>51</v>
      </c>
      <c r="R70" s="141">
        <v>29</v>
      </c>
      <c r="S70" s="141">
        <v>13</v>
      </c>
      <c r="T70" s="141">
        <v>11</v>
      </c>
      <c r="U70" s="125"/>
      <c r="V70" s="360">
        <v>43</v>
      </c>
      <c r="W70" s="141">
        <v>39</v>
      </c>
      <c r="X70" s="141">
        <v>24</v>
      </c>
      <c r="Y70" s="141">
        <v>13</v>
      </c>
      <c r="Z70" s="125"/>
      <c r="AA70" s="360">
        <v>79</v>
      </c>
      <c r="AB70" s="141">
        <v>36</v>
      </c>
      <c r="AC70" s="141">
        <v>18</v>
      </c>
      <c r="AD70" s="141">
        <v>7</v>
      </c>
      <c r="AE70" s="125"/>
      <c r="AF70" s="360">
        <v>45</v>
      </c>
      <c r="AG70" s="141">
        <v>20</v>
      </c>
      <c r="AH70" s="141">
        <v>7</v>
      </c>
      <c r="AI70" s="141">
        <v>4</v>
      </c>
      <c r="AJ70" s="125"/>
      <c r="AK70" s="360">
        <v>17</v>
      </c>
      <c r="AL70" s="141">
        <v>8</v>
      </c>
      <c r="AM70" s="141">
        <v>5</v>
      </c>
      <c r="AN70" s="141">
        <v>3</v>
      </c>
      <c r="AO70" s="125"/>
      <c r="AP70" s="360">
        <v>18</v>
      </c>
      <c r="AQ70" s="125"/>
      <c r="AR70" s="360">
        <v>24</v>
      </c>
      <c r="AS70" s="125"/>
      <c r="AT70" s="360">
        <v>18</v>
      </c>
      <c r="AU70" s="125"/>
      <c r="AV70" s="360">
        <v>24</v>
      </c>
      <c r="AW70" s="125"/>
      <c r="AX70" s="360">
        <v>45</v>
      </c>
      <c r="AY70" s="125"/>
      <c r="AZ70" s="360">
        <v>42</v>
      </c>
      <c r="BA70" s="125"/>
      <c r="BB70" s="360">
        <v>196</v>
      </c>
      <c r="BD70" s="55"/>
    </row>
    <row r="71" spans="1:68" s="11" customFormat="1" ht="16.5" customHeight="1" thickBot="1" x14ac:dyDescent="0.25">
      <c r="A71" s="343" t="s">
        <v>35</v>
      </c>
      <c r="B71" s="358">
        <v>4</v>
      </c>
      <c r="C71" s="142">
        <v>1</v>
      </c>
      <c r="D71" s="142">
        <v>1</v>
      </c>
      <c r="E71" s="142">
        <v>0</v>
      </c>
      <c r="F71" s="347"/>
      <c r="G71" s="358">
        <v>0</v>
      </c>
      <c r="H71" s="142">
        <v>0</v>
      </c>
      <c r="I71" s="142">
        <v>0</v>
      </c>
      <c r="J71" s="142">
        <v>0</v>
      </c>
      <c r="K71" s="347"/>
      <c r="L71" s="358">
        <v>0</v>
      </c>
      <c r="M71" s="142">
        <v>0</v>
      </c>
      <c r="N71" s="142">
        <v>0</v>
      </c>
      <c r="O71" s="142">
        <v>0</v>
      </c>
      <c r="P71" s="141"/>
      <c r="Q71" s="358">
        <v>0</v>
      </c>
      <c r="R71" s="142">
        <v>0</v>
      </c>
      <c r="S71" s="142">
        <v>13</v>
      </c>
      <c r="T71" s="142">
        <v>0</v>
      </c>
      <c r="U71" s="148"/>
      <c r="V71" s="358">
        <v>0</v>
      </c>
      <c r="W71" s="142">
        <v>0</v>
      </c>
      <c r="X71" s="142">
        <v>0</v>
      </c>
      <c r="Y71" s="142">
        <v>0</v>
      </c>
      <c r="Z71" s="148"/>
      <c r="AA71" s="358">
        <v>0</v>
      </c>
      <c r="AB71" s="142">
        <v>0</v>
      </c>
      <c r="AC71" s="142">
        <v>0</v>
      </c>
      <c r="AD71" s="142">
        <v>0</v>
      </c>
      <c r="AE71" s="148"/>
      <c r="AF71" s="358">
        <v>0</v>
      </c>
      <c r="AG71" s="142">
        <v>0</v>
      </c>
      <c r="AH71" s="142">
        <v>0</v>
      </c>
      <c r="AI71" s="142">
        <v>0</v>
      </c>
      <c r="AJ71" s="148"/>
      <c r="AK71" s="358">
        <v>0</v>
      </c>
      <c r="AL71" s="142">
        <v>0</v>
      </c>
      <c r="AM71" s="142">
        <v>0</v>
      </c>
      <c r="AN71" s="142">
        <v>0</v>
      </c>
      <c r="AO71" s="148"/>
      <c r="AP71" s="358">
        <v>1</v>
      </c>
      <c r="AQ71" s="148"/>
      <c r="AR71" s="358">
        <v>0</v>
      </c>
      <c r="AS71" s="148"/>
      <c r="AT71" s="358">
        <v>5</v>
      </c>
      <c r="AU71" s="148"/>
      <c r="AV71" s="358">
        <v>0</v>
      </c>
      <c r="AW71" s="148"/>
      <c r="AX71" s="358">
        <v>-2</v>
      </c>
      <c r="AY71" s="148"/>
      <c r="AZ71" s="459">
        <v>8</v>
      </c>
      <c r="BA71" s="148"/>
      <c r="BB71" s="459">
        <v>27</v>
      </c>
      <c r="BD71" s="103"/>
      <c r="BE71" s="51"/>
      <c r="BF71" s="51"/>
      <c r="BG71" s="51"/>
      <c r="BH71" s="51"/>
      <c r="BI71" s="51"/>
      <c r="BJ71" s="51"/>
      <c r="BK71" s="51"/>
      <c r="BL71" s="51"/>
      <c r="BM71" s="51"/>
      <c r="BN71" s="51"/>
    </row>
    <row r="72" spans="1:68" s="6" customFormat="1" ht="16.5" customHeight="1" thickBot="1" x14ac:dyDescent="0.25">
      <c r="A72" s="351" t="s">
        <v>34</v>
      </c>
      <c r="B72" s="458">
        <v>-153</v>
      </c>
      <c r="C72" s="287">
        <v>-110</v>
      </c>
      <c r="D72" s="287">
        <v>-76</v>
      </c>
      <c r="E72" s="287">
        <v>-41</v>
      </c>
      <c r="F72" s="347"/>
      <c r="G72" s="458">
        <v>-139</v>
      </c>
      <c r="H72" s="287">
        <v>-101</v>
      </c>
      <c r="I72" s="287">
        <v>-75</v>
      </c>
      <c r="J72" s="287">
        <v>-43.999999999899998</v>
      </c>
      <c r="K72" s="347"/>
      <c r="L72" s="285">
        <v>-148</v>
      </c>
      <c r="M72" s="287">
        <v>-129</v>
      </c>
      <c r="N72" s="287">
        <v>-107</v>
      </c>
      <c r="O72" s="287">
        <v>-58</v>
      </c>
      <c r="P72" s="144"/>
      <c r="Q72" s="458">
        <v>-237</v>
      </c>
      <c r="R72" s="288">
        <v>-175</v>
      </c>
      <c r="S72" s="287">
        <v>-125</v>
      </c>
      <c r="T72" s="287">
        <v>-76</v>
      </c>
      <c r="U72" s="151"/>
      <c r="V72" s="458">
        <v>-282</v>
      </c>
      <c r="W72" s="287">
        <v>-194</v>
      </c>
      <c r="X72" s="287">
        <v>-141</v>
      </c>
      <c r="Y72" s="287">
        <v>-72</v>
      </c>
      <c r="Z72" s="151"/>
      <c r="AA72" s="458">
        <v>-161</v>
      </c>
      <c r="AB72" s="287">
        <v>-127</v>
      </c>
      <c r="AC72" s="287">
        <v>-94</v>
      </c>
      <c r="AD72" s="287">
        <v>-52</v>
      </c>
      <c r="AE72" s="151"/>
      <c r="AF72" s="458">
        <v>-171</v>
      </c>
      <c r="AG72" s="287">
        <v>-137</v>
      </c>
      <c r="AH72" s="287">
        <v>-97</v>
      </c>
      <c r="AI72" s="287">
        <v>-60</v>
      </c>
      <c r="AJ72" s="151"/>
      <c r="AK72" s="458">
        <v>-180</v>
      </c>
      <c r="AL72" s="287">
        <v>-139</v>
      </c>
      <c r="AM72" s="287">
        <v>-92</v>
      </c>
      <c r="AN72" s="287">
        <v>-39</v>
      </c>
      <c r="AO72" s="151"/>
      <c r="AP72" s="458">
        <v>-175</v>
      </c>
      <c r="AQ72" s="151"/>
      <c r="AR72" s="458">
        <v>-170</v>
      </c>
      <c r="AS72" s="151"/>
      <c r="AT72" s="458">
        <v>-121</v>
      </c>
      <c r="AU72" s="151"/>
      <c r="AV72" s="458">
        <v>-118</v>
      </c>
      <c r="AW72" s="151"/>
      <c r="AX72" s="458">
        <v>-136</v>
      </c>
      <c r="AY72" s="151"/>
      <c r="AZ72" s="458">
        <v>-141</v>
      </c>
      <c r="BA72" s="151"/>
      <c r="BB72" s="458">
        <v>-122</v>
      </c>
      <c r="BC72" s="74"/>
      <c r="BD72" s="95"/>
      <c r="BE72" s="12"/>
    </row>
    <row r="73" spans="1:68" ht="13.5" thickTop="1" x14ac:dyDescent="0.2">
      <c r="B73" s="348"/>
      <c r="C73" s="348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197"/>
      <c r="P73" s="349"/>
      <c r="BD73" s="104"/>
    </row>
    <row r="74" spans="1:68" x14ac:dyDescent="0.2"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197"/>
      <c r="P74" s="349"/>
      <c r="V74" s="133"/>
      <c r="W74" s="133"/>
      <c r="AA74" s="133"/>
      <c r="AB74" s="133"/>
      <c r="BD74" s="104"/>
    </row>
    <row r="75" spans="1:68" x14ac:dyDescent="0.2">
      <c r="A75" s="210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BD75" s="104"/>
    </row>
    <row r="76" spans="1:68" x14ac:dyDescent="0.2"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BD76" s="104"/>
    </row>
    <row r="77" spans="1:68" x14ac:dyDescent="0.2"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BD77" s="104"/>
    </row>
    <row r="78" spans="1:68" x14ac:dyDescent="0.2">
      <c r="BD78" s="104"/>
    </row>
    <row r="79" spans="1:68" x14ac:dyDescent="0.2">
      <c r="BD79" s="104"/>
    </row>
    <row r="80" spans="1:68" x14ac:dyDescent="0.2">
      <c r="BD80" s="104"/>
    </row>
    <row r="81" spans="56:56" x14ac:dyDescent="0.2">
      <c r="BD81" s="104"/>
    </row>
    <row r="82" spans="56:56" x14ac:dyDescent="0.2">
      <c r="BD82" s="104"/>
    </row>
    <row r="83" spans="56:56" x14ac:dyDescent="0.2">
      <c r="BD83" s="104"/>
    </row>
    <row r="84" spans="56:56" x14ac:dyDescent="0.2">
      <c r="BD84" s="104"/>
    </row>
    <row r="85" spans="56:56" x14ac:dyDescent="0.2">
      <c r="BD85" s="104"/>
    </row>
    <row r="86" spans="56:56" x14ac:dyDescent="0.2">
      <c r="BD86" s="104"/>
    </row>
    <row r="87" spans="56:56" x14ac:dyDescent="0.2">
      <c r="BD87" s="104"/>
    </row>
    <row r="88" spans="56:56" x14ac:dyDescent="0.2">
      <c r="BD88" s="104"/>
    </row>
    <row r="89" spans="56:56" x14ac:dyDescent="0.2">
      <c r="BD89" s="104"/>
    </row>
    <row r="90" spans="56:56" x14ac:dyDescent="0.2">
      <c r="BD90" s="104"/>
    </row>
    <row r="91" spans="56:56" x14ac:dyDescent="0.2">
      <c r="BD91" s="104"/>
    </row>
    <row r="92" spans="56:56" x14ac:dyDescent="0.2">
      <c r="BD92" s="104"/>
    </row>
    <row r="93" spans="56:56" x14ac:dyDescent="0.2">
      <c r="BD93" s="104"/>
    </row>
    <row r="94" spans="56:56" x14ac:dyDescent="0.2">
      <c r="BD94" s="104"/>
    </row>
    <row r="95" spans="56:56" x14ac:dyDescent="0.2">
      <c r="BD95" s="104"/>
    </row>
    <row r="96" spans="56:56" x14ac:dyDescent="0.2">
      <c r="BD96" s="104"/>
    </row>
    <row r="97" spans="56:56" x14ac:dyDescent="0.2">
      <c r="BD97" s="104"/>
    </row>
    <row r="98" spans="56:56" x14ac:dyDescent="0.2">
      <c r="BD98" s="104"/>
    </row>
    <row r="99" spans="56:56" x14ac:dyDescent="0.2">
      <c r="BD99" s="104"/>
    </row>
    <row r="100" spans="56:56" x14ac:dyDescent="0.2">
      <c r="BD100" s="104"/>
    </row>
    <row r="101" spans="56:56" x14ac:dyDescent="0.2">
      <c r="BD101" s="104"/>
    </row>
    <row r="102" spans="56:56" x14ac:dyDescent="0.2">
      <c r="BD102" s="104"/>
    </row>
    <row r="103" spans="56:56" x14ac:dyDescent="0.2">
      <c r="BD103" s="104"/>
    </row>
    <row r="104" spans="56:56" x14ac:dyDescent="0.2">
      <c r="BD104" s="104"/>
    </row>
    <row r="105" spans="56:56" x14ac:dyDescent="0.2">
      <c r="BD105" s="104"/>
    </row>
    <row r="106" spans="56:56" x14ac:dyDescent="0.2">
      <c r="BD106" s="104"/>
    </row>
    <row r="107" spans="56:56" x14ac:dyDescent="0.2">
      <c r="BD107" s="104"/>
    </row>
    <row r="108" spans="56:56" x14ac:dyDescent="0.2">
      <c r="BD108" s="104"/>
    </row>
    <row r="109" spans="56:56" x14ac:dyDescent="0.2">
      <c r="BD109" s="104"/>
    </row>
    <row r="110" spans="56:56" x14ac:dyDescent="0.2">
      <c r="BD110" s="104"/>
    </row>
    <row r="111" spans="56:56" x14ac:dyDescent="0.2">
      <c r="BD111" s="104"/>
    </row>
    <row r="112" spans="56:56" x14ac:dyDescent="0.2">
      <c r="BD112" s="104"/>
    </row>
    <row r="113" spans="56:56" x14ac:dyDescent="0.2">
      <c r="BD113" s="104"/>
    </row>
    <row r="114" spans="56:56" x14ac:dyDescent="0.2">
      <c r="BD114" s="104"/>
    </row>
    <row r="115" spans="56:56" x14ac:dyDescent="0.2">
      <c r="BD115" s="104"/>
    </row>
    <row r="116" spans="56:56" x14ac:dyDescent="0.2">
      <c r="BD116" s="104"/>
    </row>
    <row r="117" spans="56:56" x14ac:dyDescent="0.2">
      <c r="BD117" s="104"/>
    </row>
    <row r="118" spans="56:56" x14ac:dyDescent="0.2">
      <c r="BD118" s="104"/>
    </row>
    <row r="119" spans="56:56" x14ac:dyDescent="0.2">
      <c r="BD119" s="104"/>
    </row>
    <row r="120" spans="56:56" x14ac:dyDescent="0.2">
      <c r="BD120" s="104"/>
    </row>
    <row r="121" spans="56:56" x14ac:dyDescent="0.2">
      <c r="BD121" s="104"/>
    </row>
  </sheetData>
  <mergeCells count="7">
    <mergeCell ref="T2:Y2"/>
    <mergeCell ref="A51:A52"/>
    <mergeCell ref="A63:A64"/>
    <mergeCell ref="A3:A4"/>
    <mergeCell ref="A27:A28"/>
    <mergeCell ref="A15:A16"/>
    <mergeCell ref="A39:A40"/>
  </mergeCells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scale="72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Y81"/>
  <sheetViews>
    <sheetView showGridLines="0" zoomScale="85" zoomScaleNormal="85" workbookViewId="0">
      <pane xSplit="1" ySplit="1" topLeftCell="B2" activePane="bottomRight" state="frozen"/>
      <selection activeCell="F44" sqref="F44"/>
      <selection pane="topRight" activeCell="F44" sqref="F44"/>
      <selection pane="bottomLeft" activeCell="F44" sqref="F44"/>
      <selection pane="bottomRight" activeCell="C1" sqref="C1:H1"/>
    </sheetView>
  </sheetViews>
  <sheetFormatPr baseColWidth="10" defaultColWidth="11.42578125" defaultRowHeight="12.75" outlineLevelCol="1" x14ac:dyDescent="0.2"/>
  <cols>
    <col min="1" max="1" width="27.85546875" customWidth="1"/>
    <col min="2" max="2" width="6.42578125" style="185" customWidth="1"/>
    <col min="3" max="3" width="6.42578125" style="44" customWidth="1"/>
    <col min="4" max="4" width="1.42578125" style="53" customWidth="1"/>
    <col min="5" max="5" width="6.85546875" style="53" customWidth="1"/>
    <col min="6" max="8" width="6.42578125" style="44" customWidth="1"/>
    <col min="9" max="9" width="1.42578125" style="53" customWidth="1"/>
    <col min="10" max="10" width="6.85546875" style="53" customWidth="1"/>
    <col min="11" max="13" width="6.42578125" style="44" hidden="1" customWidth="1" outlineLevel="1"/>
    <col min="14" max="14" width="1.42578125" style="53" customWidth="1" collapsed="1"/>
    <col min="15" max="15" width="6.85546875" style="53" customWidth="1"/>
    <col min="16" max="18" width="6.42578125" style="44" hidden="1" customWidth="1" outlineLevel="1"/>
    <col min="19" max="19" width="6.85546875" style="53" customWidth="1" collapsed="1"/>
    <col min="20" max="20" width="6.42578125" style="44" customWidth="1"/>
    <col min="21" max="23" width="6.42578125" style="44" customWidth="1" outlineLevel="1"/>
    <col min="24" max="24" width="1.42578125" style="53" customWidth="1"/>
    <col min="25" max="25" width="6.42578125" style="44" customWidth="1"/>
    <col min="26" max="26" width="1.42578125" style="53" customWidth="1"/>
    <col min="27" max="27" width="6.42578125" style="44" customWidth="1"/>
    <col min="28" max="28" width="1.42578125" style="53" customWidth="1"/>
    <col min="29" max="29" width="6.42578125" style="44" customWidth="1"/>
    <col min="30" max="30" width="1.42578125" style="53" customWidth="1"/>
    <col min="31" max="31" width="6.42578125" style="44" customWidth="1"/>
    <col min="32" max="32" width="1.42578125" style="53" customWidth="1"/>
    <col min="33" max="33" width="6.42578125" style="44" customWidth="1"/>
    <col min="34" max="34" width="1.42578125" style="53" customWidth="1"/>
    <col min="35" max="35" width="6.42578125" style="45" customWidth="1"/>
    <col min="36" max="36" width="1.42578125" style="53" customWidth="1"/>
    <col min="37" max="37" width="6.42578125" style="38" customWidth="1"/>
    <col min="38" max="38" width="6.7109375" customWidth="1"/>
    <col min="41" max="41" width="31.42578125" customWidth="1"/>
    <col min="42" max="51" width="7.7109375" style="39" customWidth="1"/>
  </cols>
  <sheetData>
    <row r="1" spans="1:51" s="1" customFormat="1" ht="45" customHeight="1" x14ac:dyDescent="0.2">
      <c r="B1" s="125"/>
      <c r="C1" s="610"/>
      <c r="D1" s="611"/>
      <c r="E1" s="611"/>
      <c r="F1" s="611"/>
      <c r="G1" s="611"/>
      <c r="H1" s="611"/>
      <c r="I1" s="52"/>
      <c r="J1" s="52"/>
      <c r="K1" s="2"/>
      <c r="L1" s="2"/>
      <c r="M1" s="2"/>
      <c r="N1" s="52"/>
      <c r="O1" s="52"/>
      <c r="P1" s="2"/>
      <c r="Q1" s="2"/>
      <c r="R1" s="2"/>
      <c r="S1" s="52"/>
      <c r="T1" s="2"/>
      <c r="U1" s="2"/>
      <c r="V1" s="2"/>
      <c r="W1" s="2"/>
      <c r="X1" s="52"/>
      <c r="Y1" s="2"/>
      <c r="Z1" s="52"/>
      <c r="AA1" s="2"/>
      <c r="AB1" s="97"/>
      <c r="AC1" s="2"/>
      <c r="AD1" s="97"/>
      <c r="AE1" s="2"/>
      <c r="AF1" s="52"/>
      <c r="AG1" s="2"/>
      <c r="AH1" s="52"/>
      <c r="AI1" s="2"/>
      <c r="AJ1" s="52"/>
      <c r="AK1" s="2"/>
      <c r="AL1" s="52"/>
      <c r="AM1" s="3"/>
      <c r="AO1" s="4"/>
      <c r="AP1" s="4"/>
      <c r="AQ1" s="4"/>
    </row>
    <row r="2" spans="1:51" ht="15" x14ac:dyDescent="0.2">
      <c r="A2" s="601" t="s">
        <v>175</v>
      </c>
      <c r="B2" s="73" t="s">
        <v>192</v>
      </c>
      <c r="C2" s="73" t="s">
        <v>174</v>
      </c>
      <c r="D2" s="68"/>
      <c r="E2" s="73" t="s">
        <v>173</v>
      </c>
      <c r="F2" s="73" t="s">
        <v>171</v>
      </c>
      <c r="G2" s="73" t="s">
        <v>168</v>
      </c>
      <c r="H2" s="73" t="s">
        <v>165</v>
      </c>
      <c r="I2" s="68"/>
      <c r="J2" s="70"/>
      <c r="M2" s="70"/>
      <c r="N2" s="72"/>
      <c r="O2" s="70"/>
      <c r="P2" s="156"/>
      <c r="Q2" s="156"/>
      <c r="R2" s="156"/>
      <c r="S2" s="156"/>
      <c r="T2" s="70"/>
      <c r="U2" s="70"/>
      <c r="V2" s="70"/>
      <c r="W2" s="70"/>
      <c r="X2" s="72"/>
      <c r="Y2" s="70"/>
      <c r="Z2" s="72"/>
      <c r="AA2" s="70"/>
      <c r="AB2" s="135"/>
      <c r="AC2" s="70"/>
      <c r="AD2" s="135"/>
      <c r="AE2" s="70"/>
      <c r="AF2" s="135"/>
      <c r="AG2" s="70"/>
      <c r="AH2" s="135"/>
      <c r="AI2" s="70"/>
      <c r="AJ2" s="135"/>
      <c r="AK2" s="70"/>
      <c r="AO2" s="39"/>
      <c r="AY2"/>
    </row>
    <row r="3" spans="1:51" s="6" customFormat="1" ht="19.5" customHeight="1" x14ac:dyDescent="0.2">
      <c r="A3" s="608" t="s">
        <v>53</v>
      </c>
      <c r="D3" s="27"/>
      <c r="I3" s="27"/>
      <c r="J3" s="64"/>
      <c r="K3" s="44"/>
      <c r="L3" s="44"/>
      <c r="M3" s="64"/>
      <c r="N3" s="135"/>
      <c r="O3" s="64"/>
      <c r="P3" s="158"/>
      <c r="Q3" s="158"/>
      <c r="R3" s="158"/>
      <c r="S3" s="158"/>
      <c r="T3" s="64"/>
      <c r="U3" s="64"/>
      <c r="V3" s="64"/>
      <c r="W3" s="64"/>
      <c r="X3" s="135"/>
      <c r="Y3" s="64"/>
      <c r="Z3" s="135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12"/>
      <c r="AN3" s="12"/>
      <c r="AO3" s="12"/>
      <c r="AP3" s="12"/>
      <c r="AQ3" s="12"/>
      <c r="AR3" s="12"/>
      <c r="AS3" s="12"/>
      <c r="AT3" s="12"/>
      <c r="AU3" s="12"/>
      <c r="AV3" s="12"/>
      <c r="AW3" s="12"/>
    </row>
    <row r="4" spans="1:51" s="71" customFormat="1" ht="5.25" customHeight="1" thickBot="1" x14ac:dyDescent="0.25">
      <c r="A4" s="69"/>
      <c r="B4" s="70"/>
      <c r="C4" s="70"/>
      <c r="D4" s="68"/>
      <c r="E4" s="70"/>
      <c r="F4" s="70"/>
      <c r="G4" s="70"/>
      <c r="H4" s="70"/>
      <c r="I4" s="68"/>
      <c r="J4" s="70"/>
      <c r="K4" s="44"/>
      <c r="L4" s="44"/>
      <c r="M4" s="70"/>
      <c r="N4" s="72"/>
      <c r="O4" s="70"/>
      <c r="P4" s="156"/>
      <c r="Q4" s="156"/>
      <c r="R4" s="156"/>
      <c r="S4" s="156"/>
      <c r="T4" s="70"/>
      <c r="U4" s="70"/>
      <c r="V4" s="70"/>
      <c r="W4" s="70"/>
      <c r="X4" s="72"/>
      <c r="Y4" s="70"/>
      <c r="Z4" s="72"/>
      <c r="AA4" s="70"/>
      <c r="AB4" s="72"/>
      <c r="AC4" s="70"/>
      <c r="AD4" s="72"/>
      <c r="AE4" s="70"/>
      <c r="AF4" s="70"/>
      <c r="AG4" s="72"/>
      <c r="AH4" s="70"/>
      <c r="AI4" s="70"/>
      <c r="AJ4" s="70"/>
      <c r="AK4" s="70"/>
      <c r="AL4" s="70"/>
      <c r="AM4" s="70"/>
      <c r="AN4" s="70"/>
      <c r="AO4" s="70"/>
      <c r="AP4" s="68"/>
      <c r="AQ4" s="70"/>
      <c r="AR4" s="29"/>
      <c r="AS4" s="30"/>
      <c r="AT4" s="30"/>
      <c r="AU4" s="30"/>
      <c r="AV4" s="30"/>
      <c r="AW4" s="30"/>
    </row>
    <row r="5" spans="1:51" s="36" customFormat="1" ht="15" customHeight="1" x14ac:dyDescent="0.2">
      <c r="A5" s="75" t="s">
        <v>55</v>
      </c>
      <c r="B5" s="138">
        <v>670</v>
      </c>
      <c r="C5" s="138">
        <v>640</v>
      </c>
      <c r="D5" s="68"/>
      <c r="E5" s="46">
        <v>643</v>
      </c>
      <c r="F5" s="46">
        <v>713</v>
      </c>
      <c r="G5" s="46">
        <v>780</v>
      </c>
      <c r="H5" s="46">
        <v>723</v>
      </c>
      <c r="I5" s="68"/>
      <c r="J5" s="136"/>
      <c r="K5" s="44"/>
      <c r="L5" s="44"/>
      <c r="M5" s="136"/>
      <c r="N5" s="72"/>
      <c r="O5" s="136"/>
      <c r="P5" s="146"/>
      <c r="Q5" s="146"/>
      <c r="R5" s="146"/>
      <c r="S5" s="146"/>
      <c r="T5" s="136"/>
      <c r="U5" s="136"/>
      <c r="V5" s="136"/>
      <c r="W5" s="136"/>
      <c r="X5" s="72"/>
      <c r="Y5" s="136"/>
      <c r="Z5" s="72"/>
      <c r="AA5" s="136"/>
      <c r="AB5" s="72"/>
      <c r="AC5" s="136"/>
      <c r="AD5" s="72"/>
      <c r="AE5" s="136"/>
      <c r="AF5" s="72"/>
      <c r="AG5" s="136"/>
      <c r="AH5" s="72"/>
      <c r="AI5" s="136"/>
      <c r="AJ5" s="72"/>
      <c r="AK5" s="136"/>
      <c r="AN5" s="48"/>
      <c r="AO5" s="48"/>
      <c r="AP5" s="48"/>
      <c r="AQ5" s="48"/>
      <c r="AR5" s="48"/>
      <c r="AS5" s="48"/>
      <c r="AT5" s="48"/>
      <c r="AU5" s="48"/>
      <c r="AV5" s="48"/>
      <c r="AW5" s="48"/>
    </row>
    <row r="6" spans="1:51" s="36" customFormat="1" ht="15" customHeight="1" x14ac:dyDescent="0.2">
      <c r="A6" s="76" t="s">
        <v>30</v>
      </c>
      <c r="B6" s="139">
        <v>41</v>
      </c>
      <c r="C6" s="139">
        <v>57</v>
      </c>
      <c r="D6" s="14"/>
      <c r="E6" s="47">
        <v>65</v>
      </c>
      <c r="F6" s="47">
        <v>40</v>
      </c>
      <c r="G6" s="47">
        <v>86</v>
      </c>
      <c r="H6" s="47">
        <v>4</v>
      </c>
      <c r="I6" s="14"/>
      <c r="J6" s="47"/>
      <c r="K6" s="44"/>
      <c r="L6" s="44"/>
      <c r="M6" s="47"/>
      <c r="N6" s="14"/>
      <c r="O6" s="47"/>
      <c r="P6" s="139"/>
      <c r="Q6" s="139"/>
      <c r="R6" s="139"/>
      <c r="S6" s="139"/>
      <c r="T6" s="47"/>
      <c r="U6" s="47"/>
      <c r="V6" s="47"/>
      <c r="W6" s="47"/>
      <c r="X6" s="14"/>
      <c r="Y6" s="47"/>
      <c r="Z6" s="14"/>
      <c r="AA6" s="47"/>
      <c r="AB6" s="14"/>
      <c r="AC6" s="47"/>
      <c r="AD6" s="14"/>
      <c r="AE6" s="47"/>
      <c r="AF6" s="14"/>
      <c r="AG6" s="47"/>
      <c r="AH6" s="14"/>
      <c r="AI6" s="136"/>
      <c r="AJ6" s="14"/>
      <c r="AK6" s="136"/>
      <c r="AN6" s="48"/>
      <c r="AO6" s="48"/>
      <c r="AP6" s="48"/>
      <c r="AQ6" s="48"/>
      <c r="AR6" s="48"/>
      <c r="AS6" s="48"/>
      <c r="AT6" s="48"/>
      <c r="AU6" s="48"/>
      <c r="AV6" s="48"/>
      <c r="AW6" s="48"/>
    </row>
    <row r="7" spans="1:51" s="43" customFormat="1" ht="15" customHeight="1" x14ac:dyDescent="0.2">
      <c r="A7" s="77" t="s">
        <v>31</v>
      </c>
      <c r="B7" s="140">
        <v>54</v>
      </c>
      <c r="C7" s="140">
        <v>56</v>
      </c>
      <c r="D7" s="16"/>
      <c r="E7" s="49">
        <v>18</v>
      </c>
      <c r="F7" s="49">
        <v>52</v>
      </c>
      <c r="G7" s="49">
        <v>54</v>
      </c>
      <c r="H7" s="49">
        <v>57</v>
      </c>
      <c r="I7" s="16"/>
      <c r="J7" s="137"/>
      <c r="K7" s="44"/>
      <c r="L7" s="44"/>
      <c r="M7" s="137"/>
      <c r="N7" s="16"/>
      <c r="O7" s="137"/>
      <c r="P7" s="149"/>
      <c r="Q7" s="149"/>
      <c r="R7" s="149"/>
      <c r="S7" s="149"/>
      <c r="T7" s="137"/>
      <c r="U7" s="137"/>
      <c r="V7" s="137"/>
      <c r="W7" s="137"/>
      <c r="X7" s="16"/>
      <c r="Y7" s="137"/>
      <c r="Z7" s="16"/>
      <c r="AA7" s="137"/>
      <c r="AB7" s="16"/>
      <c r="AC7" s="137"/>
      <c r="AD7" s="16"/>
      <c r="AE7" s="137"/>
      <c r="AF7" s="16"/>
      <c r="AG7" s="137"/>
      <c r="AH7" s="16"/>
      <c r="AI7" s="137"/>
      <c r="AJ7" s="16"/>
      <c r="AK7" s="137"/>
      <c r="AN7" s="42"/>
      <c r="AO7" s="42"/>
      <c r="AP7" s="42"/>
      <c r="AQ7" s="42"/>
      <c r="AR7" s="42"/>
      <c r="AS7" s="42"/>
      <c r="AT7" s="42"/>
      <c r="AU7" s="42"/>
      <c r="AV7" s="42"/>
      <c r="AW7" s="42"/>
    </row>
    <row r="8" spans="1:51" s="36" customFormat="1" ht="15" customHeight="1" x14ac:dyDescent="0.2">
      <c r="A8" s="76" t="s">
        <v>32</v>
      </c>
      <c r="B8" s="139">
        <v>95</v>
      </c>
      <c r="C8" s="139">
        <v>113</v>
      </c>
      <c r="D8" s="14"/>
      <c r="E8" s="47">
        <v>83</v>
      </c>
      <c r="F8" s="47">
        <v>92</v>
      </c>
      <c r="G8" s="47">
        <v>140</v>
      </c>
      <c r="H8" s="139">
        <v>61</v>
      </c>
      <c r="I8" s="14"/>
      <c r="J8" s="47"/>
      <c r="K8" s="152"/>
      <c r="L8" s="44"/>
      <c r="M8" s="47"/>
      <c r="N8" s="14"/>
      <c r="O8" s="47"/>
      <c r="P8" s="139"/>
      <c r="Q8" s="139"/>
      <c r="R8" s="139"/>
      <c r="S8" s="139"/>
      <c r="T8" s="47"/>
      <c r="U8" s="47"/>
      <c r="V8" s="47"/>
      <c r="W8" s="47"/>
      <c r="X8" s="14"/>
      <c r="Y8" s="47"/>
      <c r="Z8" s="14"/>
      <c r="AA8" s="47"/>
      <c r="AB8" s="14"/>
      <c r="AC8" s="47"/>
      <c r="AD8" s="14"/>
      <c r="AE8" s="47"/>
      <c r="AF8" s="14"/>
      <c r="AG8" s="47"/>
      <c r="AH8" s="14"/>
      <c r="AI8" s="136"/>
      <c r="AJ8" s="14"/>
      <c r="AK8" s="136"/>
      <c r="AM8" s="102"/>
      <c r="AN8" s="48"/>
      <c r="AO8" s="48"/>
      <c r="AP8" s="48"/>
      <c r="AQ8" s="48"/>
      <c r="AR8" s="48"/>
      <c r="AS8" s="48"/>
      <c r="AT8" s="48"/>
      <c r="AU8" s="48"/>
      <c r="AV8" s="48"/>
      <c r="AW8" s="48"/>
    </row>
    <row r="9" spans="1:51" s="11" customFormat="1" x14ac:dyDescent="0.2">
      <c r="A9" s="153" t="s">
        <v>177</v>
      </c>
      <c r="B9" s="141">
        <v>0</v>
      </c>
      <c r="C9" s="141">
        <v>0</v>
      </c>
      <c r="D9" s="17"/>
      <c r="E9" s="50">
        <v>-36</v>
      </c>
      <c r="F9" s="50">
        <v>2</v>
      </c>
      <c r="G9" s="50">
        <v>-23</v>
      </c>
      <c r="H9" s="141">
        <v>45</v>
      </c>
      <c r="I9" s="17"/>
      <c r="J9" s="50"/>
      <c r="K9" s="44"/>
      <c r="L9" s="44"/>
      <c r="M9" s="50"/>
      <c r="N9" s="17"/>
      <c r="O9" s="50"/>
      <c r="P9" s="141"/>
      <c r="Q9" s="141"/>
      <c r="R9" s="141"/>
      <c r="S9" s="141"/>
      <c r="T9" s="50"/>
      <c r="U9" s="50"/>
      <c r="V9" s="50"/>
      <c r="W9" s="50"/>
      <c r="X9" s="17"/>
      <c r="Y9" s="50"/>
      <c r="Z9" s="17"/>
      <c r="AA9" s="50"/>
      <c r="AB9" s="78"/>
      <c r="AC9" s="50"/>
      <c r="AD9" s="78"/>
      <c r="AE9" s="50"/>
      <c r="AF9" s="78"/>
      <c r="AG9" s="50"/>
      <c r="AH9" s="78"/>
      <c r="AI9" s="137"/>
      <c r="AJ9" s="78"/>
      <c r="AK9" s="137"/>
      <c r="AM9" s="103"/>
      <c r="AN9" s="51"/>
      <c r="AO9" s="51"/>
      <c r="AP9" s="51"/>
      <c r="AQ9" s="51"/>
      <c r="AR9" s="51"/>
      <c r="AS9" s="51"/>
      <c r="AT9" s="51"/>
      <c r="AU9" s="51"/>
      <c r="AV9" s="51"/>
      <c r="AW9" s="51"/>
    </row>
    <row r="10" spans="1:51" s="11" customFormat="1" ht="13.5" thickBot="1" x14ac:dyDescent="0.25">
      <c r="A10" s="105" t="s">
        <v>35</v>
      </c>
      <c r="B10" s="142">
        <v>0</v>
      </c>
      <c r="C10" s="142">
        <v>0</v>
      </c>
      <c r="D10" s="16"/>
      <c r="E10" s="106">
        <v>-37</v>
      </c>
      <c r="F10" s="106">
        <v>0</v>
      </c>
      <c r="G10" s="106">
        <v>1</v>
      </c>
      <c r="H10" s="142">
        <v>9</v>
      </c>
      <c r="I10" s="16"/>
      <c r="J10" s="50"/>
      <c r="K10" s="44"/>
      <c r="L10" s="44"/>
      <c r="M10" s="50"/>
      <c r="N10" s="16"/>
      <c r="O10" s="50"/>
      <c r="P10" s="141"/>
      <c r="Q10" s="141"/>
      <c r="R10" s="141"/>
      <c r="S10" s="141"/>
      <c r="T10" s="50"/>
      <c r="U10" s="50"/>
      <c r="V10" s="50"/>
      <c r="W10" s="50"/>
      <c r="X10" s="16"/>
      <c r="Y10" s="50"/>
      <c r="Z10" s="16"/>
      <c r="AA10" s="50"/>
      <c r="AB10" s="16"/>
      <c r="AC10" s="50"/>
      <c r="AD10" s="16"/>
      <c r="AE10" s="50"/>
      <c r="AF10" s="16"/>
      <c r="AG10" s="50"/>
      <c r="AH10" s="16"/>
      <c r="AI10" s="137"/>
      <c r="AJ10" s="16"/>
      <c r="AK10" s="137"/>
      <c r="AM10" s="103"/>
      <c r="AN10" s="51"/>
      <c r="AO10" s="51"/>
      <c r="AP10" s="51"/>
      <c r="AQ10" s="51"/>
      <c r="AR10" s="51"/>
      <c r="AS10" s="51"/>
      <c r="AT10" s="51"/>
      <c r="AU10" s="51"/>
      <c r="AV10" s="51"/>
      <c r="AW10" s="51"/>
    </row>
    <row r="11" spans="1:51" s="6" customFormat="1" ht="16.5" customHeight="1" thickBot="1" x14ac:dyDescent="0.25">
      <c r="A11" s="98" t="s">
        <v>34</v>
      </c>
      <c r="B11" s="99">
        <v>95</v>
      </c>
      <c r="C11" s="99">
        <v>113</v>
      </c>
      <c r="D11" s="74"/>
      <c r="E11" s="99">
        <v>84</v>
      </c>
      <c r="F11" s="99">
        <v>94</v>
      </c>
      <c r="G11" s="99">
        <v>116</v>
      </c>
      <c r="H11" s="99">
        <v>97</v>
      </c>
      <c r="I11" s="74"/>
      <c r="J11" s="114"/>
      <c r="K11" s="44"/>
      <c r="L11" s="44"/>
      <c r="M11" s="95"/>
      <c r="N11" s="95"/>
      <c r="O11" s="95"/>
      <c r="P11" s="144"/>
      <c r="Q11" s="144"/>
      <c r="R11" s="144"/>
      <c r="S11" s="144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74"/>
      <c r="AM11" s="95"/>
      <c r="AN11" s="12"/>
    </row>
    <row r="12" spans="1:51" s="6" customFormat="1" ht="16.5" customHeight="1" x14ac:dyDescent="0.2">
      <c r="A12" s="134"/>
      <c r="B12" s="141"/>
      <c r="C12" s="141"/>
      <c r="D12" s="141"/>
      <c r="E12" s="141"/>
      <c r="F12" s="141"/>
      <c r="G12" s="141"/>
      <c r="H12" s="141"/>
      <c r="I12" s="74"/>
      <c r="J12" s="95"/>
      <c r="K12" s="44"/>
      <c r="L12" s="44"/>
      <c r="M12" s="95"/>
      <c r="N12" s="95"/>
      <c r="O12" s="95"/>
      <c r="P12" s="141"/>
      <c r="Q12" s="141"/>
      <c r="R12" s="141"/>
      <c r="S12" s="141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74"/>
      <c r="AM12" s="95"/>
      <c r="AN12" s="12"/>
    </row>
    <row r="13" spans="1:51" s="6" customFormat="1" ht="16.5" customHeight="1" x14ac:dyDescent="0.2">
      <c r="A13" s="134"/>
      <c r="B13" s="114"/>
      <c r="C13" s="114"/>
      <c r="D13" s="114"/>
      <c r="E13" s="114"/>
      <c r="F13" s="114"/>
      <c r="G13" s="114"/>
      <c r="H13" s="114"/>
      <c r="I13" s="74"/>
      <c r="J13" s="95"/>
      <c r="K13" s="44"/>
      <c r="L13" s="44"/>
      <c r="M13" s="95"/>
      <c r="N13" s="95"/>
      <c r="O13" s="95"/>
      <c r="P13" s="157"/>
      <c r="Q13" s="157"/>
      <c r="R13" s="157"/>
      <c r="S13" s="157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74"/>
      <c r="AM13" s="95"/>
      <c r="AN13" s="12"/>
    </row>
    <row r="14" spans="1:51" ht="15" x14ac:dyDescent="0.2">
      <c r="A14" s="601" t="s">
        <v>176</v>
      </c>
      <c r="B14" s="73" t="s">
        <v>192</v>
      </c>
      <c r="C14" s="73" t="s">
        <v>174</v>
      </c>
      <c r="D14" s="68"/>
      <c r="E14" s="73" t="s">
        <v>173</v>
      </c>
      <c r="F14" s="73" t="s">
        <v>171</v>
      </c>
      <c r="G14" s="73" t="s">
        <v>168</v>
      </c>
      <c r="H14" s="73" t="s">
        <v>165</v>
      </c>
      <c r="I14" s="68"/>
      <c r="J14" s="70"/>
      <c r="M14" s="70"/>
      <c r="N14" s="72"/>
      <c r="O14" s="70"/>
      <c r="P14" s="156"/>
      <c r="Q14" s="156"/>
      <c r="R14" s="156"/>
      <c r="S14" s="156"/>
      <c r="T14" s="70"/>
      <c r="U14" s="70"/>
      <c r="V14" s="70"/>
      <c r="W14" s="70"/>
      <c r="X14" s="72"/>
      <c r="Y14" s="70"/>
      <c r="Z14" s="72"/>
      <c r="AA14" s="70"/>
      <c r="AB14" s="135"/>
      <c r="AC14" s="70"/>
      <c r="AD14" s="135"/>
      <c r="AE14" s="70"/>
      <c r="AF14" s="135"/>
      <c r="AG14" s="70"/>
      <c r="AH14" s="135"/>
      <c r="AI14" s="70"/>
      <c r="AJ14" s="135"/>
      <c r="AK14" s="70"/>
      <c r="AO14" s="39"/>
      <c r="AY14"/>
    </row>
    <row r="15" spans="1:51" s="6" customFormat="1" ht="19.5" customHeight="1" x14ac:dyDescent="0.2">
      <c r="A15" s="608" t="s">
        <v>53</v>
      </c>
      <c r="D15" s="27"/>
      <c r="I15" s="27"/>
      <c r="J15" s="64"/>
      <c r="K15" s="159"/>
      <c r="L15" s="159"/>
      <c r="M15" s="64"/>
      <c r="N15" s="135"/>
      <c r="O15" s="64"/>
      <c r="P15" s="158"/>
      <c r="Q15" s="158"/>
      <c r="R15" s="158"/>
      <c r="S15" s="158"/>
      <c r="T15" s="64"/>
      <c r="U15" s="64"/>
      <c r="V15" s="64"/>
      <c r="W15" s="64"/>
      <c r="X15" s="135"/>
      <c r="Y15" s="64"/>
      <c r="Z15" s="135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</row>
    <row r="16" spans="1:51" s="71" customFormat="1" ht="5.25" customHeight="1" thickBot="1" x14ac:dyDescent="0.25">
      <c r="A16" s="69"/>
      <c r="B16" s="70"/>
      <c r="C16" s="70"/>
      <c r="D16" s="68"/>
      <c r="E16" s="70"/>
      <c r="F16" s="70"/>
      <c r="G16" s="70"/>
      <c r="H16" s="70"/>
      <c r="I16" s="68"/>
      <c r="J16" s="70"/>
      <c r="K16" s="159"/>
      <c r="L16" s="159"/>
      <c r="M16" s="70"/>
      <c r="N16" s="72"/>
      <c r="O16" s="70"/>
      <c r="P16" s="156"/>
      <c r="Q16" s="156"/>
      <c r="R16" s="156"/>
      <c r="S16" s="156"/>
      <c r="T16" s="70"/>
      <c r="U16" s="70"/>
      <c r="V16" s="70"/>
      <c r="W16" s="70"/>
      <c r="X16" s="72"/>
      <c r="Y16" s="70"/>
      <c r="Z16" s="72"/>
      <c r="AA16" s="70"/>
      <c r="AB16" s="72"/>
      <c r="AC16" s="70"/>
      <c r="AD16" s="72"/>
      <c r="AE16" s="70"/>
      <c r="AF16" s="70"/>
      <c r="AG16" s="72"/>
      <c r="AH16" s="70"/>
      <c r="AI16" s="70"/>
      <c r="AJ16" s="70"/>
      <c r="AK16" s="70"/>
      <c r="AL16" s="70"/>
      <c r="AM16" s="70"/>
      <c r="AN16" s="70"/>
      <c r="AO16" s="70"/>
      <c r="AP16" s="68"/>
      <c r="AQ16" s="70"/>
      <c r="AR16" s="29"/>
      <c r="AS16" s="30"/>
      <c r="AT16" s="30"/>
      <c r="AU16" s="30"/>
      <c r="AV16" s="30"/>
      <c r="AW16" s="30"/>
    </row>
    <row r="17" spans="1:49" s="36" customFormat="1" ht="15" customHeight="1" x14ac:dyDescent="0.2">
      <c r="A17" s="75" t="s">
        <v>55</v>
      </c>
      <c r="B17" s="138">
        <v>275</v>
      </c>
      <c r="C17" s="138">
        <v>273</v>
      </c>
      <c r="D17" s="145"/>
      <c r="E17" s="138">
        <v>238</v>
      </c>
      <c r="F17" s="138">
        <v>263</v>
      </c>
      <c r="G17" s="138">
        <v>292</v>
      </c>
      <c r="H17" s="138">
        <v>292</v>
      </c>
      <c r="I17" s="145"/>
      <c r="J17" s="146"/>
      <c r="K17" s="146"/>
      <c r="L17" s="146"/>
      <c r="M17" s="146"/>
      <c r="N17" s="146"/>
      <c r="O17" s="136"/>
      <c r="P17" s="146"/>
      <c r="Q17" s="146"/>
      <c r="R17" s="146"/>
      <c r="S17" s="146"/>
      <c r="T17" s="136"/>
      <c r="U17" s="136"/>
      <c r="V17" s="136"/>
      <c r="W17" s="136"/>
      <c r="X17" s="72"/>
      <c r="Y17" s="136"/>
      <c r="Z17" s="72"/>
      <c r="AA17" s="136"/>
      <c r="AB17" s="72"/>
      <c r="AC17" s="136"/>
      <c r="AD17" s="72"/>
      <c r="AE17" s="136"/>
      <c r="AF17" s="72"/>
      <c r="AG17" s="136"/>
      <c r="AH17" s="72"/>
      <c r="AI17" s="136"/>
      <c r="AJ17" s="72"/>
      <c r="AK17" s="136"/>
      <c r="AN17" s="48"/>
      <c r="AO17" s="48"/>
      <c r="AP17" s="48"/>
      <c r="AQ17" s="48"/>
      <c r="AR17" s="48"/>
      <c r="AS17" s="48"/>
      <c r="AT17" s="48"/>
      <c r="AU17" s="48"/>
      <c r="AV17" s="48"/>
      <c r="AW17" s="48"/>
    </row>
    <row r="18" spans="1:49" s="36" customFormat="1" ht="15" customHeight="1" x14ac:dyDescent="0.2">
      <c r="A18" s="76" t="s">
        <v>30</v>
      </c>
      <c r="B18" s="139">
        <v>34</v>
      </c>
      <c r="C18" s="139">
        <v>27</v>
      </c>
      <c r="D18" s="147"/>
      <c r="E18" s="139">
        <v>9</v>
      </c>
      <c r="F18" s="139">
        <v>21</v>
      </c>
      <c r="G18" s="139">
        <v>41</v>
      </c>
      <c r="H18" s="139">
        <v>14</v>
      </c>
      <c r="I18" s="147"/>
      <c r="J18" s="146"/>
      <c r="K18" s="146"/>
      <c r="L18" s="146"/>
      <c r="M18" s="139"/>
      <c r="N18" s="139"/>
      <c r="O18" s="47"/>
      <c r="P18" s="139"/>
      <c r="Q18" s="139"/>
      <c r="R18" s="139"/>
      <c r="S18" s="139"/>
      <c r="T18" s="47"/>
      <c r="U18" s="47"/>
      <c r="V18" s="47"/>
      <c r="W18" s="47"/>
      <c r="X18" s="14"/>
      <c r="Y18" s="47"/>
      <c r="Z18" s="14"/>
      <c r="AA18" s="47"/>
      <c r="AB18" s="14"/>
      <c r="AC18" s="47"/>
      <c r="AD18" s="14"/>
      <c r="AE18" s="47"/>
      <c r="AF18" s="14"/>
      <c r="AG18" s="47"/>
      <c r="AH18" s="14"/>
      <c r="AI18" s="136"/>
      <c r="AJ18" s="14"/>
      <c r="AK18" s="136"/>
      <c r="AN18" s="48"/>
      <c r="AO18" s="48"/>
      <c r="AP18" s="48"/>
      <c r="AQ18" s="48"/>
      <c r="AR18" s="48"/>
      <c r="AS18" s="48"/>
      <c r="AT18" s="48"/>
      <c r="AU18" s="48"/>
      <c r="AV18" s="48"/>
      <c r="AW18" s="48"/>
    </row>
    <row r="19" spans="1:49" s="43" customFormat="1" ht="15" customHeight="1" x14ac:dyDescent="0.2">
      <c r="A19" s="77" t="s">
        <v>31</v>
      </c>
      <c r="B19" s="140">
        <v>11</v>
      </c>
      <c r="C19" s="140">
        <v>11</v>
      </c>
      <c r="D19" s="148"/>
      <c r="E19" s="140">
        <v>12</v>
      </c>
      <c r="F19" s="140">
        <v>11</v>
      </c>
      <c r="G19" s="140">
        <v>13</v>
      </c>
      <c r="H19" s="140">
        <v>10</v>
      </c>
      <c r="I19" s="148"/>
      <c r="J19" s="146"/>
      <c r="K19" s="146"/>
      <c r="L19" s="146"/>
      <c r="M19" s="149"/>
      <c r="N19" s="149"/>
      <c r="O19" s="137"/>
      <c r="P19" s="149"/>
      <c r="Q19" s="149"/>
      <c r="R19" s="149"/>
      <c r="S19" s="149"/>
      <c r="T19" s="137"/>
      <c r="U19" s="137"/>
      <c r="V19" s="137"/>
      <c r="W19" s="137"/>
      <c r="X19" s="16"/>
      <c r="Y19" s="137"/>
      <c r="Z19" s="16"/>
      <c r="AA19" s="137"/>
      <c r="AB19" s="16"/>
      <c r="AC19" s="137"/>
      <c r="AD19" s="16"/>
      <c r="AE19" s="137"/>
      <c r="AF19" s="16"/>
      <c r="AG19" s="137"/>
      <c r="AH19" s="16"/>
      <c r="AI19" s="137"/>
      <c r="AJ19" s="16"/>
      <c r="AK19" s="137"/>
      <c r="AN19" s="42"/>
      <c r="AO19" s="42"/>
      <c r="AP19" s="42"/>
      <c r="AQ19" s="42"/>
      <c r="AR19" s="42"/>
      <c r="AS19" s="42"/>
      <c r="AT19" s="42"/>
      <c r="AU19" s="42"/>
      <c r="AV19" s="42"/>
      <c r="AW19" s="42"/>
    </row>
    <row r="20" spans="1:49" s="36" customFormat="1" ht="15" customHeight="1" x14ac:dyDescent="0.2">
      <c r="A20" s="76" t="s">
        <v>32</v>
      </c>
      <c r="B20" s="139">
        <v>45</v>
      </c>
      <c r="C20" s="139">
        <v>38</v>
      </c>
      <c r="D20" s="147"/>
      <c r="E20" s="139">
        <v>21</v>
      </c>
      <c r="F20" s="139">
        <v>32</v>
      </c>
      <c r="G20" s="139">
        <v>54</v>
      </c>
      <c r="H20" s="139">
        <v>24</v>
      </c>
      <c r="I20" s="147"/>
      <c r="J20" s="146"/>
      <c r="K20" s="146"/>
      <c r="L20" s="146"/>
      <c r="M20" s="139"/>
      <c r="N20" s="139"/>
      <c r="O20" s="47"/>
      <c r="P20" s="139"/>
      <c r="Q20" s="139"/>
      <c r="R20" s="139"/>
      <c r="S20" s="139"/>
      <c r="T20" s="47"/>
      <c r="U20" s="47"/>
      <c r="V20" s="47"/>
      <c r="W20" s="47"/>
      <c r="X20" s="14"/>
      <c r="Y20" s="47"/>
      <c r="Z20" s="14"/>
      <c r="AA20" s="47"/>
      <c r="AB20" s="14"/>
      <c r="AC20" s="47"/>
      <c r="AD20" s="14"/>
      <c r="AE20" s="47"/>
      <c r="AF20" s="14"/>
      <c r="AG20" s="47"/>
      <c r="AH20" s="14"/>
      <c r="AI20" s="136"/>
      <c r="AJ20" s="14"/>
      <c r="AK20" s="136"/>
      <c r="AM20" s="102"/>
      <c r="AN20" s="48"/>
      <c r="AO20" s="48"/>
      <c r="AP20" s="48"/>
      <c r="AQ20" s="48"/>
      <c r="AR20" s="48"/>
      <c r="AS20" s="48"/>
      <c r="AT20" s="48"/>
      <c r="AU20" s="48"/>
      <c r="AV20" s="48"/>
      <c r="AW20" s="48"/>
    </row>
    <row r="21" spans="1:49" s="11" customFormat="1" x14ac:dyDescent="0.2">
      <c r="A21" s="153" t="s">
        <v>177</v>
      </c>
      <c r="B21" s="141">
        <v>0</v>
      </c>
      <c r="C21" s="141">
        <v>0</v>
      </c>
      <c r="D21" s="150"/>
      <c r="E21" s="141">
        <v>0</v>
      </c>
      <c r="F21" s="141">
        <v>0</v>
      </c>
      <c r="G21" s="141">
        <v>-20</v>
      </c>
      <c r="H21" s="141">
        <v>1</v>
      </c>
      <c r="I21" s="150"/>
      <c r="J21" s="146"/>
      <c r="K21" s="146"/>
      <c r="L21" s="146"/>
      <c r="M21" s="141"/>
      <c r="N21" s="141"/>
      <c r="O21" s="50"/>
      <c r="P21" s="141"/>
      <c r="Q21" s="141"/>
      <c r="R21" s="141"/>
      <c r="S21" s="141"/>
      <c r="T21" s="50"/>
      <c r="U21" s="50"/>
      <c r="V21" s="50"/>
      <c r="W21" s="50"/>
      <c r="X21" s="17"/>
      <c r="Y21" s="50"/>
      <c r="Z21" s="17"/>
      <c r="AA21" s="50"/>
      <c r="AB21" s="78"/>
      <c r="AC21" s="50"/>
      <c r="AD21" s="78"/>
      <c r="AE21" s="50"/>
      <c r="AF21" s="78"/>
      <c r="AG21" s="50"/>
      <c r="AH21" s="78"/>
      <c r="AI21" s="137"/>
      <c r="AJ21" s="78"/>
      <c r="AK21" s="137"/>
      <c r="AM21" s="103"/>
      <c r="AN21" s="51"/>
      <c r="AO21" s="51"/>
      <c r="AP21" s="51"/>
      <c r="AQ21" s="51"/>
      <c r="AR21" s="51"/>
      <c r="AS21" s="51"/>
      <c r="AT21" s="51"/>
      <c r="AU21" s="51"/>
      <c r="AV21" s="51"/>
      <c r="AW21" s="51"/>
    </row>
    <row r="22" spans="1:49" s="11" customFormat="1" ht="13.5" thickBot="1" x14ac:dyDescent="0.25">
      <c r="A22" s="105" t="s">
        <v>35</v>
      </c>
      <c r="B22" s="142">
        <v>0</v>
      </c>
      <c r="C22" s="142">
        <v>0</v>
      </c>
      <c r="D22" s="148"/>
      <c r="E22" s="142">
        <v>0</v>
      </c>
      <c r="F22" s="142">
        <v>0</v>
      </c>
      <c r="G22" s="142">
        <v>1</v>
      </c>
      <c r="H22" s="142">
        <v>0</v>
      </c>
      <c r="I22" s="148"/>
      <c r="J22" s="146"/>
      <c r="K22" s="146"/>
      <c r="L22" s="146"/>
      <c r="M22" s="141"/>
      <c r="N22" s="141"/>
      <c r="O22" s="50"/>
      <c r="P22" s="141"/>
      <c r="Q22" s="141"/>
      <c r="R22" s="141"/>
      <c r="S22" s="141"/>
      <c r="T22" s="50"/>
      <c r="U22" s="50"/>
      <c r="V22" s="50"/>
      <c r="W22" s="50"/>
      <c r="X22" s="16"/>
      <c r="Y22" s="50"/>
      <c r="Z22" s="16"/>
      <c r="AA22" s="50"/>
      <c r="AB22" s="16"/>
      <c r="AC22" s="50"/>
      <c r="AD22" s="16"/>
      <c r="AE22" s="50"/>
      <c r="AF22" s="16"/>
      <c r="AG22" s="50"/>
      <c r="AH22" s="16"/>
      <c r="AI22" s="137"/>
      <c r="AJ22" s="16"/>
      <c r="AK22" s="137"/>
      <c r="AM22" s="103"/>
      <c r="AN22" s="51"/>
      <c r="AO22" s="51"/>
      <c r="AP22" s="51"/>
      <c r="AQ22" s="51"/>
      <c r="AR22" s="51"/>
      <c r="AS22" s="51"/>
      <c r="AT22" s="51"/>
      <c r="AU22" s="51"/>
      <c r="AV22" s="51"/>
      <c r="AW22" s="51"/>
    </row>
    <row r="23" spans="1:49" s="6" customFormat="1" ht="16.5" customHeight="1" thickBot="1" x14ac:dyDescent="0.25">
      <c r="A23" s="98" t="s">
        <v>34</v>
      </c>
      <c r="B23" s="143">
        <v>45</v>
      </c>
      <c r="C23" s="143">
        <v>38</v>
      </c>
      <c r="D23" s="151"/>
      <c r="E23" s="143">
        <v>21</v>
      </c>
      <c r="F23" s="143">
        <v>32</v>
      </c>
      <c r="G23" s="143">
        <v>33</v>
      </c>
      <c r="H23" s="143">
        <v>25</v>
      </c>
      <c r="I23" s="151"/>
      <c r="J23" s="146"/>
      <c r="K23" s="146"/>
      <c r="L23" s="146"/>
      <c r="M23" s="144"/>
      <c r="N23" s="144"/>
      <c r="O23" s="95"/>
      <c r="P23" s="144"/>
      <c r="Q23" s="144"/>
      <c r="R23" s="144"/>
      <c r="S23" s="144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74"/>
      <c r="AM23" s="95"/>
      <c r="AN23" s="12"/>
    </row>
    <row r="24" spans="1:49" x14ac:dyDescent="0.2">
      <c r="E24" s="154"/>
      <c r="F24" s="154"/>
      <c r="G24" s="154"/>
      <c r="H24" s="154"/>
      <c r="J24" s="133"/>
      <c r="P24" s="159"/>
      <c r="Q24" s="159"/>
      <c r="R24" s="159"/>
      <c r="S24" s="159"/>
      <c r="T24" s="159"/>
      <c r="X24" s="44"/>
      <c r="Z24" s="44"/>
      <c r="AB24" s="44"/>
      <c r="AD24" s="44"/>
      <c r="AF24" s="44"/>
      <c r="AM24" s="104"/>
    </row>
    <row r="25" spans="1:49" x14ac:dyDescent="0.2">
      <c r="E25" s="133"/>
      <c r="F25" s="133"/>
      <c r="J25" s="133"/>
      <c r="P25" s="159"/>
      <c r="Q25" s="159"/>
      <c r="R25" s="159"/>
      <c r="S25" s="96"/>
      <c r="T25" s="159"/>
      <c r="AM25" s="104"/>
    </row>
    <row r="26" spans="1:49" x14ac:dyDescent="0.2">
      <c r="E26" s="133"/>
      <c r="F26" s="133"/>
      <c r="J26" s="133"/>
      <c r="K26" s="133"/>
      <c r="AM26" s="104"/>
    </row>
    <row r="27" spans="1:49" x14ac:dyDescent="0.2">
      <c r="C27" s="152"/>
      <c r="E27" s="152"/>
      <c r="F27" s="152"/>
      <c r="G27" s="152"/>
      <c r="H27" s="152"/>
      <c r="J27" s="133"/>
      <c r="K27" s="133"/>
      <c r="AM27" s="104"/>
    </row>
    <row r="28" spans="1:49" x14ac:dyDescent="0.2">
      <c r="C28" s="152"/>
      <c r="E28" s="152"/>
      <c r="F28" s="152"/>
      <c r="G28" s="152"/>
      <c r="H28" s="152"/>
      <c r="J28" s="133"/>
      <c r="K28" s="133"/>
      <c r="AM28" s="104"/>
    </row>
    <row r="29" spans="1:49" x14ac:dyDescent="0.2">
      <c r="E29" s="133"/>
      <c r="F29" s="133"/>
      <c r="J29" s="133"/>
      <c r="K29" s="133"/>
      <c r="AM29" s="104"/>
    </row>
    <row r="30" spans="1:49" x14ac:dyDescent="0.2">
      <c r="E30" s="133"/>
      <c r="F30" s="133"/>
      <c r="J30" s="133"/>
      <c r="K30" s="133"/>
      <c r="AM30" s="104"/>
    </row>
    <row r="31" spans="1:49" x14ac:dyDescent="0.2">
      <c r="AM31" s="104"/>
    </row>
    <row r="32" spans="1:49" x14ac:dyDescent="0.2">
      <c r="AM32" s="104"/>
    </row>
    <row r="33" spans="39:39" x14ac:dyDescent="0.2">
      <c r="AM33" s="104"/>
    </row>
    <row r="34" spans="39:39" x14ac:dyDescent="0.2">
      <c r="AM34" s="104"/>
    </row>
    <row r="35" spans="39:39" x14ac:dyDescent="0.2">
      <c r="AM35" s="104"/>
    </row>
    <row r="36" spans="39:39" x14ac:dyDescent="0.2">
      <c r="AM36" s="104"/>
    </row>
    <row r="37" spans="39:39" x14ac:dyDescent="0.2">
      <c r="AM37" s="104"/>
    </row>
    <row r="38" spans="39:39" x14ac:dyDescent="0.2">
      <c r="AM38" s="104"/>
    </row>
    <row r="39" spans="39:39" x14ac:dyDescent="0.2">
      <c r="AM39" s="104"/>
    </row>
    <row r="40" spans="39:39" x14ac:dyDescent="0.2">
      <c r="AM40" s="104"/>
    </row>
    <row r="41" spans="39:39" x14ac:dyDescent="0.2">
      <c r="AM41" s="104"/>
    </row>
    <row r="42" spans="39:39" x14ac:dyDescent="0.2">
      <c r="AM42" s="104"/>
    </row>
    <row r="43" spans="39:39" x14ac:dyDescent="0.2">
      <c r="AM43" s="104"/>
    </row>
    <row r="44" spans="39:39" x14ac:dyDescent="0.2">
      <c r="AM44" s="104"/>
    </row>
    <row r="45" spans="39:39" x14ac:dyDescent="0.2">
      <c r="AM45" s="104"/>
    </row>
    <row r="46" spans="39:39" x14ac:dyDescent="0.2">
      <c r="AM46" s="104"/>
    </row>
    <row r="47" spans="39:39" x14ac:dyDescent="0.2">
      <c r="AM47" s="104"/>
    </row>
    <row r="48" spans="39:39" x14ac:dyDescent="0.2">
      <c r="AM48" s="104"/>
    </row>
    <row r="49" spans="39:39" x14ac:dyDescent="0.2">
      <c r="AM49" s="104"/>
    </row>
    <row r="50" spans="39:39" x14ac:dyDescent="0.2">
      <c r="AM50" s="104"/>
    </row>
    <row r="51" spans="39:39" x14ac:dyDescent="0.2">
      <c r="AM51" s="104"/>
    </row>
    <row r="52" spans="39:39" x14ac:dyDescent="0.2">
      <c r="AM52" s="104"/>
    </row>
    <row r="53" spans="39:39" x14ac:dyDescent="0.2">
      <c r="AM53" s="104"/>
    </row>
    <row r="54" spans="39:39" x14ac:dyDescent="0.2">
      <c r="AM54" s="104"/>
    </row>
    <row r="55" spans="39:39" x14ac:dyDescent="0.2">
      <c r="AM55" s="104"/>
    </row>
    <row r="56" spans="39:39" x14ac:dyDescent="0.2">
      <c r="AM56" s="104"/>
    </row>
    <row r="57" spans="39:39" x14ac:dyDescent="0.2">
      <c r="AM57" s="104"/>
    </row>
    <row r="58" spans="39:39" x14ac:dyDescent="0.2">
      <c r="AM58" s="104"/>
    </row>
    <row r="59" spans="39:39" x14ac:dyDescent="0.2">
      <c r="AM59" s="104"/>
    </row>
    <row r="60" spans="39:39" x14ac:dyDescent="0.2">
      <c r="AM60" s="104"/>
    </row>
    <row r="61" spans="39:39" x14ac:dyDescent="0.2">
      <c r="AM61" s="104"/>
    </row>
    <row r="62" spans="39:39" x14ac:dyDescent="0.2">
      <c r="AM62" s="104"/>
    </row>
    <row r="63" spans="39:39" x14ac:dyDescent="0.2">
      <c r="AM63" s="104"/>
    </row>
    <row r="64" spans="39:39" x14ac:dyDescent="0.2">
      <c r="AM64" s="104"/>
    </row>
    <row r="65" spans="39:39" x14ac:dyDescent="0.2">
      <c r="AM65" s="104"/>
    </row>
    <row r="66" spans="39:39" x14ac:dyDescent="0.2">
      <c r="AM66" s="104"/>
    </row>
    <row r="67" spans="39:39" x14ac:dyDescent="0.2">
      <c r="AM67" s="104"/>
    </row>
    <row r="68" spans="39:39" x14ac:dyDescent="0.2">
      <c r="AM68" s="104"/>
    </row>
    <row r="69" spans="39:39" x14ac:dyDescent="0.2">
      <c r="AM69" s="104"/>
    </row>
    <row r="70" spans="39:39" x14ac:dyDescent="0.2">
      <c r="AM70" s="104"/>
    </row>
    <row r="71" spans="39:39" x14ac:dyDescent="0.2">
      <c r="AM71" s="104"/>
    </row>
    <row r="72" spans="39:39" x14ac:dyDescent="0.2">
      <c r="AM72" s="104"/>
    </row>
    <row r="73" spans="39:39" x14ac:dyDescent="0.2">
      <c r="AM73" s="104"/>
    </row>
    <row r="74" spans="39:39" x14ac:dyDescent="0.2">
      <c r="AM74" s="104"/>
    </row>
    <row r="75" spans="39:39" x14ac:dyDescent="0.2">
      <c r="AM75" s="104"/>
    </row>
    <row r="76" spans="39:39" x14ac:dyDescent="0.2">
      <c r="AM76" s="104"/>
    </row>
    <row r="77" spans="39:39" x14ac:dyDescent="0.2">
      <c r="AM77" s="104"/>
    </row>
    <row r="78" spans="39:39" x14ac:dyDescent="0.2">
      <c r="AM78" s="104"/>
    </row>
    <row r="79" spans="39:39" x14ac:dyDescent="0.2">
      <c r="AM79" s="104"/>
    </row>
    <row r="80" spans="39:39" x14ac:dyDescent="0.2">
      <c r="AM80" s="104"/>
    </row>
    <row r="81" spans="39:39" x14ac:dyDescent="0.2">
      <c r="AM81" s="104"/>
    </row>
  </sheetData>
  <mergeCells count="3">
    <mergeCell ref="A2:A3"/>
    <mergeCell ref="A14:A15"/>
    <mergeCell ref="C1:H1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1" tint="0.34998626667073579"/>
    <pageSetUpPr fitToPage="1"/>
  </sheetPr>
  <dimension ref="A1:DH2012"/>
  <sheetViews>
    <sheetView showGridLines="0" zoomScale="85" zoomScaleNormal="85" workbookViewId="0">
      <selection activeCell="B8" sqref="B8"/>
    </sheetView>
  </sheetViews>
  <sheetFormatPr baseColWidth="10" defaultColWidth="11.42578125" defaultRowHeight="12.75" outlineLevelCol="1" x14ac:dyDescent="0.2"/>
  <cols>
    <col min="1" max="1" width="50.140625" style="1" customWidth="1"/>
    <col min="2" max="2" width="9" customWidth="1"/>
    <col min="3" max="3" width="1" customWidth="1"/>
    <col min="4" max="4" width="8.7109375" customWidth="1"/>
    <col min="5" max="5" width="1" customWidth="1"/>
    <col min="6" max="6" width="8.85546875" customWidth="1"/>
    <col min="7" max="7" width="1.42578125" customWidth="1"/>
    <col min="8" max="8" width="8.85546875" customWidth="1"/>
    <col min="9" max="9" width="1.42578125" customWidth="1"/>
    <col min="10" max="10" width="8.7109375" customWidth="1"/>
    <col min="11" max="11" width="1.7109375" customWidth="1"/>
    <col min="12" max="12" width="9.28515625" customWidth="1"/>
    <col min="13" max="13" width="1.7109375" customWidth="1"/>
    <col min="14" max="14" width="9.28515625" customWidth="1"/>
    <col min="15" max="15" width="1.7109375" customWidth="1"/>
    <col min="16" max="16" width="9.28515625" customWidth="1"/>
    <col min="17" max="17" width="1.7109375" customWidth="1"/>
    <col min="18" max="18" width="9.28515625" customWidth="1"/>
    <col min="19" max="19" width="1.7109375" customWidth="1"/>
    <col min="20" max="20" width="9.28515625" customWidth="1"/>
    <col min="21" max="21" width="1.7109375" customWidth="1"/>
    <col min="22" max="22" width="9.28515625" customWidth="1"/>
    <col min="23" max="23" width="1.7109375" customWidth="1"/>
    <col min="24" max="24" width="9.28515625" customWidth="1"/>
    <col min="25" max="25" width="1.7109375" customWidth="1"/>
    <col min="26" max="26" width="9.28515625" customWidth="1"/>
    <col min="27" max="27" width="1.7109375" customWidth="1"/>
    <col min="28" max="28" width="9.28515625" customWidth="1" outlineLevel="1"/>
    <col min="29" max="29" width="1.7109375" customWidth="1" outlineLevel="1"/>
    <col min="30" max="30" width="9.28515625" customWidth="1"/>
    <col min="31" max="31" width="1.7109375" customWidth="1"/>
    <col min="32" max="32" width="9.28515625" style="208" customWidth="1" outlineLevel="1"/>
    <col min="33" max="33" width="1.7109375" style="207" customWidth="1" outlineLevel="1"/>
    <col min="34" max="34" width="9.28515625" style="165" customWidth="1" outlineLevel="1"/>
    <col min="35" max="35" width="1.7109375" style="53" customWidth="1" outlineLevel="1"/>
    <col min="36" max="36" width="9.28515625" style="1" customWidth="1" outlineLevel="1"/>
    <col min="37" max="37" width="1.7109375" style="53" customWidth="1" outlineLevel="1"/>
    <col min="38" max="38" width="9.28515625" style="1" customWidth="1"/>
    <col min="39" max="39" width="1.7109375" style="53" customWidth="1"/>
    <col min="40" max="40" width="9.28515625" style="1" customWidth="1" outlineLevel="1"/>
    <col min="41" max="41" width="1.7109375" style="53" customWidth="1" outlineLevel="1"/>
    <col min="42" max="42" width="9.28515625" style="1" customWidth="1" outlineLevel="1"/>
    <col min="43" max="43" width="1.7109375" style="53" customWidth="1" outlineLevel="1"/>
    <col min="44" max="44" width="9.28515625" style="1" customWidth="1" outlineLevel="1"/>
    <col min="45" max="45" width="1.7109375" style="53" customWidth="1" outlineLevel="1"/>
    <col min="46" max="46" width="9.28515625" style="1" customWidth="1"/>
    <col min="47" max="47" width="1.7109375" style="53" customWidth="1" outlineLevel="1"/>
    <col min="48" max="48" width="9.28515625" style="1" customWidth="1" outlineLevel="1"/>
    <col min="49" max="49" width="1.7109375" style="53" customWidth="1" outlineLevel="1"/>
    <col min="50" max="50" width="9.28515625" style="1" customWidth="1" outlineLevel="1"/>
    <col min="51" max="51" width="1.7109375" style="53" customWidth="1" outlineLevel="1"/>
    <col min="52" max="52" width="9.28515625" style="1" customWidth="1" outlineLevel="1"/>
    <col min="53" max="53" width="1.7109375" style="53" customWidth="1"/>
    <col min="54" max="54" width="9.28515625" style="1" customWidth="1"/>
    <col min="55" max="55" width="1.7109375" style="53" customWidth="1"/>
    <col min="56" max="56" width="9.28515625" style="1" customWidth="1" outlineLevel="1"/>
    <col min="57" max="57" width="1.7109375" style="53" customWidth="1" outlineLevel="1"/>
    <col min="58" max="58" width="9.28515625" style="1" customWidth="1" outlineLevel="1"/>
    <col min="59" max="59" width="1.7109375" style="53" customWidth="1" outlineLevel="1"/>
    <col min="60" max="60" width="9.28515625" style="1" customWidth="1" outlineLevel="1"/>
    <col min="61" max="61" width="1.7109375" style="53" customWidth="1" outlineLevel="1"/>
    <col min="62" max="62" width="9.28515625" style="1" customWidth="1"/>
    <col min="63" max="63" width="1.7109375" style="53" customWidth="1"/>
    <col min="64" max="64" width="9.28515625" style="1" customWidth="1" outlineLevel="1"/>
    <col min="65" max="65" width="1.7109375" style="53" customWidth="1" outlineLevel="1"/>
    <col min="66" max="66" width="9.28515625" style="1" customWidth="1" outlineLevel="1"/>
    <col min="67" max="67" width="1.7109375" style="53" customWidth="1" outlineLevel="1"/>
    <col min="68" max="68" width="9.28515625" style="1" customWidth="1" outlineLevel="1"/>
    <col min="69" max="69" width="1.7109375" style="53" customWidth="1" outlineLevel="1"/>
    <col min="70" max="70" width="9.28515625" style="1" customWidth="1"/>
    <col min="71" max="73" width="9.28515625" style="1" customWidth="1" outlineLevel="1"/>
    <col min="74" max="74" width="1.7109375" style="53" customWidth="1"/>
    <col min="75" max="75" width="9.28515625" style="1" customWidth="1"/>
    <col min="76" max="78" width="9.28515625" style="1" customWidth="1" outlineLevel="1"/>
    <col min="79" max="79" width="1.7109375" style="96" customWidth="1"/>
    <col min="80" max="80" width="9.28515625" style="1" customWidth="1"/>
    <col min="81" max="84" width="9.28515625" style="1" customWidth="1" outlineLevel="1"/>
    <col min="85" max="85" width="1.7109375" style="96" customWidth="1"/>
    <col min="86" max="86" width="9.28515625" style="1" customWidth="1"/>
    <col min="87" max="89" width="9.28515625" style="1" customWidth="1" outlineLevel="1"/>
    <col min="90" max="90" width="1.7109375" style="96" customWidth="1"/>
    <col min="91" max="91" width="9.28515625" style="1" customWidth="1"/>
    <col min="92" max="94" width="9.28515625" style="1" customWidth="1" outlineLevel="1"/>
    <col min="95" max="95" width="1.7109375" style="96" customWidth="1"/>
    <col min="96" max="96" width="9.28515625" style="1" customWidth="1"/>
    <col min="97" max="99" width="10.140625" style="1" hidden="1" customWidth="1"/>
    <col min="100" max="100" width="1.7109375" style="96" customWidth="1"/>
    <col min="101" max="101" width="9.28515625" style="2" customWidth="1"/>
    <col min="102" max="102" width="1.7109375" style="96" customWidth="1"/>
    <col min="103" max="103" width="9.28515625" style="1" customWidth="1"/>
    <col min="104" max="104" width="7.5703125" style="2" customWidth="1"/>
    <col min="105" max="105" width="7.5703125" style="80" hidden="1" customWidth="1"/>
    <col min="106" max="106" width="7.140625" style="1" hidden="1" customWidth="1"/>
    <col min="107" max="107" width="6" style="2" hidden="1" customWidth="1"/>
    <col min="108" max="108" width="7.5703125" style="1" customWidth="1"/>
    <col min="109" max="110" width="6.5703125" style="1" hidden="1" customWidth="1"/>
    <col min="111" max="111" width="6" style="1" hidden="1" customWidth="1"/>
    <col min="112" max="112" width="7.5703125" style="81" customWidth="1"/>
    <col min="113" max="113" width="7" style="1" customWidth="1"/>
    <col min="114" max="114" width="6.5703125" style="1" customWidth="1"/>
    <col min="115" max="115" width="6" style="1" customWidth="1"/>
    <col min="116" max="16384" width="11.42578125" style="1"/>
  </cols>
  <sheetData>
    <row r="1" spans="1:112" s="546" customFormat="1" ht="21.75" customHeight="1" x14ac:dyDescent="0.2">
      <c r="A1" s="552" t="s">
        <v>358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G1" s="545"/>
      <c r="AI1" s="53"/>
      <c r="AK1" s="53"/>
      <c r="AM1" s="53"/>
      <c r="AO1" s="53"/>
      <c r="AQ1" s="53"/>
      <c r="AS1" s="53"/>
      <c r="AU1" s="53"/>
      <c r="AW1" s="53"/>
      <c r="AY1" s="53"/>
      <c r="BA1" s="53"/>
      <c r="BC1" s="53"/>
      <c r="BE1" s="53"/>
      <c r="BG1" s="53"/>
      <c r="BI1" s="53"/>
      <c r="BK1" s="53"/>
      <c r="BM1" s="53"/>
      <c r="BO1" s="53"/>
      <c r="BQ1" s="53"/>
      <c r="BV1" s="53"/>
      <c r="CA1" s="96"/>
      <c r="CG1" s="96"/>
      <c r="CL1" s="96"/>
      <c r="CQ1" s="96"/>
      <c r="CV1" s="96"/>
      <c r="CW1" s="545"/>
      <c r="CX1" s="96"/>
      <c r="CZ1" s="545"/>
      <c r="DA1" s="80"/>
      <c r="DC1" s="545"/>
      <c r="DH1" s="81"/>
    </row>
    <row r="2" spans="1:112" ht="45.75" customHeight="1" x14ac:dyDescent="0.2">
      <c r="AG2"/>
      <c r="AH2" s="97"/>
      <c r="AI2" s="52"/>
      <c r="AJ2" s="97"/>
      <c r="AK2" s="52"/>
      <c r="AL2" s="2"/>
      <c r="AM2" s="52"/>
      <c r="AN2" s="97"/>
      <c r="AO2" s="52"/>
      <c r="AP2" s="97"/>
      <c r="AQ2" s="52"/>
      <c r="AR2" s="97"/>
      <c r="AS2" s="52"/>
      <c r="AT2" s="2"/>
      <c r="AU2" s="52"/>
      <c r="AV2" s="97"/>
      <c r="AW2" s="52"/>
      <c r="AX2" s="97"/>
      <c r="AY2" s="52"/>
      <c r="AZ2" s="97"/>
      <c r="BA2" s="52"/>
      <c r="BB2" s="2"/>
      <c r="BC2" s="52"/>
      <c r="BD2" s="2"/>
      <c r="BE2" s="52"/>
      <c r="BF2" s="97"/>
      <c r="BG2" s="52"/>
      <c r="BH2" s="97"/>
      <c r="BI2" s="52"/>
      <c r="BJ2" s="2"/>
      <c r="BK2" s="52"/>
      <c r="BL2" s="97"/>
      <c r="BM2" s="52"/>
      <c r="BN2" s="97"/>
      <c r="BO2" s="52"/>
      <c r="BP2" s="97"/>
      <c r="BQ2" s="52"/>
      <c r="BR2" s="2"/>
      <c r="BS2" s="97"/>
      <c r="BT2" s="97"/>
      <c r="BU2" s="97"/>
      <c r="BV2" s="52"/>
      <c r="BW2" s="2"/>
      <c r="BX2" s="97"/>
      <c r="BY2" s="97"/>
      <c r="BZ2" s="97"/>
      <c r="CA2" s="2"/>
      <c r="CB2" s="2"/>
      <c r="CH2" s="2"/>
      <c r="CI2" s="2"/>
      <c r="CJ2" s="2"/>
      <c r="CK2" s="52"/>
      <c r="CL2" s="2"/>
      <c r="CM2" s="2"/>
      <c r="CN2" s="2"/>
      <c r="CO2" s="2"/>
      <c r="CP2" s="52"/>
      <c r="CQ2" s="2"/>
      <c r="CR2" s="2"/>
      <c r="CS2" s="2"/>
      <c r="CT2" s="2"/>
      <c r="CU2" s="52"/>
      <c r="CV2" s="2"/>
      <c r="CX2" s="2"/>
      <c r="CY2" s="3"/>
      <c r="CZ2" s="52"/>
      <c r="DA2" s="3"/>
      <c r="DC2" s="4"/>
      <c r="DD2" s="4"/>
      <c r="DE2" s="4"/>
      <c r="DG2" s="1" t="s">
        <v>66</v>
      </c>
      <c r="DH2" s="1"/>
    </row>
    <row r="3" spans="1:112" s="6" customFormat="1" ht="27" customHeight="1" x14ac:dyDescent="0.2">
      <c r="A3" s="599" t="s">
        <v>102</v>
      </c>
      <c r="B3" s="243" t="s">
        <v>413</v>
      </c>
      <c r="C3"/>
      <c r="D3" s="243" t="s">
        <v>386</v>
      </c>
      <c r="E3"/>
      <c r="F3" s="243" t="s">
        <v>356</v>
      </c>
      <c r="G3"/>
      <c r="H3" s="243" t="s">
        <v>338</v>
      </c>
      <c r="I3"/>
      <c r="J3" s="243" t="s">
        <v>333</v>
      </c>
      <c r="K3"/>
      <c r="L3" s="243" t="s">
        <v>334</v>
      </c>
      <c r="M3"/>
      <c r="N3" s="243" t="s">
        <v>311</v>
      </c>
      <c r="O3"/>
      <c r="P3" s="243" t="s">
        <v>304</v>
      </c>
      <c r="Q3"/>
      <c r="R3" s="243" t="s">
        <v>243</v>
      </c>
      <c r="S3"/>
      <c r="T3" s="243" t="s">
        <v>240</v>
      </c>
      <c r="U3"/>
      <c r="V3" s="243" t="s">
        <v>228</v>
      </c>
      <c r="W3"/>
      <c r="X3" s="243" t="s">
        <v>225</v>
      </c>
      <c r="Y3"/>
      <c r="Z3" s="243" t="s">
        <v>218</v>
      </c>
      <c r="AA3"/>
      <c r="AB3" s="243" t="s">
        <v>241</v>
      </c>
      <c r="AC3"/>
      <c r="AD3" s="243" t="s">
        <v>216</v>
      </c>
      <c r="AE3"/>
      <c r="AF3" s="243" t="s">
        <v>215</v>
      </c>
      <c r="AG3"/>
      <c r="AH3" s="243" t="s">
        <v>190</v>
      </c>
      <c r="AI3" s="597"/>
      <c r="AJ3" s="243" t="s">
        <v>213</v>
      </c>
      <c r="AK3" s="597"/>
      <c r="AL3" s="243" t="s">
        <v>212</v>
      </c>
      <c r="AM3" s="597"/>
      <c r="AN3" s="243" t="s">
        <v>214</v>
      </c>
      <c r="AO3" s="597"/>
      <c r="AP3" s="243" t="s">
        <v>166</v>
      </c>
      <c r="AQ3" s="597"/>
      <c r="AR3" s="243" t="s">
        <v>230</v>
      </c>
      <c r="AS3" s="597"/>
      <c r="AT3" s="243" t="s">
        <v>163</v>
      </c>
      <c r="AU3" s="597"/>
      <c r="AV3" s="244" t="s">
        <v>159</v>
      </c>
      <c r="AW3" s="597"/>
      <c r="AX3" s="244" t="s">
        <v>157</v>
      </c>
      <c r="AY3" s="597"/>
      <c r="AZ3" s="244" t="s">
        <v>231</v>
      </c>
      <c r="BA3" s="597"/>
      <c r="BB3" s="243" t="s">
        <v>153</v>
      </c>
      <c r="BC3" s="597"/>
      <c r="BD3" s="243" t="s">
        <v>152</v>
      </c>
      <c r="BE3" s="597"/>
      <c r="BF3" s="244" t="s">
        <v>149</v>
      </c>
      <c r="BG3" s="597"/>
      <c r="BH3" s="244" t="s">
        <v>232</v>
      </c>
      <c r="BI3" s="119"/>
      <c r="BJ3" s="244" t="s">
        <v>144</v>
      </c>
      <c r="BK3" s="597"/>
      <c r="BL3" s="244" t="s">
        <v>141</v>
      </c>
      <c r="BM3" s="119"/>
      <c r="BN3" s="244" t="s">
        <v>137</v>
      </c>
      <c r="BO3" s="119"/>
      <c r="BP3" s="244" t="s">
        <v>233</v>
      </c>
      <c r="BQ3" s="119"/>
      <c r="BR3" s="244" t="s">
        <v>133</v>
      </c>
      <c r="BS3" s="244" t="s">
        <v>130</v>
      </c>
      <c r="BT3" s="244" t="s">
        <v>138</v>
      </c>
      <c r="BU3" s="244" t="s">
        <v>234</v>
      </c>
      <c r="BV3" s="119"/>
      <c r="BW3" s="244" t="s">
        <v>125</v>
      </c>
      <c r="BX3" s="244" t="s">
        <v>124</v>
      </c>
      <c r="BY3" s="244" t="s">
        <v>119</v>
      </c>
      <c r="BZ3" s="244" t="s">
        <v>235</v>
      </c>
      <c r="CA3" s="597"/>
      <c r="CB3" s="243" t="s">
        <v>169</v>
      </c>
      <c r="CC3" s="244" t="s">
        <v>108</v>
      </c>
      <c r="CD3" s="244" t="s">
        <v>67</v>
      </c>
      <c r="CE3" s="244" t="s">
        <v>236</v>
      </c>
      <c r="CF3" s="244" t="s">
        <v>114</v>
      </c>
      <c r="CG3" s="597"/>
      <c r="CH3" s="244" t="s">
        <v>68</v>
      </c>
      <c r="CI3" s="244" t="s">
        <v>69</v>
      </c>
      <c r="CJ3" s="244" t="s">
        <v>70</v>
      </c>
      <c r="CK3" s="244" t="s">
        <v>237</v>
      </c>
      <c r="CL3" s="597"/>
      <c r="CM3" s="244" t="s">
        <v>71</v>
      </c>
      <c r="CN3" s="244" t="s">
        <v>72</v>
      </c>
      <c r="CO3" s="244" t="s">
        <v>73</v>
      </c>
      <c r="CP3" s="244" t="s">
        <v>238</v>
      </c>
      <c r="CQ3" s="597"/>
      <c r="CR3" s="244" t="s">
        <v>74</v>
      </c>
      <c r="CS3" s="82" t="s">
        <v>75</v>
      </c>
      <c r="CT3" s="82" t="s">
        <v>76</v>
      </c>
      <c r="CU3" s="82" t="s">
        <v>239</v>
      </c>
      <c r="CV3" s="597"/>
      <c r="CW3" s="244" t="s">
        <v>77</v>
      </c>
      <c r="CX3" s="597"/>
      <c r="CY3" s="244" t="s">
        <v>78</v>
      </c>
    </row>
    <row r="4" spans="1:112" s="83" customFormat="1" ht="6" customHeight="1" x14ac:dyDescent="0.2">
      <c r="A4" s="600" t="s">
        <v>79</v>
      </c>
      <c r="B4" s="91"/>
      <c r="C4"/>
      <c r="D4" s="91"/>
      <c r="E4"/>
      <c r="F4" s="91"/>
      <c r="G4"/>
      <c r="H4" s="91"/>
      <c r="I4"/>
      <c r="J4" s="91"/>
      <c r="K4"/>
      <c r="L4" s="91"/>
      <c r="M4"/>
      <c r="N4" s="91"/>
      <c r="O4"/>
      <c r="P4" s="91"/>
      <c r="Q4"/>
      <c r="R4" s="91"/>
      <c r="S4"/>
      <c r="T4" s="91"/>
      <c r="U4"/>
      <c r="V4" s="91"/>
      <c r="W4"/>
      <c r="X4" s="91"/>
      <c r="Y4"/>
      <c r="Z4" s="91"/>
      <c r="AA4"/>
      <c r="AB4" s="91"/>
      <c r="AC4"/>
      <c r="AD4" s="91"/>
      <c r="AE4"/>
      <c r="AF4" s="91"/>
      <c r="AG4"/>
      <c r="AH4" s="91"/>
      <c r="AI4" s="597"/>
      <c r="AJ4" s="91"/>
      <c r="AK4" s="597"/>
      <c r="AL4" s="91"/>
      <c r="AM4" s="597"/>
      <c r="AN4" s="91"/>
      <c r="AO4" s="597"/>
      <c r="AP4" s="91"/>
      <c r="AQ4" s="597"/>
      <c r="AR4" s="91"/>
      <c r="AS4" s="597"/>
      <c r="AT4" s="91"/>
      <c r="AU4" s="597"/>
      <c r="AV4" s="91"/>
      <c r="AW4" s="597"/>
      <c r="AX4" s="91"/>
      <c r="AY4" s="597"/>
      <c r="AZ4" s="91"/>
      <c r="BA4" s="597"/>
      <c r="BB4" s="91"/>
      <c r="BC4" s="597"/>
      <c r="BD4" s="91"/>
      <c r="BE4" s="597"/>
      <c r="BF4" s="91"/>
      <c r="BG4" s="597"/>
      <c r="BH4" s="91"/>
      <c r="BI4" s="119"/>
      <c r="BJ4" s="91"/>
      <c r="BK4" s="597"/>
      <c r="BL4" s="91"/>
      <c r="BM4" s="120"/>
      <c r="BN4" s="91"/>
      <c r="BO4" s="120"/>
      <c r="BP4" s="91"/>
      <c r="BQ4" s="120"/>
      <c r="BR4" s="91"/>
      <c r="BS4" s="91"/>
      <c r="BT4" s="91"/>
      <c r="BU4" s="91"/>
      <c r="BV4" s="120"/>
      <c r="BW4" s="91"/>
      <c r="BX4" s="91"/>
      <c r="BY4" s="91"/>
      <c r="BZ4" s="91"/>
      <c r="CA4" s="598"/>
      <c r="CB4" s="91"/>
      <c r="CC4" s="91"/>
      <c r="CD4" s="91"/>
      <c r="CE4" s="91"/>
      <c r="CF4" s="91"/>
      <c r="CG4" s="598"/>
      <c r="CH4" s="91"/>
      <c r="CI4" s="91"/>
      <c r="CJ4" s="91"/>
      <c r="CK4" s="91"/>
      <c r="CL4" s="598"/>
      <c r="CM4" s="91"/>
      <c r="CN4" s="91"/>
      <c r="CO4" s="91"/>
      <c r="CP4" s="91"/>
      <c r="CQ4" s="598"/>
      <c r="CR4" s="91"/>
      <c r="CS4" s="90">
        <v>1.266</v>
      </c>
      <c r="CT4" s="90">
        <v>1.2713000000000001</v>
      </c>
      <c r="CU4" s="90">
        <v>1.2103999999999999</v>
      </c>
      <c r="CV4" s="598"/>
      <c r="CW4" s="92"/>
      <c r="CX4" s="598"/>
      <c r="CY4" s="91"/>
    </row>
    <row r="5" spans="1:112" s="94" customFormat="1" ht="6" customHeight="1" thickBot="1" x14ac:dyDescent="0.25">
      <c r="A5" s="290"/>
      <c r="B5" s="245"/>
      <c r="C5"/>
      <c r="D5" s="245"/>
      <c r="E5"/>
      <c r="F5" s="245"/>
      <c r="G5"/>
      <c r="H5" s="245"/>
      <c r="I5"/>
      <c r="J5" s="245"/>
      <c r="K5"/>
      <c r="L5" s="245"/>
      <c r="M5"/>
      <c r="N5" s="245"/>
      <c r="O5"/>
      <c r="P5" s="245"/>
      <c r="Q5"/>
      <c r="R5" s="245"/>
      <c r="S5"/>
      <c r="T5" s="245"/>
      <c r="U5"/>
      <c r="V5" s="245"/>
      <c r="W5"/>
      <c r="X5" s="245"/>
      <c r="Y5"/>
      <c r="Z5" s="245"/>
      <c r="AA5" s="185"/>
      <c r="AB5" s="245"/>
      <c r="AC5" s="185"/>
      <c r="AD5" s="245"/>
      <c r="AE5" s="185"/>
      <c r="AF5" s="245"/>
      <c r="AG5" s="185"/>
      <c r="AH5" s="245"/>
      <c r="AI5" s="246"/>
      <c r="AJ5" s="245"/>
      <c r="AK5" s="246"/>
      <c r="AL5" s="245"/>
      <c r="AM5" s="246"/>
      <c r="AN5" s="245"/>
      <c r="AO5" s="246"/>
      <c r="AP5" s="245"/>
      <c r="AQ5" s="246"/>
      <c r="AR5" s="245"/>
      <c r="AS5" s="246"/>
      <c r="AT5" s="245"/>
      <c r="AU5" s="246"/>
      <c r="AV5" s="245"/>
      <c r="AW5" s="246"/>
      <c r="AX5" s="245"/>
      <c r="AY5" s="246"/>
      <c r="AZ5" s="245"/>
      <c r="BA5" s="246"/>
      <c r="BB5" s="245"/>
      <c r="BC5" s="246"/>
      <c r="BD5" s="245"/>
      <c r="BE5" s="246"/>
      <c r="BF5" s="245"/>
      <c r="BG5" s="246"/>
      <c r="BH5" s="245"/>
      <c r="BI5" s="246"/>
      <c r="BJ5" s="245"/>
      <c r="BK5" s="246"/>
      <c r="BL5" s="245"/>
      <c r="BM5" s="246"/>
      <c r="BN5" s="245"/>
      <c r="BO5" s="246"/>
      <c r="BP5" s="245"/>
      <c r="BQ5" s="246"/>
      <c r="BR5" s="245"/>
      <c r="BS5" s="245"/>
      <c r="BT5" s="245"/>
      <c r="BU5" s="245"/>
      <c r="BV5" s="246"/>
      <c r="BW5" s="245"/>
      <c r="BX5" s="245"/>
      <c r="BY5" s="245"/>
      <c r="BZ5" s="245"/>
      <c r="CA5" s="247"/>
      <c r="CB5" s="245"/>
      <c r="CC5" s="245"/>
      <c r="CD5" s="245"/>
      <c r="CE5" s="245"/>
      <c r="CF5" s="245"/>
      <c r="CG5" s="247"/>
      <c r="CH5" s="245"/>
      <c r="CI5" s="245"/>
      <c r="CJ5" s="245"/>
      <c r="CK5" s="245"/>
      <c r="CL5" s="247"/>
      <c r="CM5" s="245"/>
      <c r="CN5" s="245"/>
      <c r="CO5" s="245"/>
      <c r="CP5" s="245"/>
      <c r="CQ5" s="247"/>
      <c r="CR5" s="245"/>
      <c r="CS5" s="245"/>
      <c r="CT5" s="245"/>
      <c r="CU5" s="245"/>
      <c r="CV5" s="247"/>
      <c r="CW5" s="248"/>
      <c r="CX5" s="247"/>
      <c r="CY5" s="245"/>
    </row>
    <row r="6" spans="1:112" s="10" customFormat="1" ht="14.1" customHeight="1" thickTop="1" x14ac:dyDescent="0.2">
      <c r="A6" s="291" t="s">
        <v>80</v>
      </c>
      <c r="B6" s="262">
        <v>1764</v>
      </c>
      <c r="C6" s="366"/>
      <c r="D6" s="148">
        <v>1807</v>
      </c>
      <c r="E6" s="366"/>
      <c r="F6" s="148">
        <v>1765</v>
      </c>
      <c r="G6" s="366"/>
      <c r="H6" s="148">
        <v>1811</v>
      </c>
      <c r="I6" s="366"/>
      <c r="J6" s="148">
        <v>1755</v>
      </c>
      <c r="K6" s="366"/>
      <c r="L6" s="148">
        <f>'[4]5.5.2 - Bilanz Langfri...'!$G$19</f>
        <v>1786</v>
      </c>
      <c r="M6" s="366"/>
      <c r="N6" s="148">
        <v>1764</v>
      </c>
      <c r="O6" s="366"/>
      <c r="P6" s="148">
        <v>1737</v>
      </c>
      <c r="Q6" s="366"/>
      <c r="R6" s="148">
        <v>1737</v>
      </c>
      <c r="S6" s="366"/>
      <c r="T6" s="148">
        <f>'[5]5.5.2 - Bilanz Langfri...'!$G$19</f>
        <v>1761</v>
      </c>
      <c r="U6" s="209"/>
      <c r="V6" s="148">
        <v>1769</v>
      </c>
      <c r="W6" s="209"/>
      <c r="X6" s="148">
        <v>1760</v>
      </c>
      <c r="Y6" s="209"/>
      <c r="Z6" s="148">
        <v>1813</v>
      </c>
      <c r="AA6" s="249"/>
      <c r="AB6" s="148">
        <v>490</v>
      </c>
      <c r="AC6" s="249"/>
      <c r="AD6" s="148">
        <v>494</v>
      </c>
      <c r="AE6" s="249"/>
      <c r="AF6" s="148">
        <v>481</v>
      </c>
      <c r="AG6" s="185"/>
      <c r="AH6" s="148">
        <v>297</v>
      </c>
      <c r="AI6" s="148"/>
      <c r="AJ6" s="148">
        <v>289</v>
      </c>
      <c r="AK6" s="148"/>
      <c r="AL6" s="148">
        <v>300</v>
      </c>
      <c r="AM6" s="148"/>
      <c r="AN6" s="148">
        <v>289</v>
      </c>
      <c r="AO6" s="148"/>
      <c r="AP6" s="148">
        <v>313</v>
      </c>
      <c r="AQ6" s="148"/>
      <c r="AR6" s="148">
        <v>322</v>
      </c>
      <c r="AS6" s="148"/>
      <c r="AT6" s="148">
        <v>320</v>
      </c>
      <c r="AU6" s="148"/>
      <c r="AV6" s="148">
        <v>321</v>
      </c>
      <c r="AW6" s="148"/>
      <c r="AX6" s="148">
        <v>319</v>
      </c>
      <c r="AY6" s="148"/>
      <c r="AZ6" s="148">
        <v>318</v>
      </c>
      <c r="BA6" s="148"/>
      <c r="BB6" s="148">
        <v>323</v>
      </c>
      <c r="BC6" s="148"/>
      <c r="BD6" s="148">
        <v>372</v>
      </c>
      <c r="BE6" s="148"/>
      <c r="BF6" s="148">
        <v>388</v>
      </c>
      <c r="BG6" s="148"/>
      <c r="BH6" s="148">
        <v>399</v>
      </c>
      <c r="BI6" s="148"/>
      <c r="BJ6" s="148">
        <v>390</v>
      </c>
      <c r="BK6" s="148"/>
      <c r="BL6" s="148">
        <v>393</v>
      </c>
      <c r="BM6" s="148"/>
      <c r="BN6" s="148">
        <v>358</v>
      </c>
      <c r="BO6" s="148"/>
      <c r="BP6" s="148">
        <v>365</v>
      </c>
      <c r="BQ6" s="148"/>
      <c r="BR6" s="148">
        <v>373</v>
      </c>
      <c r="BS6" s="148">
        <v>350</v>
      </c>
      <c r="BT6" s="148">
        <v>355</v>
      </c>
      <c r="BU6" s="148">
        <v>238</v>
      </c>
      <c r="BV6" s="148"/>
      <c r="BW6" s="148">
        <v>226</v>
      </c>
      <c r="BX6" s="148">
        <v>202</v>
      </c>
      <c r="BY6" s="148">
        <v>214</v>
      </c>
      <c r="BZ6" s="148">
        <v>202</v>
      </c>
      <c r="CA6" s="148"/>
      <c r="CB6" s="148">
        <v>196</v>
      </c>
      <c r="CC6" s="148">
        <v>192</v>
      </c>
      <c r="CD6" s="148">
        <v>159</v>
      </c>
      <c r="CE6" s="148">
        <v>150</v>
      </c>
      <c r="CF6" s="148">
        <v>145</v>
      </c>
      <c r="CG6" s="148"/>
      <c r="CH6" s="148">
        <v>145</v>
      </c>
      <c r="CI6" s="148">
        <v>130</v>
      </c>
      <c r="CJ6" s="148">
        <v>143</v>
      </c>
      <c r="CK6" s="148">
        <v>32</v>
      </c>
      <c r="CL6" s="148"/>
      <c r="CM6" s="148">
        <v>33</v>
      </c>
      <c r="CN6" s="148">
        <v>38</v>
      </c>
      <c r="CO6" s="148">
        <v>40</v>
      </c>
      <c r="CP6" s="148">
        <v>41</v>
      </c>
      <c r="CQ6" s="148"/>
      <c r="CR6" s="148">
        <v>41</v>
      </c>
      <c r="CS6" s="148">
        <v>47</v>
      </c>
      <c r="CT6" s="148">
        <v>45</v>
      </c>
      <c r="CU6" s="148">
        <v>50</v>
      </c>
      <c r="CV6" s="148"/>
      <c r="CW6" s="148">
        <v>53</v>
      </c>
      <c r="CX6" s="148"/>
      <c r="CY6" s="148">
        <v>65</v>
      </c>
    </row>
    <row r="7" spans="1:112" s="10" customFormat="1" ht="14.1" customHeight="1" x14ac:dyDescent="0.2">
      <c r="A7" s="291" t="s">
        <v>81</v>
      </c>
      <c r="B7" s="262">
        <v>2649</v>
      </c>
      <c r="C7" s="366"/>
      <c r="D7" s="148">
        <v>2697</v>
      </c>
      <c r="E7" s="366"/>
      <c r="F7" s="148">
        <v>2724</v>
      </c>
      <c r="G7" s="366"/>
      <c r="H7" s="148">
        <v>2765</v>
      </c>
      <c r="I7" s="366"/>
      <c r="J7" s="148">
        <v>2716</v>
      </c>
      <c r="K7" s="366"/>
      <c r="L7" s="148">
        <f>'[4]5.5.2 - Bilanz Langfri...'!$G$24</f>
        <v>2717</v>
      </c>
      <c r="M7" s="366"/>
      <c r="N7" s="148">
        <v>2577</v>
      </c>
      <c r="O7" s="366"/>
      <c r="P7" s="148">
        <v>2448</v>
      </c>
      <c r="Q7" s="366"/>
      <c r="R7" s="148">
        <v>2436</v>
      </c>
      <c r="S7" s="366"/>
      <c r="T7" s="148">
        <f>'[5]5.5.2 - Bilanz Langfri...'!$G$24</f>
        <v>3977</v>
      </c>
      <c r="U7" s="209"/>
      <c r="V7" s="148">
        <v>4059</v>
      </c>
      <c r="W7" s="209"/>
      <c r="X7" s="148">
        <v>4001</v>
      </c>
      <c r="Y7" s="209"/>
      <c r="Z7" s="148">
        <v>4100</v>
      </c>
      <c r="AA7" s="249"/>
      <c r="AB7" s="148">
        <v>3456</v>
      </c>
      <c r="AC7" s="249"/>
      <c r="AD7" s="148">
        <v>3519</v>
      </c>
      <c r="AE7" s="249"/>
      <c r="AF7" s="148">
        <v>3339</v>
      </c>
      <c r="AG7" s="185"/>
      <c r="AH7" s="148">
        <v>3345</v>
      </c>
      <c r="AI7" s="147"/>
      <c r="AJ7" s="148">
        <v>3330</v>
      </c>
      <c r="AK7" s="147"/>
      <c r="AL7" s="148">
        <v>3447</v>
      </c>
      <c r="AM7" s="147"/>
      <c r="AN7" s="148">
        <v>3275</v>
      </c>
      <c r="AO7" s="147"/>
      <c r="AP7" s="148">
        <v>3359</v>
      </c>
      <c r="AQ7" s="147"/>
      <c r="AR7" s="148">
        <v>3468</v>
      </c>
      <c r="AS7" s="147"/>
      <c r="AT7" s="148">
        <v>3333</v>
      </c>
      <c r="AU7" s="147"/>
      <c r="AV7" s="148">
        <v>3139</v>
      </c>
      <c r="AW7" s="147"/>
      <c r="AX7" s="148">
        <v>3000</v>
      </c>
      <c r="AY7" s="147"/>
      <c r="AZ7" s="148">
        <v>2910</v>
      </c>
      <c r="BA7" s="147"/>
      <c r="BB7" s="148">
        <v>2903</v>
      </c>
      <c r="BC7" s="147"/>
      <c r="BD7" s="148">
        <v>3046</v>
      </c>
      <c r="BE7" s="147"/>
      <c r="BF7" s="148">
        <v>3081</v>
      </c>
      <c r="BG7" s="147"/>
      <c r="BH7" s="148">
        <v>3084</v>
      </c>
      <c r="BI7" s="147"/>
      <c r="BJ7" s="148">
        <v>2994</v>
      </c>
      <c r="BK7" s="147"/>
      <c r="BL7" s="148">
        <v>2808</v>
      </c>
      <c r="BM7" s="147"/>
      <c r="BN7" s="148">
        <v>2752</v>
      </c>
      <c r="BO7" s="147"/>
      <c r="BP7" s="148">
        <v>2676</v>
      </c>
      <c r="BQ7" s="147"/>
      <c r="BR7" s="148">
        <v>2679</v>
      </c>
      <c r="BS7" s="148">
        <v>2345</v>
      </c>
      <c r="BT7" s="148">
        <v>2286</v>
      </c>
      <c r="BU7" s="148">
        <v>2086</v>
      </c>
      <c r="BV7" s="147"/>
      <c r="BW7" s="148">
        <v>2131</v>
      </c>
      <c r="BX7" s="148">
        <v>1898</v>
      </c>
      <c r="BY7" s="148">
        <v>1921</v>
      </c>
      <c r="BZ7" s="148">
        <v>1850</v>
      </c>
      <c r="CA7" s="147"/>
      <c r="CB7" s="148">
        <v>1809</v>
      </c>
      <c r="CC7" s="148">
        <v>1763</v>
      </c>
      <c r="CD7" s="148">
        <v>1714</v>
      </c>
      <c r="CE7" s="148">
        <v>1659</v>
      </c>
      <c r="CF7" s="148">
        <v>1646</v>
      </c>
      <c r="CG7" s="147"/>
      <c r="CH7" s="148">
        <v>1646</v>
      </c>
      <c r="CI7" s="148">
        <v>1605</v>
      </c>
      <c r="CJ7" s="148">
        <v>1590</v>
      </c>
      <c r="CK7" s="148">
        <v>1387</v>
      </c>
      <c r="CL7" s="147"/>
      <c r="CM7" s="148">
        <v>1459</v>
      </c>
      <c r="CN7" s="148">
        <v>1418</v>
      </c>
      <c r="CO7" s="148">
        <v>1439</v>
      </c>
      <c r="CP7" s="148">
        <v>1468</v>
      </c>
      <c r="CQ7" s="147"/>
      <c r="CR7" s="148">
        <v>1465</v>
      </c>
      <c r="CS7" s="148">
        <v>1444</v>
      </c>
      <c r="CT7" s="148">
        <v>1444</v>
      </c>
      <c r="CU7" s="148">
        <v>1478</v>
      </c>
      <c r="CV7" s="147"/>
      <c r="CW7" s="148">
        <v>1526</v>
      </c>
      <c r="CX7" s="147"/>
      <c r="CY7" s="148">
        <v>1521</v>
      </c>
    </row>
    <row r="8" spans="1:112" s="10" customFormat="1" ht="14.1" customHeight="1" x14ac:dyDescent="0.2">
      <c r="A8" s="292" t="s">
        <v>200</v>
      </c>
      <c r="B8" s="262">
        <v>0</v>
      </c>
      <c r="C8" s="240"/>
      <c r="D8" s="148">
        <v>0</v>
      </c>
      <c r="E8" s="240"/>
      <c r="F8" s="148">
        <v>0</v>
      </c>
      <c r="G8" s="240"/>
      <c r="H8" s="148">
        <v>0</v>
      </c>
      <c r="I8" s="240"/>
      <c r="J8" s="148">
        <v>0</v>
      </c>
      <c r="K8" s="240"/>
      <c r="L8" s="148">
        <v>0</v>
      </c>
      <c r="M8" s="240"/>
      <c r="N8" s="148">
        <v>0</v>
      </c>
      <c r="O8" s="240"/>
      <c r="P8" s="148">
        <v>0</v>
      </c>
      <c r="Q8" s="240"/>
      <c r="R8" s="148">
        <v>0</v>
      </c>
      <c r="S8" s="240"/>
      <c r="T8" s="148">
        <v>0</v>
      </c>
      <c r="U8" s="209"/>
      <c r="V8" s="148">
        <v>0</v>
      </c>
      <c r="W8" s="209"/>
      <c r="X8" s="148">
        <v>0</v>
      </c>
      <c r="Y8" s="209"/>
      <c r="Z8" s="148">
        <v>0</v>
      </c>
      <c r="AA8" s="249"/>
      <c r="AB8" s="148">
        <v>0</v>
      </c>
      <c r="AC8" s="249"/>
      <c r="AD8" s="148">
        <v>1E-10</v>
      </c>
      <c r="AE8" s="249"/>
      <c r="AF8" s="148">
        <v>1E-10</v>
      </c>
      <c r="AG8" s="185"/>
      <c r="AH8" s="148">
        <v>0</v>
      </c>
      <c r="AI8" s="150"/>
      <c r="AJ8" s="148">
        <v>0</v>
      </c>
      <c r="AK8" s="150"/>
      <c r="AL8" s="148">
        <v>0</v>
      </c>
      <c r="AM8" s="150"/>
      <c r="AN8" s="148">
        <v>0</v>
      </c>
      <c r="AO8" s="150"/>
      <c r="AP8" s="148">
        <v>0</v>
      </c>
      <c r="AQ8" s="150"/>
      <c r="AR8" s="148">
        <v>0</v>
      </c>
      <c r="AS8" s="150"/>
      <c r="AT8" s="148">
        <v>0</v>
      </c>
      <c r="AU8" s="150"/>
      <c r="AV8" s="148">
        <v>18</v>
      </c>
      <c r="AW8" s="150"/>
      <c r="AX8" s="148">
        <v>17</v>
      </c>
      <c r="AY8" s="150"/>
      <c r="AZ8" s="148">
        <v>13</v>
      </c>
      <c r="BA8" s="150"/>
      <c r="BB8" s="148">
        <v>12</v>
      </c>
      <c r="BC8" s="150"/>
      <c r="BD8" s="148">
        <v>0</v>
      </c>
      <c r="BE8" s="150"/>
      <c r="BF8" s="148">
        <v>0</v>
      </c>
      <c r="BG8" s="150"/>
      <c r="BH8" s="148">
        <v>0</v>
      </c>
      <c r="BI8" s="150"/>
      <c r="BJ8" s="148">
        <v>8</v>
      </c>
      <c r="BK8" s="150"/>
      <c r="BL8" s="148">
        <v>13</v>
      </c>
      <c r="BM8" s="150"/>
      <c r="BN8" s="148">
        <v>16</v>
      </c>
      <c r="BO8" s="150"/>
      <c r="BP8" s="148">
        <v>15</v>
      </c>
      <c r="BQ8" s="150"/>
      <c r="BR8" s="148">
        <v>12</v>
      </c>
      <c r="BS8" s="148">
        <v>35</v>
      </c>
      <c r="BT8" s="148">
        <v>28</v>
      </c>
      <c r="BU8" s="148">
        <v>17</v>
      </c>
      <c r="BV8" s="150"/>
      <c r="BW8" s="148">
        <v>13</v>
      </c>
      <c r="BX8" s="148">
        <v>45</v>
      </c>
      <c r="BY8" s="148">
        <v>31</v>
      </c>
      <c r="BZ8" s="148">
        <v>30</v>
      </c>
      <c r="CA8" s="150"/>
      <c r="CB8" s="148">
        <v>26</v>
      </c>
      <c r="CC8" s="148">
        <v>29</v>
      </c>
      <c r="CD8" s="148">
        <v>23</v>
      </c>
      <c r="CE8" s="148">
        <v>44</v>
      </c>
      <c r="CF8" s="148">
        <v>42</v>
      </c>
      <c r="CG8" s="150"/>
      <c r="CH8" s="148">
        <v>42</v>
      </c>
      <c r="CI8" s="148">
        <v>47</v>
      </c>
      <c r="CJ8" s="148">
        <v>46</v>
      </c>
      <c r="CK8" s="148">
        <v>38</v>
      </c>
      <c r="CL8" s="150"/>
      <c r="CM8" s="148">
        <v>33</v>
      </c>
      <c r="CN8" s="148">
        <v>43</v>
      </c>
      <c r="CO8" s="148">
        <v>33</v>
      </c>
      <c r="CP8" s="148">
        <v>19</v>
      </c>
      <c r="CQ8" s="150"/>
      <c r="CR8" s="148">
        <v>5</v>
      </c>
      <c r="CS8" s="148">
        <v>37</v>
      </c>
      <c r="CT8" s="148">
        <v>45</v>
      </c>
      <c r="CU8" s="148">
        <v>31</v>
      </c>
      <c r="CV8" s="150"/>
      <c r="CW8" s="148">
        <v>22</v>
      </c>
      <c r="CX8" s="150"/>
      <c r="CY8" s="148">
        <v>44</v>
      </c>
    </row>
    <row r="9" spans="1:112" s="8" customFormat="1" ht="21" customHeight="1" x14ac:dyDescent="0.2">
      <c r="A9" s="291" t="s">
        <v>82</v>
      </c>
      <c r="B9" s="262">
        <v>2</v>
      </c>
      <c r="C9" s="366"/>
      <c r="D9" s="148">
        <v>2</v>
      </c>
      <c r="E9" s="366"/>
      <c r="F9" s="148">
        <v>1</v>
      </c>
      <c r="G9" s="366"/>
      <c r="H9" s="148">
        <v>2</v>
      </c>
      <c r="I9" s="366"/>
      <c r="J9" s="148">
        <v>2</v>
      </c>
      <c r="K9" s="366"/>
      <c r="L9" s="148">
        <f>'[4]5.5.2 - Bilanz Langfri...'!$G$26</f>
        <v>2</v>
      </c>
      <c r="M9" s="366"/>
      <c r="N9" s="148">
        <v>2</v>
      </c>
      <c r="O9" s="366"/>
      <c r="P9" s="148">
        <v>1</v>
      </c>
      <c r="Q9" s="366"/>
      <c r="R9" s="148">
        <v>1</v>
      </c>
      <c r="S9" s="366"/>
      <c r="T9" s="148">
        <f>'[5]5.5.2 - Bilanz Langfri...'!$G$26</f>
        <v>9</v>
      </c>
      <c r="U9" s="209"/>
      <c r="V9" s="148">
        <v>9</v>
      </c>
      <c r="W9" s="209"/>
      <c r="X9" s="148">
        <v>8</v>
      </c>
      <c r="Y9" s="209"/>
      <c r="Z9" s="148">
        <v>13</v>
      </c>
      <c r="AA9" s="249"/>
      <c r="AB9" s="148">
        <v>11</v>
      </c>
      <c r="AC9" s="249"/>
      <c r="AD9" s="148">
        <v>12</v>
      </c>
      <c r="AE9" s="249"/>
      <c r="AF9" s="148">
        <v>11</v>
      </c>
      <c r="AG9" s="185"/>
      <c r="AH9" s="148">
        <v>16</v>
      </c>
      <c r="AI9" s="148"/>
      <c r="AJ9" s="148">
        <v>11</v>
      </c>
      <c r="AK9" s="148"/>
      <c r="AL9" s="148">
        <v>12</v>
      </c>
      <c r="AM9" s="148"/>
      <c r="AN9" s="148">
        <v>12</v>
      </c>
      <c r="AO9" s="148"/>
      <c r="AP9" s="148">
        <v>13</v>
      </c>
      <c r="AQ9" s="148"/>
      <c r="AR9" s="148">
        <v>13</v>
      </c>
      <c r="AS9" s="148"/>
      <c r="AT9" s="148">
        <v>13</v>
      </c>
      <c r="AU9" s="148"/>
      <c r="AV9" s="148">
        <v>13</v>
      </c>
      <c r="AW9" s="148"/>
      <c r="AX9" s="148">
        <v>13</v>
      </c>
      <c r="AY9" s="148"/>
      <c r="AZ9" s="148">
        <v>14</v>
      </c>
      <c r="BA9" s="148"/>
      <c r="BB9" s="148">
        <v>13</v>
      </c>
      <c r="BC9" s="148"/>
      <c r="BD9" s="148">
        <v>14</v>
      </c>
      <c r="BE9" s="148"/>
      <c r="BF9" s="148">
        <v>14</v>
      </c>
      <c r="BG9" s="148"/>
      <c r="BH9" s="148">
        <v>22</v>
      </c>
      <c r="BI9" s="148"/>
      <c r="BJ9" s="148">
        <v>18</v>
      </c>
      <c r="BK9" s="148"/>
      <c r="BL9" s="148">
        <v>19</v>
      </c>
      <c r="BM9" s="148"/>
      <c r="BN9" s="148">
        <v>25</v>
      </c>
      <c r="BO9" s="148"/>
      <c r="BP9" s="148">
        <v>31</v>
      </c>
      <c r="BQ9" s="148"/>
      <c r="BR9" s="148">
        <v>19</v>
      </c>
      <c r="BS9" s="148">
        <v>16</v>
      </c>
      <c r="BT9" s="148">
        <v>36</v>
      </c>
      <c r="BU9" s="148">
        <v>31</v>
      </c>
      <c r="BV9" s="148"/>
      <c r="BW9" s="148">
        <v>8</v>
      </c>
      <c r="BX9" s="148">
        <v>8</v>
      </c>
      <c r="BY9" s="148">
        <v>8</v>
      </c>
      <c r="BZ9" s="148">
        <v>1</v>
      </c>
      <c r="CA9" s="148"/>
      <c r="CB9" s="148">
        <v>1</v>
      </c>
      <c r="CC9" s="148">
        <v>1</v>
      </c>
      <c r="CD9" s="148">
        <v>1</v>
      </c>
      <c r="CE9" s="148">
        <v>1</v>
      </c>
      <c r="CF9" s="148">
        <v>2</v>
      </c>
      <c r="CG9" s="148"/>
      <c r="CH9" s="148">
        <v>2</v>
      </c>
      <c r="CI9" s="148">
        <v>2</v>
      </c>
      <c r="CJ9" s="148">
        <v>2</v>
      </c>
      <c r="CK9" s="148">
        <v>1</v>
      </c>
      <c r="CL9" s="148"/>
      <c r="CM9" s="148">
        <v>1</v>
      </c>
      <c r="CN9" s="148">
        <v>2</v>
      </c>
      <c r="CO9" s="148">
        <v>4</v>
      </c>
      <c r="CP9" s="148">
        <v>4</v>
      </c>
      <c r="CQ9" s="148"/>
      <c r="CR9" s="148">
        <v>4</v>
      </c>
      <c r="CS9" s="148">
        <v>6</v>
      </c>
      <c r="CT9" s="148">
        <v>4</v>
      </c>
      <c r="CU9" s="148">
        <v>4</v>
      </c>
      <c r="CV9" s="148"/>
      <c r="CW9" s="148">
        <v>4</v>
      </c>
      <c r="CX9" s="148"/>
      <c r="CY9" s="148">
        <v>4</v>
      </c>
    </row>
    <row r="10" spans="1:112" s="8" customFormat="1" ht="14.1" customHeight="1" x14ac:dyDescent="0.2">
      <c r="A10" s="292" t="s">
        <v>201</v>
      </c>
      <c r="B10" s="262">
        <v>1</v>
      </c>
      <c r="C10" s="366"/>
      <c r="D10" s="148">
        <v>1E-10</v>
      </c>
      <c r="E10" s="366"/>
      <c r="F10" s="148">
        <v>1</v>
      </c>
      <c r="G10" s="366"/>
      <c r="H10" s="148">
        <v>1E-10</v>
      </c>
      <c r="I10" s="366"/>
      <c r="J10" s="148">
        <v>1</v>
      </c>
      <c r="K10" s="366"/>
      <c r="L10" s="148">
        <f>'[4]5.5.2 - Bilanz Langfri...'!$G$28</f>
        <v>1E-10</v>
      </c>
      <c r="M10" s="366"/>
      <c r="N10" s="148">
        <v>1E-10</v>
      </c>
      <c r="O10" s="366"/>
      <c r="P10" s="148">
        <v>3</v>
      </c>
      <c r="Q10" s="366"/>
      <c r="R10" s="148">
        <v>3</v>
      </c>
      <c r="S10" s="366"/>
      <c r="T10" s="148">
        <f>'[5]5.5.2 - Bilanz Langfri...'!$G$28</f>
        <v>12</v>
      </c>
      <c r="U10" s="209"/>
      <c r="V10" s="148">
        <v>7</v>
      </c>
      <c r="W10" s="209"/>
      <c r="X10" s="148">
        <v>7</v>
      </c>
      <c r="Y10" s="209"/>
      <c r="Z10" s="148">
        <v>9</v>
      </c>
      <c r="AA10" s="249"/>
      <c r="AB10" s="148">
        <v>1E-10</v>
      </c>
      <c r="AC10" s="249"/>
      <c r="AD10" s="148">
        <v>1</v>
      </c>
      <c r="AE10" s="249"/>
      <c r="AF10" s="148">
        <v>2</v>
      </c>
      <c r="AG10" s="185"/>
      <c r="AH10" s="148">
        <v>1</v>
      </c>
      <c r="AI10" s="148"/>
      <c r="AJ10" s="148">
        <v>7</v>
      </c>
      <c r="AK10" s="148"/>
      <c r="AL10" s="148">
        <v>1</v>
      </c>
      <c r="AM10" s="148"/>
      <c r="AN10" s="148">
        <v>4</v>
      </c>
      <c r="AO10" s="148"/>
      <c r="AP10" s="148">
        <v>5</v>
      </c>
      <c r="AQ10" s="148"/>
      <c r="AR10" s="148">
        <v>3</v>
      </c>
      <c r="AS10" s="148"/>
      <c r="AT10" s="148">
        <v>5</v>
      </c>
      <c r="AU10" s="148"/>
      <c r="AV10" s="148">
        <v>5</v>
      </c>
      <c r="AW10" s="148"/>
      <c r="AX10" s="148">
        <v>10</v>
      </c>
      <c r="AY10" s="148"/>
      <c r="AZ10" s="148">
        <v>13</v>
      </c>
      <c r="BA10" s="148"/>
      <c r="BB10" s="148">
        <v>20</v>
      </c>
      <c r="BC10" s="148"/>
      <c r="BD10" s="148">
        <v>20</v>
      </c>
      <c r="BE10" s="148"/>
      <c r="BF10" s="148">
        <v>16</v>
      </c>
      <c r="BG10" s="148"/>
      <c r="BH10" s="148">
        <v>13</v>
      </c>
      <c r="BI10" s="148"/>
      <c r="BJ10" s="148">
        <v>16</v>
      </c>
      <c r="BK10" s="148"/>
      <c r="BL10" s="148">
        <v>8</v>
      </c>
      <c r="BM10" s="148"/>
      <c r="BN10" s="148">
        <v>11</v>
      </c>
      <c r="BO10" s="148"/>
      <c r="BP10" s="148">
        <v>8</v>
      </c>
      <c r="BQ10" s="148"/>
      <c r="BR10" s="148">
        <v>8</v>
      </c>
      <c r="BS10" s="148">
        <v>6</v>
      </c>
      <c r="BT10" s="148">
        <v>14</v>
      </c>
      <c r="BU10" s="148">
        <v>12</v>
      </c>
      <c r="BV10" s="148"/>
      <c r="BW10" s="148">
        <v>3</v>
      </c>
      <c r="BX10" s="148">
        <v>7</v>
      </c>
      <c r="BY10" s="148">
        <v>2</v>
      </c>
      <c r="BZ10" s="148">
        <v>8</v>
      </c>
      <c r="CA10" s="148"/>
      <c r="CB10" s="148">
        <v>16</v>
      </c>
      <c r="CC10" s="148">
        <v>33</v>
      </c>
      <c r="CD10" s="148">
        <v>43</v>
      </c>
      <c r="CE10" s="148">
        <v>27</v>
      </c>
      <c r="CF10" s="148">
        <v>43</v>
      </c>
      <c r="CG10" s="148"/>
      <c r="CH10" s="148">
        <v>43</v>
      </c>
      <c r="CI10" s="148"/>
      <c r="CJ10" s="148"/>
      <c r="CK10" s="148"/>
      <c r="CL10" s="148"/>
      <c r="CM10" s="148"/>
      <c r="CN10" s="148"/>
      <c r="CO10" s="148"/>
      <c r="CP10" s="148"/>
      <c r="CQ10" s="148"/>
      <c r="CR10" s="148"/>
      <c r="CS10" s="148"/>
      <c r="CT10" s="148"/>
      <c r="CU10" s="148"/>
      <c r="CV10" s="148"/>
      <c r="CW10" s="148"/>
      <c r="CX10" s="148"/>
      <c r="CY10" s="148"/>
    </row>
    <row r="11" spans="1:112" s="10" customFormat="1" ht="14.1" customHeight="1" x14ac:dyDescent="0.2">
      <c r="A11" s="291" t="s">
        <v>83</v>
      </c>
      <c r="B11" s="262">
        <v>31</v>
      </c>
      <c r="C11" s="366"/>
      <c r="D11" s="148">
        <v>29</v>
      </c>
      <c r="E11" s="366"/>
      <c r="F11" s="148">
        <v>29</v>
      </c>
      <c r="G11" s="366"/>
      <c r="H11" s="148">
        <v>26.000000000100002</v>
      </c>
      <c r="I11" s="366"/>
      <c r="J11" s="148">
        <v>25.000000000100002</v>
      </c>
      <c r="K11" s="366"/>
      <c r="L11" s="148">
        <f>'[4]5.5.2 - Bilanz Langfri...'!$G$36</f>
        <v>25.000000000100002</v>
      </c>
      <c r="M11" s="366"/>
      <c r="N11" s="148">
        <v>25.000000000100002</v>
      </c>
      <c r="O11" s="366"/>
      <c r="P11" s="148">
        <v>25.000000000100002</v>
      </c>
      <c r="Q11" s="366"/>
      <c r="R11" s="148">
        <v>25.000000000100002</v>
      </c>
      <c r="S11" s="366"/>
      <c r="T11" s="148">
        <v>39</v>
      </c>
      <c r="U11" s="209"/>
      <c r="V11" s="148">
        <v>20</v>
      </c>
      <c r="W11" s="209"/>
      <c r="X11" s="148">
        <v>19</v>
      </c>
      <c r="Y11" s="209"/>
      <c r="Z11" s="148">
        <v>20.000000000099998</v>
      </c>
      <c r="AA11" s="249"/>
      <c r="AB11" s="148">
        <v>19</v>
      </c>
      <c r="AC11" s="249"/>
      <c r="AD11" s="148">
        <v>19</v>
      </c>
      <c r="AE11" s="249"/>
      <c r="AF11" s="148">
        <v>19</v>
      </c>
      <c r="AG11" s="185"/>
      <c r="AH11" s="148">
        <v>20</v>
      </c>
      <c r="AI11" s="148"/>
      <c r="AJ11" s="148">
        <v>20</v>
      </c>
      <c r="AK11" s="148"/>
      <c r="AL11" s="148">
        <v>21</v>
      </c>
      <c r="AM11" s="148"/>
      <c r="AN11" s="148">
        <v>6</v>
      </c>
      <c r="AO11" s="148"/>
      <c r="AP11" s="148">
        <v>6</v>
      </c>
      <c r="AQ11" s="148"/>
      <c r="AR11" s="148">
        <v>7</v>
      </c>
      <c r="AS11" s="148"/>
      <c r="AT11" s="148">
        <v>11</v>
      </c>
      <c r="AU11" s="148"/>
      <c r="AV11" s="148">
        <v>12</v>
      </c>
      <c r="AW11" s="148"/>
      <c r="AX11" s="148">
        <v>13</v>
      </c>
      <c r="AY11" s="148"/>
      <c r="AZ11" s="148">
        <v>11</v>
      </c>
      <c r="BA11" s="148"/>
      <c r="BB11" s="148">
        <v>11</v>
      </c>
      <c r="BC11" s="148"/>
      <c r="BD11" s="148">
        <v>11</v>
      </c>
      <c r="BE11" s="148"/>
      <c r="BF11" s="148">
        <v>7</v>
      </c>
      <c r="BG11" s="148"/>
      <c r="BH11" s="148">
        <v>7</v>
      </c>
      <c r="BI11" s="148"/>
      <c r="BJ11" s="148">
        <v>8</v>
      </c>
      <c r="BK11" s="148"/>
      <c r="BL11" s="148">
        <v>9</v>
      </c>
      <c r="BM11" s="148"/>
      <c r="BN11" s="148">
        <v>9</v>
      </c>
      <c r="BO11" s="148"/>
      <c r="BP11" s="148">
        <v>71</v>
      </c>
      <c r="BQ11" s="148"/>
      <c r="BR11" s="148">
        <v>82</v>
      </c>
      <c r="BS11" s="148">
        <v>85</v>
      </c>
      <c r="BT11" s="148">
        <v>74</v>
      </c>
      <c r="BU11" s="148">
        <v>71</v>
      </c>
      <c r="BV11" s="148"/>
      <c r="BW11" s="148">
        <v>74</v>
      </c>
      <c r="BX11" s="148">
        <v>73</v>
      </c>
      <c r="BY11" s="148">
        <v>75</v>
      </c>
      <c r="BZ11" s="148">
        <v>76</v>
      </c>
      <c r="CA11" s="148"/>
      <c r="CB11" s="148">
        <v>79</v>
      </c>
      <c r="CC11" s="148">
        <v>87</v>
      </c>
      <c r="CD11" s="148">
        <v>39</v>
      </c>
      <c r="CE11" s="148">
        <v>69</v>
      </c>
      <c r="CF11" s="148">
        <v>72</v>
      </c>
      <c r="CG11" s="148"/>
      <c r="CH11" s="148">
        <v>72</v>
      </c>
      <c r="CI11" s="148">
        <v>78</v>
      </c>
      <c r="CJ11" s="148">
        <v>64</v>
      </c>
      <c r="CK11" s="148">
        <v>89</v>
      </c>
      <c r="CL11" s="148"/>
      <c r="CM11" s="148">
        <v>85</v>
      </c>
      <c r="CN11" s="148">
        <v>82</v>
      </c>
      <c r="CO11" s="148">
        <v>19</v>
      </c>
      <c r="CP11" s="148">
        <v>19</v>
      </c>
      <c r="CQ11" s="148"/>
      <c r="CR11" s="148">
        <v>37</v>
      </c>
      <c r="CS11" s="148">
        <v>20</v>
      </c>
      <c r="CT11" s="148">
        <v>38</v>
      </c>
      <c r="CU11" s="148">
        <v>45</v>
      </c>
      <c r="CV11" s="148"/>
      <c r="CW11" s="148">
        <v>48</v>
      </c>
      <c r="CX11" s="148"/>
      <c r="CY11" s="148">
        <v>53</v>
      </c>
    </row>
    <row r="12" spans="1:112" s="10" customFormat="1" ht="14.1" customHeight="1" x14ac:dyDescent="0.2">
      <c r="A12" s="291" t="s">
        <v>84</v>
      </c>
      <c r="B12" s="262">
        <v>287</v>
      </c>
      <c r="C12" s="366"/>
      <c r="D12" s="148">
        <v>307</v>
      </c>
      <c r="E12" s="366"/>
      <c r="F12" s="148">
        <v>324</v>
      </c>
      <c r="G12" s="366"/>
      <c r="H12" s="148">
        <v>324</v>
      </c>
      <c r="I12" s="366"/>
      <c r="J12" s="148">
        <v>307</v>
      </c>
      <c r="K12" s="366"/>
      <c r="L12" s="148">
        <f>'[4]5.5.2 - Bilanz Langfri...'!$G$38</f>
        <v>307</v>
      </c>
      <c r="M12" s="366"/>
      <c r="N12" s="148">
        <v>287</v>
      </c>
      <c r="O12" s="366"/>
      <c r="P12" s="148">
        <v>316</v>
      </c>
      <c r="Q12" s="366"/>
      <c r="R12" s="148">
        <v>382</v>
      </c>
      <c r="S12" s="366"/>
      <c r="T12" s="148">
        <f>'[5]5.5.2 - Bilanz Langfri...'!$G$38</f>
        <v>441</v>
      </c>
      <c r="U12" s="209"/>
      <c r="V12" s="148">
        <v>442</v>
      </c>
      <c r="W12" s="209"/>
      <c r="X12" s="148">
        <v>457</v>
      </c>
      <c r="Y12" s="209"/>
      <c r="Z12" s="148">
        <v>439</v>
      </c>
      <c r="AA12" s="249"/>
      <c r="AB12" s="148">
        <v>478</v>
      </c>
      <c r="AC12" s="249"/>
      <c r="AD12" s="148">
        <v>442</v>
      </c>
      <c r="AE12" s="249"/>
      <c r="AF12" s="148">
        <v>510</v>
      </c>
      <c r="AG12" s="185"/>
      <c r="AH12" s="148">
        <v>485</v>
      </c>
      <c r="AI12" s="148"/>
      <c r="AJ12" s="148">
        <v>411</v>
      </c>
      <c r="AK12" s="148"/>
      <c r="AL12" s="148">
        <v>361</v>
      </c>
      <c r="AM12" s="148"/>
      <c r="AN12" s="148">
        <v>401</v>
      </c>
      <c r="AO12" s="148"/>
      <c r="AP12" s="148">
        <v>381</v>
      </c>
      <c r="AQ12" s="148"/>
      <c r="AR12" s="148">
        <v>501</v>
      </c>
      <c r="AS12" s="148"/>
      <c r="AT12" s="148">
        <v>380</v>
      </c>
      <c r="AU12" s="148"/>
      <c r="AV12" s="148">
        <v>330</v>
      </c>
      <c r="AW12" s="148"/>
      <c r="AX12" s="148">
        <v>283</v>
      </c>
      <c r="AY12" s="148"/>
      <c r="AZ12" s="148">
        <v>268</v>
      </c>
      <c r="BA12" s="148"/>
      <c r="BB12" s="148">
        <v>254</v>
      </c>
      <c r="BC12" s="148"/>
      <c r="BD12" s="148">
        <v>199</v>
      </c>
      <c r="BE12" s="148"/>
      <c r="BF12" s="148">
        <v>213</v>
      </c>
      <c r="BG12" s="148"/>
      <c r="BH12" s="148">
        <v>219</v>
      </c>
      <c r="BI12" s="148"/>
      <c r="BJ12" s="148">
        <v>211</v>
      </c>
      <c r="BK12" s="148"/>
      <c r="BL12" s="148">
        <v>233</v>
      </c>
      <c r="BM12" s="148"/>
      <c r="BN12" s="148">
        <v>241</v>
      </c>
      <c r="BO12" s="148"/>
      <c r="BP12" s="148">
        <v>212</v>
      </c>
      <c r="BQ12" s="148"/>
      <c r="BR12" s="148">
        <v>196</v>
      </c>
      <c r="BS12" s="148">
        <v>178</v>
      </c>
      <c r="BT12" s="148">
        <v>140</v>
      </c>
      <c r="BU12" s="148">
        <v>144</v>
      </c>
      <c r="BV12" s="148"/>
      <c r="BW12" s="148">
        <v>170</v>
      </c>
      <c r="BX12" s="148">
        <v>207</v>
      </c>
      <c r="BY12" s="148">
        <v>214</v>
      </c>
      <c r="BZ12" s="148">
        <v>172</v>
      </c>
      <c r="CA12" s="148"/>
      <c r="CB12" s="148">
        <v>163</v>
      </c>
      <c r="CC12" s="148">
        <v>164</v>
      </c>
      <c r="CD12" s="148">
        <v>160</v>
      </c>
      <c r="CE12" s="148">
        <v>176</v>
      </c>
      <c r="CF12" s="148">
        <v>154</v>
      </c>
      <c r="CG12" s="148"/>
      <c r="CH12" s="148">
        <v>154</v>
      </c>
      <c r="CI12" s="148">
        <v>132</v>
      </c>
      <c r="CJ12" s="148">
        <v>93</v>
      </c>
      <c r="CK12" s="148">
        <v>92</v>
      </c>
      <c r="CL12" s="148"/>
      <c r="CM12" s="148">
        <v>93</v>
      </c>
      <c r="CN12" s="148">
        <v>98</v>
      </c>
      <c r="CO12" s="148">
        <v>111</v>
      </c>
      <c r="CP12" s="148">
        <v>81</v>
      </c>
      <c r="CQ12" s="148"/>
      <c r="CR12" s="148">
        <v>84</v>
      </c>
      <c r="CS12" s="148">
        <v>73</v>
      </c>
      <c r="CT12" s="148">
        <v>71</v>
      </c>
      <c r="CU12" s="148">
        <v>96</v>
      </c>
      <c r="CV12" s="148"/>
      <c r="CW12" s="148">
        <v>103</v>
      </c>
      <c r="CX12" s="148"/>
      <c r="CY12" s="148">
        <v>172</v>
      </c>
    </row>
    <row r="13" spans="1:112" s="84" customFormat="1" ht="14.1" customHeight="1" x14ac:dyDescent="0.2">
      <c r="A13" s="291" t="s">
        <v>85</v>
      </c>
      <c r="B13" s="262">
        <v>130</v>
      </c>
      <c r="C13" s="366"/>
      <c r="D13" s="148">
        <v>132</v>
      </c>
      <c r="E13" s="366"/>
      <c r="F13" s="148">
        <v>221</v>
      </c>
      <c r="G13" s="366"/>
      <c r="H13" s="148">
        <v>139</v>
      </c>
      <c r="I13" s="366"/>
      <c r="J13" s="148">
        <v>133</v>
      </c>
      <c r="K13" s="366"/>
      <c r="L13" s="148">
        <f>'[4]5.5.2 - Bilanz Langfri...'!$G$37+'[4]5.5.2 - Bilanz Langfri...'!$G$44</f>
        <v>140</v>
      </c>
      <c r="M13" s="366"/>
      <c r="N13" s="148">
        <v>131</v>
      </c>
      <c r="O13" s="366"/>
      <c r="P13" s="148">
        <v>121</v>
      </c>
      <c r="Q13" s="366"/>
      <c r="R13" s="148">
        <v>104</v>
      </c>
      <c r="S13" s="366"/>
      <c r="T13" s="148">
        <f>'[5]5.5.2 - Bilanz Langfri...'!$G$37+'[5]5.5.2 - Bilanz Langfri...'!$G$44</f>
        <v>118</v>
      </c>
      <c r="U13" s="209"/>
      <c r="V13" s="148">
        <v>133</v>
      </c>
      <c r="W13" s="209"/>
      <c r="X13" s="148">
        <v>146</v>
      </c>
      <c r="Y13" s="209"/>
      <c r="Z13" s="148">
        <v>164</v>
      </c>
      <c r="AA13" s="249"/>
      <c r="AB13" s="148">
        <v>33.000000000199996</v>
      </c>
      <c r="AC13" s="249"/>
      <c r="AD13" s="148">
        <v>32.000000000100002</v>
      </c>
      <c r="AE13" s="249"/>
      <c r="AF13" s="148">
        <v>38.000000000199996</v>
      </c>
      <c r="AG13" s="185"/>
      <c r="AH13" s="148">
        <v>41</v>
      </c>
      <c r="AI13" s="148"/>
      <c r="AJ13" s="148">
        <v>38</v>
      </c>
      <c r="AK13" s="148"/>
      <c r="AL13" s="148">
        <v>38</v>
      </c>
      <c r="AM13" s="148"/>
      <c r="AN13" s="148">
        <v>29</v>
      </c>
      <c r="AO13" s="148"/>
      <c r="AP13" s="148">
        <v>32</v>
      </c>
      <c r="AQ13" s="148"/>
      <c r="AR13" s="148">
        <v>34</v>
      </c>
      <c r="AS13" s="148"/>
      <c r="AT13" s="148">
        <v>39</v>
      </c>
      <c r="AU13" s="148"/>
      <c r="AV13" s="148">
        <v>67</v>
      </c>
      <c r="AW13" s="148"/>
      <c r="AX13" s="148">
        <v>62</v>
      </c>
      <c r="AY13" s="148"/>
      <c r="AZ13" s="148">
        <v>57</v>
      </c>
      <c r="BA13" s="148"/>
      <c r="BB13" s="148">
        <v>56</v>
      </c>
      <c r="BC13" s="148"/>
      <c r="BD13" s="148">
        <v>90</v>
      </c>
      <c r="BE13" s="148"/>
      <c r="BF13" s="148">
        <v>101</v>
      </c>
      <c r="BG13" s="148"/>
      <c r="BH13" s="148">
        <v>105</v>
      </c>
      <c r="BI13" s="148"/>
      <c r="BJ13" s="148">
        <v>102</v>
      </c>
      <c r="BK13" s="148"/>
      <c r="BL13" s="148">
        <v>116</v>
      </c>
      <c r="BM13" s="148"/>
      <c r="BN13" s="148">
        <v>117</v>
      </c>
      <c r="BO13" s="148"/>
      <c r="BP13" s="148">
        <v>118</v>
      </c>
      <c r="BQ13" s="148"/>
      <c r="BR13" s="148">
        <v>120</v>
      </c>
      <c r="BS13" s="148">
        <v>115</v>
      </c>
      <c r="BT13" s="148">
        <v>123</v>
      </c>
      <c r="BU13" s="148">
        <v>120</v>
      </c>
      <c r="BV13" s="148"/>
      <c r="BW13" s="148">
        <v>113</v>
      </c>
      <c r="BX13" s="148">
        <v>106</v>
      </c>
      <c r="BY13" s="148">
        <v>110</v>
      </c>
      <c r="BZ13" s="148">
        <v>97</v>
      </c>
      <c r="CA13" s="148"/>
      <c r="CB13" s="148">
        <v>92</v>
      </c>
      <c r="CC13" s="148">
        <v>88</v>
      </c>
      <c r="CD13" s="148">
        <v>80</v>
      </c>
      <c r="CE13" s="148">
        <v>58</v>
      </c>
      <c r="CF13" s="148">
        <v>65</v>
      </c>
      <c r="CG13" s="148"/>
      <c r="CH13" s="148">
        <v>65</v>
      </c>
      <c r="CI13" s="148">
        <v>156</v>
      </c>
      <c r="CJ13" s="148">
        <v>154</v>
      </c>
      <c r="CK13" s="148">
        <v>93</v>
      </c>
      <c r="CL13" s="148"/>
      <c r="CM13" s="148">
        <v>102</v>
      </c>
      <c r="CN13" s="148">
        <v>104</v>
      </c>
      <c r="CO13" s="148">
        <v>101</v>
      </c>
      <c r="CP13" s="148">
        <v>93</v>
      </c>
      <c r="CQ13" s="148"/>
      <c r="CR13" s="148">
        <v>94</v>
      </c>
      <c r="CS13" s="148">
        <v>85</v>
      </c>
      <c r="CT13" s="148">
        <v>83</v>
      </c>
      <c r="CU13" s="148">
        <v>79</v>
      </c>
      <c r="CV13" s="148"/>
      <c r="CW13" s="148">
        <v>79</v>
      </c>
      <c r="CX13" s="148"/>
      <c r="CY13" s="148">
        <v>129</v>
      </c>
    </row>
    <row r="14" spans="1:112" s="8" customFormat="1" ht="13.5" thickBot="1" x14ac:dyDescent="0.25">
      <c r="A14" s="293" t="s">
        <v>103</v>
      </c>
      <c r="B14" s="263">
        <v>4864</v>
      </c>
      <c r="C14" s="366"/>
      <c r="D14" s="250">
        <v>4974.0000000002001</v>
      </c>
      <c r="E14" s="366"/>
      <c r="F14" s="250">
        <v>5065.0000000001</v>
      </c>
      <c r="G14" s="366"/>
      <c r="H14" s="250">
        <v>5067.0000000003001</v>
      </c>
      <c r="I14" s="366"/>
      <c r="J14" s="250">
        <v>4939.0000000002001</v>
      </c>
      <c r="K14" s="366"/>
      <c r="L14" s="250">
        <f>'[4]5.5.2 - Bilanz Langfri...'!$G$45</f>
        <v>4977.0000000003001</v>
      </c>
      <c r="M14" s="366"/>
      <c r="N14" s="250">
        <v>4786.0000000003001</v>
      </c>
      <c r="O14" s="366"/>
      <c r="P14" s="250">
        <v>4651.0000000002001</v>
      </c>
      <c r="Q14" s="366"/>
      <c r="R14" s="250">
        <v>4688.0000000002001</v>
      </c>
      <c r="S14" s="366"/>
      <c r="T14" s="250">
        <f>'[5]5.5.2 - Bilanz Langfri...'!$G$45</f>
        <v>6357.0000000001</v>
      </c>
      <c r="U14" s="209"/>
      <c r="V14" s="250">
        <v>6439.0000000001</v>
      </c>
      <c r="W14" s="209"/>
      <c r="X14" s="250">
        <v>6398.0000000001</v>
      </c>
      <c r="Y14" s="209"/>
      <c r="Z14" s="250">
        <v>6558.0000000002001</v>
      </c>
      <c r="AA14" s="249"/>
      <c r="AB14" s="250">
        <v>4487.0000000004002</v>
      </c>
      <c r="AC14" s="249"/>
      <c r="AD14" s="250">
        <v>4519.0000000002001</v>
      </c>
      <c r="AE14" s="249"/>
      <c r="AF14" s="250">
        <v>4400.0000000003001</v>
      </c>
      <c r="AG14" s="185"/>
      <c r="AH14" s="250">
        <f>SUM(AH6:AH13)</f>
        <v>4205</v>
      </c>
      <c r="AI14" s="147"/>
      <c r="AJ14" s="250">
        <v>4106</v>
      </c>
      <c r="AK14" s="147"/>
      <c r="AL14" s="250">
        <v>4180</v>
      </c>
      <c r="AM14" s="147"/>
      <c r="AN14" s="250">
        <v>4016</v>
      </c>
      <c r="AO14" s="147"/>
      <c r="AP14" s="250">
        <f>SUM(AP6:AP13)</f>
        <v>4109</v>
      </c>
      <c r="AQ14" s="147"/>
      <c r="AR14" s="250">
        <f>SUM(AR6:AR13)</f>
        <v>4348</v>
      </c>
      <c r="AS14" s="147"/>
      <c r="AT14" s="250">
        <v>4101</v>
      </c>
      <c r="AU14" s="147"/>
      <c r="AV14" s="250">
        <v>3905</v>
      </c>
      <c r="AW14" s="147"/>
      <c r="AX14" s="250">
        <v>3717</v>
      </c>
      <c r="AY14" s="147"/>
      <c r="AZ14" s="250">
        <f>SUM(AZ6:AZ13)</f>
        <v>3604</v>
      </c>
      <c r="BA14" s="147"/>
      <c r="BB14" s="250">
        <v>3592</v>
      </c>
      <c r="BC14" s="147"/>
      <c r="BD14" s="250">
        <v>3752</v>
      </c>
      <c r="BE14" s="147"/>
      <c r="BF14" s="250">
        <v>3820</v>
      </c>
      <c r="BG14" s="147"/>
      <c r="BH14" s="250">
        <f>SUM(BH6:BH13)</f>
        <v>3849</v>
      </c>
      <c r="BI14" s="147"/>
      <c r="BJ14" s="250">
        <v>3747</v>
      </c>
      <c r="BK14" s="147"/>
      <c r="BL14" s="250">
        <v>3599</v>
      </c>
      <c r="BM14" s="147"/>
      <c r="BN14" s="250">
        <v>3529</v>
      </c>
      <c r="BO14" s="147"/>
      <c r="BP14" s="250">
        <v>3496</v>
      </c>
      <c r="BQ14" s="147"/>
      <c r="BR14" s="250">
        <v>3489</v>
      </c>
      <c r="BS14" s="250">
        <v>3130</v>
      </c>
      <c r="BT14" s="250">
        <v>3056</v>
      </c>
      <c r="BU14" s="250">
        <v>2719</v>
      </c>
      <c r="BV14" s="147"/>
      <c r="BW14" s="250">
        <v>2738</v>
      </c>
      <c r="BX14" s="250">
        <v>2546</v>
      </c>
      <c r="BY14" s="250">
        <v>2575</v>
      </c>
      <c r="BZ14" s="250">
        <v>2436</v>
      </c>
      <c r="CA14" s="147"/>
      <c r="CB14" s="250">
        <v>2382</v>
      </c>
      <c r="CC14" s="250">
        <v>2357</v>
      </c>
      <c r="CD14" s="250">
        <v>2219</v>
      </c>
      <c r="CE14" s="250">
        <v>2184</v>
      </c>
      <c r="CF14" s="250">
        <v>2169</v>
      </c>
      <c r="CG14" s="147"/>
      <c r="CH14" s="250">
        <v>2169</v>
      </c>
      <c r="CI14" s="250">
        <v>2150</v>
      </c>
      <c r="CJ14" s="250">
        <v>2092</v>
      </c>
      <c r="CK14" s="250">
        <v>1732</v>
      </c>
      <c r="CL14" s="147"/>
      <c r="CM14" s="250">
        <v>1806</v>
      </c>
      <c r="CN14" s="250">
        <v>1785</v>
      </c>
      <c r="CO14" s="250">
        <v>1747</v>
      </c>
      <c r="CP14" s="250">
        <v>1725</v>
      </c>
      <c r="CQ14" s="147"/>
      <c r="CR14" s="250">
        <v>1730</v>
      </c>
      <c r="CS14" s="147">
        <v>1712</v>
      </c>
      <c r="CT14" s="147">
        <v>1730</v>
      </c>
      <c r="CU14" s="147">
        <v>1783</v>
      </c>
      <c r="CV14" s="147"/>
      <c r="CW14" s="250">
        <v>1835</v>
      </c>
      <c r="CX14" s="147"/>
      <c r="CY14" s="250">
        <v>1988</v>
      </c>
      <c r="CZ14" s="14"/>
      <c r="DA14" s="62"/>
      <c r="DB14" s="7"/>
      <c r="DC14" s="7"/>
      <c r="DD14" s="7"/>
    </row>
    <row r="15" spans="1:112" s="94" customFormat="1" ht="6" customHeight="1" x14ac:dyDescent="0.2">
      <c r="A15" s="294"/>
      <c r="B15" s="264"/>
      <c r="C15" s="240"/>
      <c r="D15" s="245"/>
      <c r="E15" s="240"/>
      <c r="F15" s="245"/>
      <c r="G15" s="240"/>
      <c r="H15" s="245"/>
      <c r="I15" s="240"/>
      <c r="J15" s="245"/>
      <c r="K15" s="240"/>
      <c r="L15" s="245"/>
      <c r="M15" s="240"/>
      <c r="N15" s="245"/>
      <c r="O15" s="240"/>
      <c r="P15" s="245"/>
      <c r="Q15" s="240"/>
      <c r="R15" s="245"/>
      <c r="S15" s="240"/>
      <c r="T15" s="245"/>
      <c r="U15" s="209"/>
      <c r="V15" s="245"/>
      <c r="W15" s="209"/>
      <c r="X15" s="245"/>
      <c r="Y15" s="209"/>
      <c r="Z15" s="245"/>
      <c r="AA15" s="249"/>
      <c r="AB15" s="245"/>
      <c r="AC15" s="249"/>
      <c r="AD15" s="245"/>
      <c r="AE15" s="249"/>
      <c r="AF15" s="245"/>
      <c r="AG15" s="185"/>
      <c r="AH15" s="245"/>
      <c r="AI15" s="246"/>
      <c r="AJ15" s="245"/>
      <c r="AK15" s="246"/>
      <c r="AL15" s="245"/>
      <c r="AM15" s="246"/>
      <c r="AN15" s="245"/>
      <c r="AO15" s="246"/>
      <c r="AP15" s="245"/>
      <c r="AQ15" s="246"/>
      <c r="AR15" s="245"/>
      <c r="AS15" s="246"/>
      <c r="AT15" s="245"/>
      <c r="AU15" s="246"/>
      <c r="AV15" s="245"/>
      <c r="AW15" s="246"/>
      <c r="AX15" s="245"/>
      <c r="AY15" s="246"/>
      <c r="AZ15" s="245"/>
      <c r="BA15" s="246"/>
      <c r="BB15" s="245"/>
      <c r="BC15" s="246"/>
      <c r="BD15" s="245"/>
      <c r="BE15" s="246"/>
      <c r="BF15" s="245"/>
      <c r="BG15" s="246"/>
      <c r="BH15" s="245"/>
      <c r="BI15" s="246"/>
      <c r="BJ15" s="245"/>
      <c r="BK15" s="246"/>
      <c r="BL15" s="245"/>
      <c r="BM15" s="246"/>
      <c r="BN15" s="245"/>
      <c r="BO15" s="246"/>
      <c r="BP15" s="245"/>
      <c r="BQ15" s="246"/>
      <c r="BR15" s="245"/>
      <c r="BS15" s="245"/>
      <c r="BT15" s="245"/>
      <c r="BU15" s="245"/>
      <c r="BV15" s="246"/>
      <c r="BW15" s="245"/>
      <c r="BX15" s="245"/>
      <c r="BY15" s="245"/>
      <c r="BZ15" s="245"/>
      <c r="CA15" s="247"/>
      <c r="CB15" s="245"/>
      <c r="CC15" s="245"/>
      <c r="CD15" s="245"/>
      <c r="CE15" s="245"/>
      <c r="CF15" s="245"/>
      <c r="CG15" s="247"/>
      <c r="CH15" s="245"/>
      <c r="CI15" s="245"/>
      <c r="CJ15" s="245"/>
      <c r="CK15" s="245"/>
      <c r="CL15" s="247"/>
      <c r="CM15" s="245"/>
      <c r="CN15" s="245"/>
      <c r="CO15" s="245"/>
      <c r="CP15" s="245"/>
      <c r="CQ15" s="247"/>
      <c r="CR15" s="245"/>
      <c r="CS15" s="245"/>
      <c r="CT15" s="245"/>
      <c r="CU15" s="245"/>
      <c r="CV15" s="247"/>
      <c r="CW15" s="248"/>
      <c r="CX15" s="247"/>
      <c r="CY15" s="245"/>
    </row>
    <row r="16" spans="1:112" s="10" customFormat="1" ht="14.1" customHeight="1" x14ac:dyDescent="0.2">
      <c r="A16" s="291" t="s">
        <v>86</v>
      </c>
      <c r="B16" s="262">
        <v>1257</v>
      </c>
      <c r="C16" s="366"/>
      <c r="D16" s="148">
        <v>1208</v>
      </c>
      <c r="E16" s="366"/>
      <c r="F16" s="148">
        <v>1195</v>
      </c>
      <c r="G16" s="366"/>
      <c r="H16" s="148">
        <v>1423</v>
      </c>
      <c r="I16" s="366"/>
      <c r="J16" s="148">
        <v>1395</v>
      </c>
      <c r="K16" s="366"/>
      <c r="L16" s="148">
        <f>'[4]5.5.3 - Bilanz Kurzfri...'!$G$17</f>
        <v>1386</v>
      </c>
      <c r="M16" s="366"/>
      <c r="N16" s="148">
        <v>1347</v>
      </c>
      <c r="O16" s="366"/>
      <c r="P16" s="148">
        <v>1348</v>
      </c>
      <c r="Q16" s="366"/>
      <c r="R16" s="148">
        <v>1285</v>
      </c>
      <c r="S16" s="366"/>
      <c r="T16" s="148">
        <f>'[5]5.5.3 - Bilanz Kurzfri...'!$G$17</f>
        <v>1843</v>
      </c>
      <c r="U16" s="209"/>
      <c r="V16" s="148">
        <v>1680</v>
      </c>
      <c r="W16" s="209"/>
      <c r="X16" s="148">
        <v>1692</v>
      </c>
      <c r="Y16" s="209"/>
      <c r="Z16" s="148">
        <v>1733</v>
      </c>
      <c r="AA16" s="249"/>
      <c r="AB16" s="148">
        <v>1494</v>
      </c>
      <c r="AC16" s="249"/>
      <c r="AD16" s="148">
        <v>1429</v>
      </c>
      <c r="AE16" s="249"/>
      <c r="AF16" s="148">
        <v>1395</v>
      </c>
      <c r="AG16" s="185"/>
      <c r="AH16" s="148">
        <v>1332</v>
      </c>
      <c r="AI16" s="148"/>
      <c r="AJ16" s="148">
        <v>1339</v>
      </c>
      <c r="AK16" s="148"/>
      <c r="AL16" s="148">
        <v>1349</v>
      </c>
      <c r="AM16" s="148"/>
      <c r="AN16" s="148">
        <v>1415</v>
      </c>
      <c r="AO16" s="148"/>
      <c r="AP16" s="148">
        <v>1411</v>
      </c>
      <c r="AQ16" s="148"/>
      <c r="AR16" s="148">
        <v>1414</v>
      </c>
      <c r="AS16" s="148"/>
      <c r="AT16" s="148">
        <v>1384</v>
      </c>
      <c r="AU16" s="148"/>
      <c r="AV16" s="148">
        <v>1527</v>
      </c>
      <c r="AW16" s="148"/>
      <c r="AX16" s="148">
        <v>1477</v>
      </c>
      <c r="AY16" s="148"/>
      <c r="AZ16" s="148">
        <v>1363</v>
      </c>
      <c r="BA16" s="148"/>
      <c r="BB16" s="148">
        <v>1299</v>
      </c>
      <c r="BC16" s="148"/>
      <c r="BD16" s="148">
        <v>1388</v>
      </c>
      <c r="BE16" s="148"/>
      <c r="BF16" s="148">
        <v>1527</v>
      </c>
      <c r="BG16" s="148"/>
      <c r="BH16" s="148">
        <v>1641</v>
      </c>
      <c r="BI16" s="148"/>
      <c r="BJ16" s="148">
        <v>1527</v>
      </c>
      <c r="BK16" s="148"/>
      <c r="BL16" s="148">
        <v>1601</v>
      </c>
      <c r="BM16" s="148"/>
      <c r="BN16" s="148">
        <v>1588</v>
      </c>
      <c r="BO16" s="148"/>
      <c r="BP16" s="148">
        <v>1446</v>
      </c>
      <c r="BQ16" s="148"/>
      <c r="BR16" s="148">
        <v>1386</v>
      </c>
      <c r="BS16" s="148">
        <v>1491</v>
      </c>
      <c r="BT16" s="148">
        <v>1364</v>
      </c>
      <c r="BU16" s="148">
        <v>1142</v>
      </c>
      <c r="BV16" s="148"/>
      <c r="BW16" s="148">
        <v>1094</v>
      </c>
      <c r="BX16" s="148">
        <v>1096</v>
      </c>
      <c r="BY16" s="148">
        <v>1099</v>
      </c>
      <c r="BZ16" s="148">
        <v>949</v>
      </c>
      <c r="CA16" s="148"/>
      <c r="CB16" s="148">
        <v>849</v>
      </c>
      <c r="CC16" s="148">
        <v>819</v>
      </c>
      <c r="CD16" s="148">
        <v>821</v>
      </c>
      <c r="CE16" s="148">
        <v>945</v>
      </c>
      <c r="CF16" s="148">
        <v>1048</v>
      </c>
      <c r="CG16" s="148"/>
      <c r="CH16" s="148">
        <v>1048</v>
      </c>
      <c r="CI16" s="148">
        <v>1129</v>
      </c>
      <c r="CJ16" s="148">
        <v>1047</v>
      </c>
      <c r="CK16" s="148">
        <v>932</v>
      </c>
      <c r="CL16" s="148"/>
      <c r="CM16" s="148">
        <v>895</v>
      </c>
      <c r="CN16" s="148">
        <v>964</v>
      </c>
      <c r="CO16" s="148">
        <v>1112</v>
      </c>
      <c r="CP16" s="148">
        <v>1076</v>
      </c>
      <c r="CQ16" s="148"/>
      <c r="CR16" s="148">
        <v>1047</v>
      </c>
      <c r="CS16" s="148">
        <v>1099</v>
      </c>
      <c r="CT16" s="148">
        <v>1098</v>
      </c>
      <c r="CU16" s="148">
        <v>1040</v>
      </c>
      <c r="CV16" s="148"/>
      <c r="CW16" s="148">
        <v>1068</v>
      </c>
      <c r="CX16" s="148"/>
      <c r="CY16" s="148">
        <v>1151</v>
      </c>
    </row>
    <row r="17" spans="1:108" s="10" customFormat="1" ht="14.1" customHeight="1" x14ac:dyDescent="0.2">
      <c r="A17" s="291" t="s">
        <v>87</v>
      </c>
      <c r="B17" s="262">
        <v>702</v>
      </c>
      <c r="C17" s="366"/>
      <c r="D17" s="148">
        <v>919</v>
      </c>
      <c r="E17" s="366"/>
      <c r="F17" s="148">
        <v>769</v>
      </c>
      <c r="G17" s="366"/>
      <c r="H17" s="148">
        <v>905</v>
      </c>
      <c r="I17" s="366"/>
      <c r="J17" s="148">
        <v>924</v>
      </c>
      <c r="K17" s="366"/>
      <c r="L17" s="148">
        <f>'[4]5.5.3 - Bilanz Kurzfri...'!$G$20</f>
        <v>975</v>
      </c>
      <c r="M17" s="366"/>
      <c r="N17" s="148">
        <v>903</v>
      </c>
      <c r="O17" s="366"/>
      <c r="P17" s="148">
        <v>920</v>
      </c>
      <c r="Q17" s="366"/>
      <c r="R17" s="148">
        <v>948</v>
      </c>
      <c r="S17" s="366"/>
      <c r="T17" s="148">
        <f>'[5]5.5.3 - Bilanz Kurzfri...'!$G$20</f>
        <v>1292</v>
      </c>
      <c r="U17" s="209"/>
      <c r="V17" s="148">
        <v>1316</v>
      </c>
      <c r="W17" s="209"/>
      <c r="X17" s="148">
        <v>1345</v>
      </c>
      <c r="Y17" s="209"/>
      <c r="Z17" s="148">
        <v>1389</v>
      </c>
      <c r="AA17" s="249"/>
      <c r="AB17" s="148">
        <v>1338</v>
      </c>
      <c r="AC17" s="249"/>
      <c r="AD17" s="148">
        <v>1088</v>
      </c>
      <c r="AE17" s="249"/>
      <c r="AF17" s="148">
        <v>1084</v>
      </c>
      <c r="AG17" s="185"/>
      <c r="AH17" s="148">
        <v>1112</v>
      </c>
      <c r="AI17" s="148"/>
      <c r="AJ17" s="148">
        <v>1082</v>
      </c>
      <c r="AK17" s="148"/>
      <c r="AL17" s="148">
        <v>956</v>
      </c>
      <c r="AM17" s="148"/>
      <c r="AN17" s="148">
        <v>1061</v>
      </c>
      <c r="AO17" s="148"/>
      <c r="AP17" s="148">
        <v>1183</v>
      </c>
      <c r="AQ17" s="148"/>
      <c r="AR17" s="148">
        <v>1213</v>
      </c>
      <c r="AS17" s="148"/>
      <c r="AT17" s="148">
        <v>1015</v>
      </c>
      <c r="AU17" s="148"/>
      <c r="AV17" s="148">
        <v>1155</v>
      </c>
      <c r="AW17" s="148"/>
      <c r="AX17" s="148">
        <v>1152</v>
      </c>
      <c r="AY17" s="148"/>
      <c r="AZ17" s="148">
        <v>1176</v>
      </c>
      <c r="BA17" s="148"/>
      <c r="BB17" s="148">
        <v>1070</v>
      </c>
      <c r="BC17" s="148"/>
      <c r="BD17" s="148">
        <v>1136</v>
      </c>
      <c r="BE17" s="148"/>
      <c r="BF17" s="148">
        <v>1212</v>
      </c>
      <c r="BG17" s="148"/>
      <c r="BH17" s="148">
        <v>1244</v>
      </c>
      <c r="BI17" s="148"/>
      <c r="BJ17" s="148">
        <v>1117</v>
      </c>
      <c r="BK17" s="148"/>
      <c r="BL17" s="148">
        <v>1147</v>
      </c>
      <c r="BM17" s="148"/>
      <c r="BN17" s="148">
        <v>1330</v>
      </c>
      <c r="BO17" s="148"/>
      <c r="BP17" s="148">
        <v>1301</v>
      </c>
      <c r="BQ17" s="148"/>
      <c r="BR17" s="148">
        <v>1146</v>
      </c>
      <c r="BS17" s="148">
        <v>1237</v>
      </c>
      <c r="BT17" s="148">
        <v>1227</v>
      </c>
      <c r="BU17" s="148">
        <v>1141</v>
      </c>
      <c r="BV17" s="148"/>
      <c r="BW17" s="148">
        <v>942</v>
      </c>
      <c r="BX17" s="148">
        <v>941</v>
      </c>
      <c r="BY17" s="148">
        <v>1024</v>
      </c>
      <c r="BZ17" s="148">
        <v>905</v>
      </c>
      <c r="CA17" s="148"/>
      <c r="CB17" s="148">
        <v>733</v>
      </c>
      <c r="CC17" s="148">
        <v>750</v>
      </c>
      <c r="CD17" s="148">
        <v>679</v>
      </c>
      <c r="CE17" s="148">
        <v>613</v>
      </c>
      <c r="CF17" s="148">
        <v>725</v>
      </c>
      <c r="CG17" s="148"/>
      <c r="CH17" s="148">
        <v>725</v>
      </c>
      <c r="CI17" s="148">
        <v>1051</v>
      </c>
      <c r="CJ17" s="148">
        <v>1080</v>
      </c>
      <c r="CK17" s="148">
        <v>914</v>
      </c>
      <c r="CL17" s="148"/>
      <c r="CM17" s="148">
        <v>809</v>
      </c>
      <c r="CN17" s="148">
        <v>834</v>
      </c>
      <c r="CO17" s="148">
        <v>983</v>
      </c>
      <c r="CP17" s="148">
        <v>1001</v>
      </c>
      <c r="CQ17" s="148"/>
      <c r="CR17" s="148">
        <v>924</v>
      </c>
      <c r="CS17" s="148">
        <v>984</v>
      </c>
      <c r="CT17" s="148">
        <v>1029</v>
      </c>
      <c r="CU17" s="148">
        <v>1042</v>
      </c>
      <c r="CV17" s="148"/>
      <c r="CW17" s="148">
        <v>1065</v>
      </c>
      <c r="CX17" s="148"/>
      <c r="CY17" s="148">
        <v>1137</v>
      </c>
    </row>
    <row r="18" spans="1:108" s="10" customFormat="1" ht="14.1" customHeight="1" x14ac:dyDescent="0.2">
      <c r="A18" s="291" t="s">
        <v>113</v>
      </c>
      <c r="B18" s="262">
        <v>1260</v>
      </c>
      <c r="C18" s="366"/>
      <c r="D18" s="148">
        <v>0</v>
      </c>
      <c r="E18" s="366"/>
      <c r="F18" s="148">
        <v>0</v>
      </c>
      <c r="G18" s="366"/>
      <c r="H18" s="148">
        <v>0</v>
      </c>
      <c r="I18" s="366"/>
      <c r="J18" s="148">
        <v>0</v>
      </c>
      <c r="K18" s="366"/>
      <c r="L18" s="148">
        <f>'[4]5.5.3 - Bilanz Kurzfri...'!$G$37</f>
        <v>0</v>
      </c>
      <c r="M18" s="366"/>
      <c r="N18" s="148">
        <v>0</v>
      </c>
      <c r="O18" s="366"/>
      <c r="P18" s="148">
        <v>50</v>
      </c>
      <c r="Q18" s="366"/>
      <c r="R18" s="148">
        <v>50</v>
      </c>
      <c r="S18" s="366"/>
      <c r="T18" s="148">
        <f>'[5]5.5.3 - Bilanz Kurzfri...'!$G$37</f>
        <v>50</v>
      </c>
      <c r="U18" s="209"/>
      <c r="V18" s="148">
        <v>50</v>
      </c>
      <c r="W18" s="209"/>
      <c r="X18" s="148">
        <v>0</v>
      </c>
      <c r="Y18" s="209"/>
      <c r="Z18" s="148">
        <v>0</v>
      </c>
      <c r="AA18" s="249"/>
      <c r="AB18" s="148">
        <v>90</v>
      </c>
      <c r="AC18" s="249"/>
      <c r="AD18" s="148">
        <v>40</v>
      </c>
      <c r="AE18" s="249"/>
      <c r="AF18" s="148">
        <v>2</v>
      </c>
      <c r="AG18" s="185"/>
      <c r="AH18" s="148">
        <v>2</v>
      </c>
      <c r="AI18" s="148"/>
      <c r="AJ18" s="148">
        <v>0</v>
      </c>
      <c r="AK18" s="148"/>
      <c r="AL18" s="148">
        <v>100</v>
      </c>
      <c r="AM18" s="148"/>
      <c r="AN18" s="148">
        <v>81</v>
      </c>
      <c r="AO18" s="148"/>
      <c r="AP18" s="148">
        <v>228</v>
      </c>
      <c r="AQ18" s="148"/>
      <c r="AR18" s="148">
        <v>107</v>
      </c>
      <c r="AS18" s="148"/>
      <c r="AT18" s="148">
        <v>100</v>
      </c>
      <c r="AU18" s="148"/>
      <c r="AV18" s="148">
        <v>241</v>
      </c>
      <c r="AW18" s="148"/>
      <c r="AX18" s="148">
        <v>269</v>
      </c>
      <c r="AY18" s="148"/>
      <c r="AZ18" s="148">
        <v>405</v>
      </c>
      <c r="BA18" s="148"/>
      <c r="BB18" s="148">
        <v>106</v>
      </c>
      <c r="BC18" s="148"/>
      <c r="BD18" s="148">
        <v>150</v>
      </c>
      <c r="BE18" s="148"/>
      <c r="BF18" s="148">
        <v>97</v>
      </c>
      <c r="BG18" s="148"/>
      <c r="BH18" s="148">
        <v>176</v>
      </c>
      <c r="BI18" s="148"/>
      <c r="BJ18" s="148">
        <v>411</v>
      </c>
      <c r="BK18" s="148"/>
      <c r="BL18" s="148">
        <v>0</v>
      </c>
      <c r="BM18" s="148"/>
      <c r="BN18" s="148">
        <v>0</v>
      </c>
      <c r="BO18" s="148"/>
      <c r="BP18" s="148">
        <v>227</v>
      </c>
      <c r="BQ18" s="148"/>
      <c r="BR18" s="148">
        <v>350</v>
      </c>
      <c r="BS18" s="148">
        <v>356</v>
      </c>
      <c r="BT18" s="148">
        <v>310</v>
      </c>
      <c r="BU18" s="148">
        <v>330</v>
      </c>
      <c r="BV18" s="148"/>
      <c r="BW18" s="148">
        <v>364</v>
      </c>
      <c r="BX18" s="148">
        <v>318</v>
      </c>
      <c r="BY18" s="148">
        <v>205</v>
      </c>
      <c r="BZ18" s="148">
        <v>402</v>
      </c>
      <c r="CA18" s="148"/>
      <c r="CB18" s="148">
        <v>402</v>
      </c>
      <c r="CC18" s="148">
        <v>456</v>
      </c>
      <c r="CD18" s="251"/>
      <c r="CE18" s="251"/>
      <c r="CF18" s="251"/>
      <c r="CG18" s="251"/>
      <c r="CH18" s="251"/>
      <c r="CI18" s="251"/>
      <c r="CJ18" s="251"/>
      <c r="CK18" s="251"/>
      <c r="CL18" s="251"/>
      <c r="CM18" s="251"/>
      <c r="CN18" s="251"/>
      <c r="CO18" s="251"/>
      <c r="CP18" s="251"/>
      <c r="CQ18" s="251"/>
      <c r="CR18" s="251"/>
      <c r="CS18" s="251"/>
      <c r="CT18" s="251"/>
      <c r="CU18" s="251"/>
      <c r="CV18" s="251"/>
      <c r="CW18" s="251"/>
      <c r="CX18" s="251"/>
      <c r="CY18" s="251"/>
    </row>
    <row r="19" spans="1:108" s="10" customFormat="1" ht="14.1" customHeight="1" x14ac:dyDescent="0.2">
      <c r="A19" s="291" t="s">
        <v>112</v>
      </c>
      <c r="B19" s="262">
        <v>340</v>
      </c>
      <c r="C19" s="366"/>
      <c r="D19" s="148">
        <v>1271</v>
      </c>
      <c r="E19" s="366"/>
      <c r="F19" s="148">
        <v>296</v>
      </c>
      <c r="G19" s="366"/>
      <c r="H19" s="148">
        <v>338</v>
      </c>
      <c r="I19" s="366"/>
      <c r="J19" s="148">
        <v>229</v>
      </c>
      <c r="K19" s="366"/>
      <c r="L19" s="148">
        <f>'[4]5.5.3 - Bilanz Kurzfri...'!$G$38</f>
        <v>434</v>
      </c>
      <c r="M19" s="366"/>
      <c r="N19" s="148">
        <v>797</v>
      </c>
      <c r="O19" s="366"/>
      <c r="P19" s="148">
        <v>131</v>
      </c>
      <c r="Q19" s="366"/>
      <c r="R19" s="148">
        <v>130</v>
      </c>
      <c r="S19" s="366"/>
      <c r="T19" s="148">
        <f>'[5]5.5.3 - Bilanz Kurzfri...'!$G$38</f>
        <v>438</v>
      </c>
      <c r="U19" s="209"/>
      <c r="V19" s="148">
        <v>538</v>
      </c>
      <c r="W19" s="209"/>
      <c r="X19" s="148">
        <v>536</v>
      </c>
      <c r="Y19" s="209"/>
      <c r="Z19" s="148">
        <v>759</v>
      </c>
      <c r="AA19" s="249"/>
      <c r="AB19" s="148">
        <v>404</v>
      </c>
      <c r="AC19" s="249"/>
      <c r="AD19" s="148">
        <v>355</v>
      </c>
      <c r="AE19" s="249"/>
      <c r="AF19" s="148">
        <v>521</v>
      </c>
      <c r="AG19" s="185"/>
      <c r="AH19" s="148">
        <v>650</v>
      </c>
      <c r="AI19" s="148"/>
      <c r="AJ19" s="148">
        <v>333</v>
      </c>
      <c r="AK19" s="148"/>
      <c r="AL19" s="148">
        <v>366</v>
      </c>
      <c r="AM19" s="148"/>
      <c r="AN19" s="148">
        <v>350</v>
      </c>
      <c r="AO19" s="148"/>
      <c r="AP19" s="148">
        <v>204</v>
      </c>
      <c r="AQ19" s="148"/>
      <c r="AR19" s="148">
        <v>344</v>
      </c>
      <c r="AS19" s="148"/>
      <c r="AT19" s="148">
        <v>418</v>
      </c>
      <c r="AU19" s="148"/>
      <c r="AV19" s="148">
        <v>275</v>
      </c>
      <c r="AW19" s="148"/>
      <c r="AX19" s="148">
        <v>301</v>
      </c>
      <c r="AY19" s="148"/>
      <c r="AZ19" s="148">
        <v>123</v>
      </c>
      <c r="BA19" s="148"/>
      <c r="BB19" s="148">
        <v>427</v>
      </c>
      <c r="BC19" s="148"/>
      <c r="BD19" s="148">
        <v>368</v>
      </c>
      <c r="BE19" s="148"/>
      <c r="BF19" s="148">
        <v>274</v>
      </c>
      <c r="BG19" s="148"/>
      <c r="BH19" s="148">
        <v>353</v>
      </c>
      <c r="BI19" s="148"/>
      <c r="BJ19" s="148">
        <v>386</v>
      </c>
      <c r="BK19" s="148"/>
      <c r="BL19" s="148">
        <v>302</v>
      </c>
      <c r="BM19" s="148"/>
      <c r="BN19" s="148">
        <v>234</v>
      </c>
      <c r="BO19" s="148"/>
      <c r="BP19" s="148">
        <v>333</v>
      </c>
      <c r="BQ19" s="148"/>
      <c r="BR19" s="148">
        <v>178</v>
      </c>
      <c r="BS19" s="148">
        <v>233</v>
      </c>
      <c r="BT19" s="148">
        <v>285</v>
      </c>
      <c r="BU19" s="148">
        <v>164</v>
      </c>
      <c r="BV19" s="148"/>
      <c r="BW19" s="148">
        <v>160</v>
      </c>
      <c r="BX19" s="148">
        <v>264</v>
      </c>
      <c r="BY19" s="148">
        <v>232</v>
      </c>
      <c r="BZ19" s="148">
        <v>211</v>
      </c>
      <c r="CA19" s="148"/>
      <c r="CB19" s="148">
        <v>313</v>
      </c>
      <c r="CC19" s="148">
        <v>417</v>
      </c>
      <c r="CD19" s="148">
        <v>954</v>
      </c>
      <c r="CE19" s="148">
        <v>283</v>
      </c>
      <c r="CF19" s="148">
        <v>249</v>
      </c>
      <c r="CG19" s="148"/>
      <c r="CH19" s="148">
        <v>249</v>
      </c>
      <c r="CI19" s="148">
        <v>244</v>
      </c>
      <c r="CJ19" s="148">
        <v>183</v>
      </c>
      <c r="CK19" s="148">
        <v>307</v>
      </c>
      <c r="CL19" s="148"/>
      <c r="CM19" s="148">
        <v>189</v>
      </c>
      <c r="CN19" s="148">
        <v>154</v>
      </c>
      <c r="CO19" s="148">
        <v>200</v>
      </c>
      <c r="CP19" s="148">
        <v>213</v>
      </c>
      <c r="CQ19" s="148"/>
      <c r="CR19" s="148">
        <v>171</v>
      </c>
      <c r="CS19" s="148">
        <v>182</v>
      </c>
      <c r="CT19" s="148">
        <v>135</v>
      </c>
      <c r="CU19" s="148">
        <v>88</v>
      </c>
      <c r="CV19" s="148"/>
      <c r="CW19" s="148">
        <v>136</v>
      </c>
      <c r="CX19" s="148"/>
      <c r="CY19" s="148">
        <v>72</v>
      </c>
    </row>
    <row r="20" spans="1:108" s="10" customFormat="1" ht="14.1" customHeight="1" x14ac:dyDescent="0.2">
      <c r="A20" s="292" t="s">
        <v>202</v>
      </c>
      <c r="B20" s="262">
        <v>7</v>
      </c>
      <c r="C20" s="366"/>
      <c r="D20" s="148">
        <v>12</v>
      </c>
      <c r="E20" s="366"/>
      <c r="F20" s="148">
        <v>5</v>
      </c>
      <c r="G20" s="366"/>
      <c r="H20" s="148">
        <v>11</v>
      </c>
      <c r="I20" s="366"/>
      <c r="J20" s="148">
        <v>4</v>
      </c>
      <c r="K20" s="366"/>
      <c r="L20" s="148">
        <f>'[4]5.5.3 - Bilanz Kurzfri...'!$G$21</f>
        <v>8</v>
      </c>
      <c r="M20" s="366"/>
      <c r="N20" s="148">
        <v>4</v>
      </c>
      <c r="O20" s="366"/>
      <c r="P20" s="148">
        <v>7</v>
      </c>
      <c r="Q20" s="366"/>
      <c r="R20" s="148">
        <v>10</v>
      </c>
      <c r="S20" s="366"/>
      <c r="T20" s="148">
        <f>'[5]5.5.3 - Bilanz Kurzfri...'!$G$21</f>
        <v>44</v>
      </c>
      <c r="U20" s="209"/>
      <c r="V20" s="148">
        <v>45</v>
      </c>
      <c r="W20" s="209"/>
      <c r="X20" s="148">
        <v>29</v>
      </c>
      <c r="Y20" s="209"/>
      <c r="Z20" s="148">
        <v>55</v>
      </c>
      <c r="AA20" s="249"/>
      <c r="AB20" s="148">
        <v>57</v>
      </c>
      <c r="AC20" s="249"/>
      <c r="AD20" s="148">
        <v>65</v>
      </c>
      <c r="AE20" s="249"/>
      <c r="AF20" s="148">
        <v>17</v>
      </c>
      <c r="AG20" s="185"/>
      <c r="AH20" s="148">
        <v>29</v>
      </c>
      <c r="AI20" s="148"/>
      <c r="AJ20" s="148">
        <v>44</v>
      </c>
      <c r="AK20" s="148"/>
      <c r="AL20" s="148">
        <v>14</v>
      </c>
      <c r="AM20" s="148"/>
      <c r="AN20" s="148">
        <v>29</v>
      </c>
      <c r="AO20" s="148"/>
      <c r="AP20" s="148">
        <v>22</v>
      </c>
      <c r="AQ20" s="148"/>
      <c r="AR20" s="148">
        <v>12</v>
      </c>
      <c r="AS20" s="148"/>
      <c r="AT20" s="148">
        <v>14</v>
      </c>
      <c r="AU20" s="148"/>
      <c r="AV20" s="148">
        <v>12</v>
      </c>
      <c r="AW20" s="148"/>
      <c r="AX20" s="148">
        <v>27</v>
      </c>
      <c r="AY20" s="148"/>
      <c r="AZ20" s="148">
        <v>39</v>
      </c>
      <c r="BA20" s="148"/>
      <c r="BB20" s="148">
        <v>58</v>
      </c>
      <c r="BC20" s="148"/>
      <c r="BD20" s="148">
        <v>50</v>
      </c>
      <c r="BE20" s="148"/>
      <c r="BF20" s="148">
        <v>23</v>
      </c>
      <c r="BG20" s="148"/>
      <c r="BH20" s="148">
        <v>14</v>
      </c>
      <c r="BI20" s="148"/>
      <c r="BJ20" s="148">
        <v>28</v>
      </c>
      <c r="BK20" s="148"/>
      <c r="BL20" s="148">
        <v>24</v>
      </c>
      <c r="BM20" s="148"/>
      <c r="BN20" s="148">
        <v>9</v>
      </c>
      <c r="BO20" s="148"/>
      <c r="BP20" s="148">
        <v>19</v>
      </c>
      <c r="BQ20" s="148"/>
      <c r="BR20" s="148">
        <v>8</v>
      </c>
      <c r="BS20" s="148">
        <v>9</v>
      </c>
      <c r="BT20" s="148">
        <v>47</v>
      </c>
      <c r="BU20" s="148">
        <v>47</v>
      </c>
      <c r="BV20" s="148"/>
      <c r="BW20" s="148">
        <v>19</v>
      </c>
      <c r="BX20" s="148">
        <v>44</v>
      </c>
      <c r="BY20" s="148">
        <v>8</v>
      </c>
      <c r="BZ20" s="148">
        <v>13</v>
      </c>
      <c r="CA20" s="148"/>
      <c r="CB20" s="148">
        <v>29</v>
      </c>
      <c r="CC20" s="148">
        <v>29</v>
      </c>
      <c r="CD20" s="148">
        <v>21</v>
      </c>
      <c r="CE20" s="148">
        <v>29</v>
      </c>
      <c r="CF20" s="148">
        <v>34</v>
      </c>
      <c r="CG20" s="148"/>
      <c r="CH20" s="148">
        <v>34</v>
      </c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</row>
    <row r="21" spans="1:108" s="10" customFormat="1" ht="14.1" customHeight="1" x14ac:dyDescent="0.2">
      <c r="A21" s="291" t="s">
        <v>88</v>
      </c>
      <c r="B21" s="262">
        <v>361.00000000009999</v>
      </c>
      <c r="C21" s="366"/>
      <c r="D21" s="148">
        <v>906.00000000010004</v>
      </c>
      <c r="E21" s="366"/>
      <c r="F21" s="148">
        <v>864.00000000019998</v>
      </c>
      <c r="G21" s="366"/>
      <c r="H21" s="148">
        <v>771.00000000019998</v>
      </c>
      <c r="I21" s="366"/>
      <c r="J21" s="148">
        <v>775.00000000010004</v>
      </c>
      <c r="K21" s="366"/>
      <c r="L21" s="148">
        <f>'[4]5.5.3 - Bilanz Kurzfri...'!$G$29</f>
        <v>789.00000000010004</v>
      </c>
      <c r="M21" s="366"/>
      <c r="N21" s="148">
        <v>598.00000000010004</v>
      </c>
      <c r="O21" s="366"/>
      <c r="P21" s="148">
        <v>50.000000000100002</v>
      </c>
      <c r="Q21" s="366"/>
      <c r="R21" s="148">
        <v>60.000000000100002</v>
      </c>
      <c r="S21" s="366"/>
      <c r="T21" s="148">
        <f>'[5]5.5.3 - Bilanz Kurzfri...'!$G$29</f>
        <v>50</v>
      </c>
      <c r="U21" s="209"/>
      <c r="V21" s="148">
        <v>7</v>
      </c>
      <c r="W21" s="209"/>
      <c r="X21" s="148">
        <v>3.0000000001</v>
      </c>
      <c r="Y21" s="209"/>
      <c r="Z21" s="148">
        <v>4.0000000001</v>
      </c>
      <c r="AA21" s="249"/>
      <c r="AB21" s="148">
        <v>2039</v>
      </c>
      <c r="AC21" s="249"/>
      <c r="AD21" s="148">
        <v>2130</v>
      </c>
      <c r="AE21" s="249"/>
      <c r="AF21" s="148">
        <v>589</v>
      </c>
      <c r="AG21" s="185"/>
      <c r="AH21" s="148">
        <v>713</v>
      </c>
      <c r="AI21" s="147"/>
      <c r="AJ21" s="148">
        <v>4</v>
      </c>
      <c r="AK21" s="147"/>
      <c r="AL21" s="148">
        <v>4</v>
      </c>
      <c r="AM21" s="147"/>
      <c r="AN21" s="148">
        <v>9</v>
      </c>
      <c r="AO21" s="147"/>
      <c r="AP21" s="148">
        <v>9</v>
      </c>
      <c r="AQ21" s="147"/>
      <c r="AR21" s="148">
        <v>8</v>
      </c>
      <c r="AS21" s="147"/>
      <c r="AT21" s="148">
        <v>5</v>
      </c>
      <c r="AU21" s="147"/>
      <c r="AV21" s="148">
        <v>4</v>
      </c>
      <c r="AW21" s="147"/>
      <c r="AX21" s="148">
        <v>5</v>
      </c>
      <c r="AY21" s="147"/>
      <c r="AZ21" s="148">
        <v>8</v>
      </c>
      <c r="BA21" s="147"/>
      <c r="BB21" s="148">
        <v>6</v>
      </c>
      <c r="BC21" s="147"/>
      <c r="BD21" s="148">
        <v>4</v>
      </c>
      <c r="BE21" s="147"/>
      <c r="BF21" s="148">
        <v>5</v>
      </c>
      <c r="BG21" s="147"/>
      <c r="BH21" s="148">
        <v>7</v>
      </c>
      <c r="BI21" s="147"/>
      <c r="BJ21" s="148">
        <v>6</v>
      </c>
      <c r="BK21" s="147"/>
      <c r="BL21" s="148">
        <v>6</v>
      </c>
      <c r="BM21" s="147"/>
      <c r="BN21" s="148">
        <v>21</v>
      </c>
      <c r="BO21" s="147"/>
      <c r="BP21" s="148">
        <v>46</v>
      </c>
      <c r="BQ21" s="147"/>
      <c r="BR21" s="148">
        <v>27</v>
      </c>
      <c r="BS21" s="148">
        <v>29</v>
      </c>
      <c r="BT21" s="148">
        <v>63</v>
      </c>
      <c r="BU21" s="148">
        <v>56</v>
      </c>
      <c r="BV21" s="147"/>
      <c r="BW21" s="148">
        <v>58</v>
      </c>
      <c r="BX21" s="148">
        <v>144</v>
      </c>
      <c r="BY21" s="148">
        <v>146</v>
      </c>
      <c r="BZ21" s="148">
        <v>147</v>
      </c>
      <c r="CA21" s="147"/>
      <c r="CB21" s="148">
        <v>146</v>
      </c>
      <c r="CC21" s="148">
        <v>143</v>
      </c>
      <c r="CD21" s="148">
        <v>146</v>
      </c>
      <c r="CE21" s="148">
        <v>145</v>
      </c>
      <c r="CF21" s="148">
        <v>155</v>
      </c>
      <c r="CG21" s="147"/>
      <c r="CH21" s="148">
        <v>155</v>
      </c>
      <c r="CI21" s="148">
        <v>232</v>
      </c>
      <c r="CJ21" s="148">
        <v>264</v>
      </c>
      <c r="CK21" s="148">
        <v>258</v>
      </c>
      <c r="CL21" s="147"/>
      <c r="CM21" s="148">
        <v>200</v>
      </c>
      <c r="CN21" s="148">
        <v>198</v>
      </c>
      <c r="CO21" s="148">
        <v>133</v>
      </c>
      <c r="CP21" s="148">
        <v>107</v>
      </c>
      <c r="CQ21" s="147"/>
      <c r="CR21" s="148">
        <v>113</v>
      </c>
      <c r="CS21" s="148">
        <v>44</v>
      </c>
      <c r="CT21" s="148">
        <v>44</v>
      </c>
      <c r="CU21" s="148">
        <v>26</v>
      </c>
      <c r="CV21" s="147"/>
      <c r="CW21" s="148">
        <v>37</v>
      </c>
      <c r="CX21" s="147"/>
      <c r="CY21" s="148">
        <v>24</v>
      </c>
    </row>
    <row r="22" spans="1:108" s="10" customFormat="1" ht="14.1" customHeight="1" x14ac:dyDescent="0.2">
      <c r="A22" s="291" t="s">
        <v>89</v>
      </c>
      <c r="B22" s="262">
        <v>280</v>
      </c>
      <c r="C22" s="366"/>
      <c r="D22" s="148">
        <v>250</v>
      </c>
      <c r="E22" s="366"/>
      <c r="F22" s="148">
        <v>296</v>
      </c>
      <c r="G22" s="366"/>
      <c r="H22" s="148">
        <v>320</v>
      </c>
      <c r="I22" s="366"/>
      <c r="J22" s="148">
        <v>318</v>
      </c>
      <c r="K22" s="366"/>
      <c r="L22" s="148">
        <f>'[4]5.5.3 - Bilanz Kurzfri...'!$G$30+'[4]5.5.3 - Bilanz Kurzfri...'!$G$36</f>
        <v>268</v>
      </c>
      <c r="M22" s="366"/>
      <c r="N22" s="148">
        <v>252.00000000009999</v>
      </c>
      <c r="O22" s="366"/>
      <c r="P22" s="148">
        <v>230</v>
      </c>
      <c r="Q22" s="366"/>
      <c r="R22" s="148">
        <v>242</v>
      </c>
      <c r="S22" s="366"/>
      <c r="T22" s="148">
        <f>'[5]5.5.3 - Bilanz Kurzfri...'!$G$30+'[5]5.5.3 - Bilanz Kurzfri...'!$G$36</f>
        <v>346</v>
      </c>
      <c r="U22" s="209"/>
      <c r="V22" s="148">
        <v>321</v>
      </c>
      <c r="W22" s="209"/>
      <c r="X22" s="148">
        <v>362</v>
      </c>
      <c r="Y22" s="209"/>
      <c r="Z22" s="148">
        <v>414</v>
      </c>
      <c r="AA22" s="249"/>
      <c r="AB22" s="148">
        <v>293</v>
      </c>
      <c r="AC22" s="249"/>
      <c r="AD22" s="148">
        <v>251</v>
      </c>
      <c r="AE22" s="249"/>
      <c r="AF22" s="148">
        <v>234</v>
      </c>
      <c r="AG22" s="185"/>
      <c r="AH22" s="148">
        <v>257</v>
      </c>
      <c r="AI22" s="147"/>
      <c r="AJ22" s="148">
        <v>232</v>
      </c>
      <c r="AK22" s="147"/>
      <c r="AL22" s="148">
        <v>250</v>
      </c>
      <c r="AM22" s="147"/>
      <c r="AN22" s="148">
        <v>256</v>
      </c>
      <c r="AO22" s="147"/>
      <c r="AP22" s="148">
        <v>256</v>
      </c>
      <c r="AQ22" s="147"/>
      <c r="AR22" s="148">
        <v>232</v>
      </c>
      <c r="AS22" s="147"/>
      <c r="AT22" s="148">
        <v>213</v>
      </c>
      <c r="AU22" s="147"/>
      <c r="AV22" s="148">
        <v>241</v>
      </c>
      <c r="AW22" s="147"/>
      <c r="AX22" s="148">
        <v>248</v>
      </c>
      <c r="AY22" s="147"/>
      <c r="AZ22" s="148">
        <v>280</v>
      </c>
      <c r="BA22" s="147"/>
      <c r="BB22" s="148">
        <v>253</v>
      </c>
      <c r="BC22" s="147"/>
      <c r="BD22" s="148">
        <v>293</v>
      </c>
      <c r="BE22" s="147"/>
      <c r="BF22" s="148">
        <v>310</v>
      </c>
      <c r="BG22" s="147"/>
      <c r="BH22" s="148">
        <v>319</v>
      </c>
      <c r="BI22" s="147"/>
      <c r="BJ22" s="148">
        <v>297</v>
      </c>
      <c r="BK22" s="147"/>
      <c r="BL22" s="148">
        <v>286</v>
      </c>
      <c r="BM22" s="147"/>
      <c r="BN22" s="148">
        <v>305</v>
      </c>
      <c r="BO22" s="147"/>
      <c r="BP22" s="148">
        <v>273</v>
      </c>
      <c r="BQ22" s="147"/>
      <c r="BR22" s="148">
        <v>294</v>
      </c>
      <c r="BS22" s="148">
        <v>259</v>
      </c>
      <c r="BT22" s="148">
        <v>236</v>
      </c>
      <c r="BU22" s="148">
        <v>238</v>
      </c>
      <c r="BV22" s="147"/>
      <c r="BW22" s="148">
        <v>291</v>
      </c>
      <c r="BX22" s="148">
        <v>227</v>
      </c>
      <c r="BY22" s="148">
        <v>260</v>
      </c>
      <c r="BZ22" s="148">
        <v>256</v>
      </c>
      <c r="CA22" s="147"/>
      <c r="CB22" s="148">
        <v>214</v>
      </c>
      <c r="CC22" s="148">
        <v>151</v>
      </c>
      <c r="CD22" s="148">
        <v>145</v>
      </c>
      <c r="CE22" s="148">
        <v>167</v>
      </c>
      <c r="CF22" s="148">
        <v>212</v>
      </c>
      <c r="CG22" s="147"/>
      <c r="CH22" s="148">
        <v>212</v>
      </c>
      <c r="CI22" s="148">
        <v>169</v>
      </c>
      <c r="CJ22" s="148">
        <v>184</v>
      </c>
      <c r="CK22" s="148">
        <v>147</v>
      </c>
      <c r="CL22" s="147"/>
      <c r="CM22" s="148">
        <v>150</v>
      </c>
      <c r="CN22" s="148">
        <v>195</v>
      </c>
      <c r="CO22" s="148">
        <v>175</v>
      </c>
      <c r="CP22" s="148">
        <v>165</v>
      </c>
      <c r="CQ22" s="147"/>
      <c r="CR22" s="148">
        <v>220</v>
      </c>
      <c r="CS22" s="148">
        <v>203</v>
      </c>
      <c r="CT22" s="148">
        <v>223</v>
      </c>
      <c r="CU22" s="148">
        <v>290</v>
      </c>
      <c r="CV22" s="147"/>
      <c r="CW22" s="148">
        <v>200</v>
      </c>
      <c r="CX22" s="147"/>
      <c r="CY22" s="148">
        <v>205</v>
      </c>
    </row>
    <row r="23" spans="1:108" s="10" customFormat="1" ht="14.1" customHeight="1" x14ac:dyDescent="0.2">
      <c r="A23" s="292" t="s">
        <v>244</v>
      </c>
      <c r="B23" s="457">
        <v>124</v>
      </c>
      <c r="C23" s="366"/>
      <c r="D23" s="474">
        <v>131</v>
      </c>
      <c r="E23" s="366"/>
      <c r="F23" s="474">
        <v>205</v>
      </c>
      <c r="G23" s="366"/>
      <c r="H23" s="474">
        <v>0</v>
      </c>
      <c r="I23" s="366"/>
      <c r="J23" s="474">
        <v>0</v>
      </c>
      <c r="K23" s="366"/>
      <c r="L23" s="474">
        <f>'[4]5.5.3 - Bilanz Kurzfri...'!$G$39</f>
        <v>0</v>
      </c>
      <c r="M23" s="366"/>
      <c r="N23" s="474" t="s">
        <v>56</v>
      </c>
      <c r="O23" s="366"/>
      <c r="P23" s="148">
        <v>3158</v>
      </c>
      <c r="Q23" s="366"/>
      <c r="R23" s="148">
        <v>3127</v>
      </c>
      <c r="S23" s="366"/>
      <c r="T23" s="141" t="s">
        <v>56</v>
      </c>
      <c r="U23" s="209"/>
      <c r="V23" s="141" t="s">
        <v>56</v>
      </c>
      <c r="W23" s="209"/>
      <c r="X23" s="141" t="s">
        <v>56</v>
      </c>
      <c r="Y23" s="209"/>
      <c r="Z23" s="141" t="s">
        <v>56</v>
      </c>
      <c r="AA23" s="249"/>
      <c r="AB23" s="141" t="s">
        <v>56</v>
      </c>
      <c r="AC23" s="249"/>
      <c r="AD23" s="141" t="s">
        <v>56</v>
      </c>
      <c r="AE23" s="249"/>
      <c r="AF23" s="141" t="s">
        <v>56</v>
      </c>
      <c r="AG23" s="185"/>
      <c r="AH23" s="141" t="s">
        <v>56</v>
      </c>
      <c r="AI23" s="147"/>
      <c r="AJ23" s="141" t="s">
        <v>56</v>
      </c>
      <c r="AK23" s="147"/>
      <c r="AL23" s="141" t="s">
        <v>56</v>
      </c>
      <c r="AM23" s="147"/>
      <c r="AN23" s="141" t="s">
        <v>56</v>
      </c>
      <c r="AO23" s="147"/>
      <c r="AP23" s="141" t="s">
        <v>56</v>
      </c>
      <c r="AQ23" s="147"/>
      <c r="AR23" s="141" t="s">
        <v>56</v>
      </c>
      <c r="AS23" s="147"/>
      <c r="AT23" s="141" t="s">
        <v>56</v>
      </c>
      <c r="AU23" s="147"/>
      <c r="AV23" s="141" t="s">
        <v>56</v>
      </c>
      <c r="AW23" s="147"/>
      <c r="AX23" s="141" t="s">
        <v>56</v>
      </c>
      <c r="AY23" s="147"/>
      <c r="AZ23" s="141" t="s">
        <v>56</v>
      </c>
      <c r="BA23" s="147"/>
      <c r="BB23" s="141" t="s">
        <v>56</v>
      </c>
      <c r="BC23" s="147"/>
      <c r="BD23" s="141" t="s">
        <v>56</v>
      </c>
      <c r="BE23" s="147"/>
      <c r="BF23" s="141" t="s">
        <v>56</v>
      </c>
      <c r="BG23" s="147"/>
      <c r="BH23" s="141" t="s">
        <v>56</v>
      </c>
      <c r="BI23" s="147"/>
      <c r="BJ23" s="141" t="s">
        <v>56</v>
      </c>
      <c r="BK23" s="147"/>
      <c r="BL23" s="141" t="s">
        <v>56</v>
      </c>
      <c r="BM23" s="147"/>
      <c r="BN23" s="141" t="s">
        <v>56</v>
      </c>
      <c r="BO23" s="147"/>
      <c r="BP23" s="141" t="s">
        <v>56</v>
      </c>
      <c r="BQ23" s="147"/>
      <c r="BR23" s="141" t="s">
        <v>56</v>
      </c>
      <c r="BS23" s="141" t="s">
        <v>56</v>
      </c>
      <c r="BT23" s="141" t="s">
        <v>56</v>
      </c>
      <c r="BU23" s="141" t="s">
        <v>56</v>
      </c>
      <c r="BV23" s="147"/>
      <c r="BW23" s="141" t="s">
        <v>56</v>
      </c>
      <c r="BX23" s="141" t="s">
        <v>56</v>
      </c>
      <c r="BY23" s="141" t="s">
        <v>56</v>
      </c>
      <c r="BZ23" s="141" t="s">
        <v>56</v>
      </c>
      <c r="CA23" s="147"/>
      <c r="CB23" s="141" t="s">
        <v>56</v>
      </c>
      <c r="CC23" s="141" t="s">
        <v>56</v>
      </c>
      <c r="CD23" s="141" t="s">
        <v>56</v>
      </c>
      <c r="CE23" s="141" t="s">
        <v>56</v>
      </c>
      <c r="CF23" s="141" t="s">
        <v>56</v>
      </c>
      <c r="CG23" s="147"/>
      <c r="CH23" s="141" t="s">
        <v>56</v>
      </c>
      <c r="CI23" s="141" t="s">
        <v>56</v>
      </c>
      <c r="CJ23" s="141" t="s">
        <v>56</v>
      </c>
      <c r="CK23" s="141" t="s">
        <v>56</v>
      </c>
      <c r="CL23" s="147"/>
      <c r="CM23" s="141" t="s">
        <v>56</v>
      </c>
      <c r="CN23" s="141" t="s">
        <v>56</v>
      </c>
      <c r="CO23" s="141" t="s">
        <v>56</v>
      </c>
      <c r="CP23" s="141" t="s">
        <v>56</v>
      </c>
      <c r="CQ23" s="147"/>
      <c r="CR23" s="141" t="s">
        <v>56</v>
      </c>
      <c r="CS23" s="148"/>
      <c r="CT23" s="148"/>
      <c r="CU23" s="148"/>
      <c r="CV23" s="147"/>
      <c r="CW23" s="141" t="s">
        <v>56</v>
      </c>
      <c r="CX23" s="147"/>
      <c r="CY23" s="141" t="s">
        <v>56</v>
      </c>
    </row>
    <row r="24" spans="1:108" s="8" customFormat="1" ht="13.5" thickBot="1" x14ac:dyDescent="0.25">
      <c r="A24" s="293" t="s">
        <v>104</v>
      </c>
      <c r="B24" s="263">
        <v>4331.0000000001</v>
      </c>
      <c r="C24" s="366"/>
      <c r="D24" s="250">
        <v>4697.0000000001</v>
      </c>
      <c r="E24" s="366"/>
      <c r="F24" s="250">
        <v>3630.0000000002001</v>
      </c>
      <c r="G24" s="366"/>
      <c r="H24" s="250">
        <v>3768.0000000002001</v>
      </c>
      <c r="I24" s="366"/>
      <c r="J24" s="250">
        <v>3645.0000000001</v>
      </c>
      <c r="K24" s="366"/>
      <c r="L24" s="250">
        <f>'[4]5.5.3 - Bilanz Kurzfri...'!$G$40</f>
        <v>3860.0000000001</v>
      </c>
      <c r="M24" s="366"/>
      <c r="N24" s="250">
        <v>3901.0000000002001</v>
      </c>
      <c r="O24" s="366"/>
      <c r="P24" s="250">
        <v>5894.0000000001</v>
      </c>
      <c r="Q24" s="366"/>
      <c r="R24" s="250">
        <v>5852.0000000001</v>
      </c>
      <c r="S24" s="366"/>
      <c r="T24" s="250">
        <f>'[5]5.5.3 - Bilanz Kurzfri...'!$G$39</f>
        <v>4063</v>
      </c>
      <c r="U24" s="209"/>
      <c r="V24" s="250">
        <v>3957</v>
      </c>
      <c r="W24" s="209"/>
      <c r="X24" s="250">
        <v>3967.0000000001</v>
      </c>
      <c r="Y24" s="209"/>
      <c r="Z24" s="250">
        <v>4354.0000000001</v>
      </c>
      <c r="AA24" s="249"/>
      <c r="AB24" s="250">
        <v>5715</v>
      </c>
      <c r="AC24" s="249"/>
      <c r="AD24" s="250">
        <v>5358</v>
      </c>
      <c r="AE24" s="249"/>
      <c r="AF24" s="250">
        <v>3842</v>
      </c>
      <c r="AG24" s="185"/>
      <c r="AH24" s="250">
        <f>SUM(AH16:AH22)</f>
        <v>4095</v>
      </c>
      <c r="AI24" s="147"/>
      <c r="AJ24" s="250">
        <v>3034</v>
      </c>
      <c r="AK24" s="147"/>
      <c r="AL24" s="250">
        <v>3039</v>
      </c>
      <c r="AM24" s="147"/>
      <c r="AN24" s="250">
        <v>3201</v>
      </c>
      <c r="AO24" s="147"/>
      <c r="AP24" s="250">
        <f>SUM(AP16:AP22)</f>
        <v>3313</v>
      </c>
      <c r="AQ24" s="147"/>
      <c r="AR24" s="250">
        <f>SUM(AR16:AR22)</f>
        <v>3330</v>
      </c>
      <c r="AS24" s="147"/>
      <c r="AT24" s="250">
        <v>3149</v>
      </c>
      <c r="AU24" s="147"/>
      <c r="AV24" s="250">
        <v>3455</v>
      </c>
      <c r="AW24" s="147"/>
      <c r="AX24" s="250">
        <v>3479</v>
      </c>
      <c r="AY24" s="147"/>
      <c r="AZ24" s="250">
        <f>SUM(AZ16:AZ22)</f>
        <v>3394</v>
      </c>
      <c r="BA24" s="147"/>
      <c r="BB24" s="250">
        <v>3219</v>
      </c>
      <c r="BC24" s="147"/>
      <c r="BD24" s="250">
        <v>3359</v>
      </c>
      <c r="BE24" s="147"/>
      <c r="BF24" s="250">
        <v>3448</v>
      </c>
      <c r="BG24" s="147"/>
      <c r="BH24" s="250">
        <v>3754</v>
      </c>
      <c r="BI24" s="147"/>
      <c r="BJ24" s="250">
        <v>3772</v>
      </c>
      <c r="BK24" s="147"/>
      <c r="BL24" s="250">
        <v>3366</v>
      </c>
      <c r="BM24" s="147"/>
      <c r="BN24" s="250">
        <v>3487</v>
      </c>
      <c r="BO24" s="147"/>
      <c r="BP24" s="250">
        <v>3645</v>
      </c>
      <c r="BQ24" s="147"/>
      <c r="BR24" s="250">
        <v>3389</v>
      </c>
      <c r="BS24" s="250">
        <v>3614</v>
      </c>
      <c r="BT24" s="250">
        <v>3532</v>
      </c>
      <c r="BU24" s="250">
        <v>3118</v>
      </c>
      <c r="BV24" s="147"/>
      <c r="BW24" s="250">
        <v>2928</v>
      </c>
      <c r="BX24" s="250">
        <v>3034</v>
      </c>
      <c r="BY24" s="250">
        <v>2974</v>
      </c>
      <c r="BZ24" s="250">
        <v>2883</v>
      </c>
      <c r="CA24" s="147"/>
      <c r="CB24" s="250">
        <v>2686</v>
      </c>
      <c r="CC24" s="250">
        <v>2765</v>
      </c>
      <c r="CD24" s="250">
        <v>2766</v>
      </c>
      <c r="CE24" s="250">
        <v>2182</v>
      </c>
      <c r="CF24" s="250">
        <v>2423</v>
      </c>
      <c r="CG24" s="147"/>
      <c r="CH24" s="250">
        <v>2423</v>
      </c>
      <c r="CI24" s="250">
        <v>2825</v>
      </c>
      <c r="CJ24" s="250">
        <v>2758</v>
      </c>
      <c r="CK24" s="250">
        <v>2558</v>
      </c>
      <c r="CL24" s="147"/>
      <c r="CM24" s="250">
        <v>2243</v>
      </c>
      <c r="CN24" s="250">
        <v>2345</v>
      </c>
      <c r="CO24" s="250">
        <v>2603</v>
      </c>
      <c r="CP24" s="250">
        <v>2562</v>
      </c>
      <c r="CQ24" s="147"/>
      <c r="CR24" s="250">
        <v>2475</v>
      </c>
      <c r="CS24" s="147">
        <v>2512</v>
      </c>
      <c r="CT24" s="147">
        <v>2529</v>
      </c>
      <c r="CU24" s="147">
        <v>2486</v>
      </c>
      <c r="CV24" s="147"/>
      <c r="CW24" s="250">
        <v>2506</v>
      </c>
      <c r="CX24" s="147"/>
      <c r="CY24" s="250">
        <v>2589</v>
      </c>
      <c r="CZ24" s="14"/>
      <c r="DA24" s="62"/>
      <c r="DB24" s="7"/>
      <c r="DC24" s="7"/>
      <c r="DD24" s="7"/>
    </row>
    <row r="25" spans="1:108" s="85" customFormat="1" ht="6" customHeight="1" thickBot="1" x14ac:dyDescent="0.25">
      <c r="A25" s="295"/>
      <c r="B25" s="252"/>
      <c r="C25" s="240"/>
      <c r="D25" s="252"/>
      <c r="E25" s="240"/>
      <c r="F25" s="252"/>
      <c r="G25" s="240"/>
      <c r="H25" s="252"/>
      <c r="I25" s="240"/>
      <c r="J25" s="252"/>
      <c r="K25" s="240"/>
      <c r="L25" s="252"/>
      <c r="M25" s="240"/>
      <c r="N25" s="252"/>
      <c r="O25" s="240"/>
      <c r="P25" s="252"/>
      <c r="Q25" s="240"/>
      <c r="R25" s="252"/>
      <c r="S25" s="240"/>
      <c r="T25" s="252"/>
      <c r="U25" s="209"/>
      <c r="V25" s="252"/>
      <c r="W25" s="209"/>
      <c r="X25" s="252"/>
      <c r="Y25" s="209"/>
      <c r="Z25" s="252"/>
      <c r="AA25" s="249"/>
      <c r="AB25" s="252"/>
      <c r="AC25" s="249"/>
      <c r="AD25" s="252"/>
      <c r="AE25" s="249"/>
      <c r="AF25" s="252"/>
      <c r="AG25" s="185"/>
      <c r="AH25" s="252"/>
      <c r="AI25" s="148"/>
      <c r="AJ25" s="252"/>
      <c r="AK25" s="148"/>
      <c r="AL25" s="252"/>
      <c r="AM25" s="148"/>
      <c r="AN25" s="252"/>
      <c r="AO25" s="148"/>
      <c r="AP25" s="252"/>
      <c r="AQ25" s="148"/>
      <c r="AR25" s="252"/>
      <c r="AS25" s="148"/>
      <c r="AT25" s="252"/>
      <c r="AU25" s="148"/>
      <c r="AV25" s="252"/>
      <c r="AW25" s="148"/>
      <c r="AX25" s="252"/>
      <c r="AY25" s="148"/>
      <c r="AZ25" s="252"/>
      <c r="BA25" s="148"/>
      <c r="BB25" s="252"/>
      <c r="BC25" s="148"/>
      <c r="BD25" s="252"/>
      <c r="BE25" s="148"/>
      <c r="BF25" s="252"/>
      <c r="BG25" s="148"/>
      <c r="BH25" s="252"/>
      <c r="BI25" s="148"/>
      <c r="BJ25" s="252"/>
      <c r="BK25" s="148"/>
      <c r="BL25" s="252"/>
      <c r="BM25" s="148"/>
      <c r="BN25" s="252"/>
      <c r="BO25" s="148"/>
      <c r="BP25" s="252"/>
      <c r="BQ25" s="148"/>
      <c r="BR25" s="252"/>
      <c r="BS25" s="252"/>
      <c r="BT25" s="252"/>
      <c r="BU25" s="252"/>
      <c r="BV25" s="148"/>
      <c r="BW25" s="252"/>
      <c r="BX25" s="252"/>
      <c r="BY25" s="252"/>
      <c r="BZ25" s="252"/>
      <c r="CA25" s="148"/>
      <c r="CB25" s="252"/>
      <c r="CC25" s="252"/>
      <c r="CD25" s="252"/>
      <c r="CE25" s="252"/>
      <c r="CF25" s="252"/>
      <c r="CG25" s="148"/>
      <c r="CH25" s="252"/>
      <c r="CI25" s="252"/>
      <c r="CJ25" s="252"/>
      <c r="CK25" s="252"/>
      <c r="CL25" s="148"/>
      <c r="CM25" s="252"/>
      <c r="CN25" s="252"/>
      <c r="CO25" s="217"/>
      <c r="CP25" s="252"/>
      <c r="CQ25" s="148"/>
      <c r="CR25" s="252"/>
      <c r="CS25" s="252"/>
      <c r="CT25" s="252"/>
      <c r="CU25" s="252"/>
      <c r="CV25" s="148"/>
      <c r="CW25" s="252"/>
      <c r="CX25" s="148"/>
      <c r="CY25" s="252"/>
    </row>
    <row r="26" spans="1:108" s="8" customFormat="1" ht="13.5" thickBot="1" x14ac:dyDescent="0.25">
      <c r="A26" s="296" t="s">
        <v>90</v>
      </c>
      <c r="B26" s="268">
        <v>9195</v>
      </c>
      <c r="C26" s="366"/>
      <c r="D26" s="269">
        <v>9671</v>
      </c>
      <c r="E26" s="366"/>
      <c r="F26" s="269">
        <v>8695</v>
      </c>
      <c r="G26" s="366"/>
      <c r="H26" s="269">
        <v>8835</v>
      </c>
      <c r="I26" s="366"/>
      <c r="J26" s="269">
        <v>8584</v>
      </c>
      <c r="K26" s="366"/>
      <c r="L26" s="269">
        <f>'[4]5.5.3 - Bilanz Kurzfri...'!$G$41</f>
        <v>8837</v>
      </c>
      <c r="M26" s="366"/>
      <c r="N26" s="269">
        <v>8687</v>
      </c>
      <c r="O26" s="366"/>
      <c r="P26" s="269">
        <v>10545</v>
      </c>
      <c r="Q26" s="366"/>
      <c r="R26" s="269">
        <v>10540</v>
      </c>
      <c r="S26" s="366"/>
      <c r="T26" s="269">
        <f>'[5]5.5.3 - Bilanz Kurzfri...'!$G$40</f>
        <v>10420</v>
      </c>
      <c r="U26" s="209"/>
      <c r="V26" s="269">
        <v>10396</v>
      </c>
      <c r="W26" s="209"/>
      <c r="X26" s="269">
        <v>10365</v>
      </c>
      <c r="Y26" s="209"/>
      <c r="Z26" s="269">
        <v>10912</v>
      </c>
      <c r="AA26" s="249"/>
      <c r="AB26" s="269">
        <v>10202</v>
      </c>
      <c r="AC26" s="249"/>
      <c r="AD26" s="269">
        <v>9877</v>
      </c>
      <c r="AE26" s="249"/>
      <c r="AF26" s="269">
        <v>8242</v>
      </c>
      <c r="AG26" s="185"/>
      <c r="AH26" s="269">
        <f>+AH24+AH14</f>
        <v>8300</v>
      </c>
      <c r="AI26" s="147"/>
      <c r="AJ26" s="269">
        <v>7140</v>
      </c>
      <c r="AK26" s="147"/>
      <c r="AL26" s="269">
        <v>7219</v>
      </c>
      <c r="AM26" s="147"/>
      <c r="AN26" s="269">
        <v>7217</v>
      </c>
      <c r="AO26" s="147"/>
      <c r="AP26" s="269">
        <f>+AP24+AP14</f>
        <v>7422</v>
      </c>
      <c r="AQ26" s="147"/>
      <c r="AR26" s="269">
        <f>+AR24+AR14</f>
        <v>7678</v>
      </c>
      <c r="AS26" s="147"/>
      <c r="AT26" s="269">
        <v>7250</v>
      </c>
      <c r="AU26" s="147"/>
      <c r="AV26" s="269">
        <v>7360</v>
      </c>
      <c r="AW26" s="147"/>
      <c r="AX26" s="269">
        <v>7196</v>
      </c>
      <c r="AY26" s="147"/>
      <c r="AZ26" s="269">
        <f>+AZ24+AZ14</f>
        <v>6998</v>
      </c>
      <c r="BA26" s="147"/>
      <c r="BB26" s="269">
        <v>6811</v>
      </c>
      <c r="BC26" s="147"/>
      <c r="BD26" s="269">
        <v>7111</v>
      </c>
      <c r="BE26" s="147"/>
      <c r="BF26" s="269">
        <f>BF14+BF24</f>
        <v>7268</v>
      </c>
      <c r="BG26" s="147"/>
      <c r="BH26" s="269">
        <f>BH14+BH24</f>
        <v>7603</v>
      </c>
      <c r="BI26" s="147"/>
      <c r="BJ26" s="269">
        <f>BJ24+BJ14</f>
        <v>7519</v>
      </c>
      <c r="BK26" s="147"/>
      <c r="BL26" s="269">
        <f>BL24+BL14</f>
        <v>6965</v>
      </c>
      <c r="BM26" s="147"/>
      <c r="BN26" s="269">
        <v>7016</v>
      </c>
      <c r="BO26" s="147"/>
      <c r="BP26" s="269">
        <v>7141</v>
      </c>
      <c r="BQ26" s="147"/>
      <c r="BR26" s="269">
        <v>6878</v>
      </c>
      <c r="BS26" s="269">
        <v>6744</v>
      </c>
      <c r="BT26" s="269">
        <v>6588</v>
      </c>
      <c r="BU26" s="269">
        <v>5837</v>
      </c>
      <c r="BV26" s="147"/>
      <c r="BW26" s="269">
        <v>5666</v>
      </c>
      <c r="BX26" s="269">
        <v>5580</v>
      </c>
      <c r="BY26" s="269">
        <v>5549</v>
      </c>
      <c r="BZ26" s="269">
        <v>5319</v>
      </c>
      <c r="CA26" s="147"/>
      <c r="CB26" s="269">
        <v>5068</v>
      </c>
      <c r="CC26" s="269">
        <v>5122</v>
      </c>
      <c r="CD26" s="269">
        <v>4985</v>
      </c>
      <c r="CE26" s="269">
        <v>4366</v>
      </c>
      <c r="CF26" s="269">
        <v>4592</v>
      </c>
      <c r="CG26" s="147"/>
      <c r="CH26" s="269">
        <v>4592</v>
      </c>
      <c r="CI26" s="269">
        <v>4975</v>
      </c>
      <c r="CJ26" s="269">
        <v>4850</v>
      </c>
      <c r="CK26" s="269">
        <v>4290</v>
      </c>
      <c r="CL26" s="147"/>
      <c r="CM26" s="269">
        <v>4049</v>
      </c>
      <c r="CN26" s="269">
        <v>4130</v>
      </c>
      <c r="CO26" s="269">
        <v>4350</v>
      </c>
      <c r="CP26" s="269">
        <v>4287</v>
      </c>
      <c r="CQ26" s="147"/>
      <c r="CR26" s="269">
        <v>4205</v>
      </c>
      <c r="CS26" s="217">
        <v>4224</v>
      </c>
      <c r="CT26" s="217">
        <v>4259</v>
      </c>
      <c r="CU26" s="217">
        <v>4269</v>
      </c>
      <c r="CV26" s="147"/>
      <c r="CW26" s="269">
        <v>4341</v>
      </c>
      <c r="CX26" s="147"/>
      <c r="CY26" s="269">
        <v>4577</v>
      </c>
      <c r="CZ26" s="14"/>
      <c r="DA26" s="62"/>
      <c r="DB26" s="7"/>
      <c r="DC26" s="7"/>
      <c r="DD26" s="7"/>
    </row>
    <row r="27" spans="1:108" s="10" customFormat="1" ht="12" customHeight="1" thickTop="1" x14ac:dyDescent="0.2">
      <c r="A27" s="9"/>
      <c r="B27" s="148"/>
      <c r="C27" s="240"/>
      <c r="D27" s="148"/>
      <c r="E27" s="240"/>
      <c r="F27" s="148"/>
      <c r="G27" s="240"/>
      <c r="H27" s="148"/>
      <c r="I27" s="240"/>
      <c r="J27" s="148"/>
      <c r="K27" s="240"/>
      <c r="L27" s="148"/>
      <c r="M27" s="240"/>
      <c r="N27" s="148"/>
      <c r="O27" s="240"/>
      <c r="P27" s="148"/>
      <c r="Q27" s="240"/>
      <c r="R27" s="148"/>
      <c r="S27" s="240"/>
      <c r="T27" s="148"/>
      <c r="U27" s="209"/>
      <c r="V27" s="148"/>
      <c r="W27" s="209"/>
      <c r="X27" s="148"/>
      <c r="Y27" s="209"/>
      <c r="Z27" s="148"/>
      <c r="AA27" s="249"/>
      <c r="AB27" s="148"/>
      <c r="AC27" s="253"/>
      <c r="AD27" s="148"/>
      <c r="AE27" s="249"/>
      <c r="AF27" s="148"/>
      <c r="AG27" s="185"/>
      <c r="AH27" s="148"/>
      <c r="AI27" s="218"/>
      <c r="AJ27" s="148"/>
      <c r="AK27" s="218"/>
      <c r="AL27" s="148"/>
      <c r="AM27" s="218"/>
      <c r="AN27" s="148"/>
      <c r="AO27" s="218"/>
      <c r="AP27" s="148"/>
      <c r="AQ27" s="218"/>
      <c r="AR27" s="148"/>
      <c r="AS27" s="218"/>
      <c r="AT27" s="148"/>
      <c r="AU27" s="218"/>
      <c r="AV27" s="148"/>
      <c r="AW27" s="218"/>
      <c r="AX27" s="148"/>
      <c r="AY27" s="218"/>
      <c r="AZ27" s="148"/>
      <c r="BA27" s="218"/>
      <c r="BB27" s="148"/>
      <c r="BC27" s="218"/>
      <c r="BD27" s="148"/>
      <c r="BE27" s="218"/>
      <c r="BF27" s="148"/>
      <c r="BG27" s="218"/>
      <c r="BH27" s="148"/>
      <c r="BI27" s="218"/>
      <c r="BJ27" s="148"/>
      <c r="BK27" s="218"/>
      <c r="BL27" s="148"/>
      <c r="BM27" s="218"/>
      <c r="BN27" s="148"/>
      <c r="BO27" s="218"/>
      <c r="BP27" s="148"/>
      <c r="BQ27" s="218"/>
      <c r="BR27" s="148"/>
      <c r="BS27" s="148"/>
      <c r="BT27" s="148"/>
      <c r="BU27" s="148"/>
      <c r="BV27" s="218"/>
      <c r="BW27" s="148"/>
      <c r="BX27" s="148"/>
      <c r="BY27" s="148"/>
      <c r="BZ27" s="148"/>
      <c r="CA27" s="254"/>
      <c r="CB27" s="148"/>
      <c r="CC27" s="148"/>
      <c r="CD27" s="148"/>
      <c r="CE27" s="148"/>
      <c r="CF27" s="148"/>
      <c r="CG27" s="254"/>
      <c r="CH27" s="148"/>
      <c r="CI27" s="148"/>
      <c r="CJ27" s="148"/>
      <c r="CK27" s="148"/>
      <c r="CL27" s="254"/>
      <c r="CM27" s="148"/>
      <c r="CN27" s="148"/>
      <c r="CO27" s="148"/>
      <c r="CP27" s="148"/>
      <c r="CQ27" s="254"/>
      <c r="CR27" s="148"/>
      <c r="CS27" s="148"/>
      <c r="CT27" s="148"/>
      <c r="CU27" s="148"/>
      <c r="CV27" s="254"/>
      <c r="CW27" s="148"/>
      <c r="CX27" s="254"/>
      <c r="CY27" s="148"/>
    </row>
    <row r="28" spans="1:108" s="10" customFormat="1" ht="14.1" customHeight="1" x14ac:dyDescent="0.2">
      <c r="A28" s="291" t="s">
        <v>91</v>
      </c>
      <c r="B28" s="262">
        <v>1317</v>
      </c>
      <c r="C28" s="240"/>
      <c r="D28" s="148">
        <v>1317</v>
      </c>
      <c r="E28" s="240"/>
      <c r="F28" s="148">
        <v>1317</v>
      </c>
      <c r="G28" s="240"/>
      <c r="H28" s="148">
        <v>1317</v>
      </c>
      <c r="I28" s="240"/>
      <c r="J28" s="148">
        <v>1317</v>
      </c>
      <c r="K28" s="240"/>
      <c r="L28" s="148">
        <v>1317</v>
      </c>
      <c r="M28" s="240"/>
      <c r="N28" s="148">
        <v>1317</v>
      </c>
      <c r="O28" s="240"/>
      <c r="P28" s="148">
        <v>1317</v>
      </c>
      <c r="Q28" s="240"/>
      <c r="R28" s="148">
        <v>1317</v>
      </c>
      <c r="S28" s="240"/>
      <c r="T28" s="148">
        <v>1317</v>
      </c>
      <c r="U28" s="209"/>
      <c r="V28" s="148">
        <v>1317</v>
      </c>
      <c r="W28" s="209"/>
      <c r="X28" s="148">
        <v>1317</v>
      </c>
      <c r="Y28" s="209"/>
      <c r="Z28" s="148">
        <v>1317</v>
      </c>
      <c r="AA28" s="249"/>
      <c r="AB28" s="148">
        <v>1317</v>
      </c>
      <c r="AC28" s="253"/>
      <c r="AD28" s="148">
        <v>1317</v>
      </c>
      <c r="AE28" s="249"/>
      <c r="AF28" s="148">
        <v>1316</v>
      </c>
      <c r="AG28" s="185"/>
      <c r="AH28" s="148">
        <v>1317</v>
      </c>
      <c r="AI28" s="125"/>
      <c r="AJ28" s="148">
        <v>1317</v>
      </c>
      <c r="AK28" s="125"/>
      <c r="AL28" s="148">
        <v>1317</v>
      </c>
      <c r="AM28" s="125"/>
      <c r="AN28" s="148">
        <v>1317</v>
      </c>
      <c r="AO28" s="125"/>
      <c r="AP28" s="148">
        <v>1317</v>
      </c>
      <c r="AQ28" s="125"/>
      <c r="AR28" s="148">
        <v>1317</v>
      </c>
      <c r="AS28" s="125"/>
      <c r="AT28" s="148">
        <v>1317</v>
      </c>
      <c r="AU28" s="125"/>
      <c r="AV28" s="148">
        <v>1317</v>
      </c>
      <c r="AW28" s="125"/>
      <c r="AX28" s="148">
        <v>1317</v>
      </c>
      <c r="AY28" s="125"/>
      <c r="AZ28" s="148">
        <v>889</v>
      </c>
      <c r="BA28" s="125"/>
      <c r="BB28" s="148">
        <v>889</v>
      </c>
      <c r="BC28" s="125"/>
      <c r="BD28" s="148">
        <v>889</v>
      </c>
      <c r="BE28" s="125"/>
      <c r="BF28" s="148">
        <v>889</v>
      </c>
      <c r="BG28" s="125"/>
      <c r="BH28" s="148">
        <v>889</v>
      </c>
      <c r="BI28" s="125"/>
      <c r="BJ28" s="148">
        <v>889</v>
      </c>
      <c r="BK28" s="125"/>
      <c r="BL28" s="148">
        <v>889</v>
      </c>
      <c r="BM28" s="125"/>
      <c r="BN28" s="148">
        <v>889</v>
      </c>
      <c r="BO28" s="125"/>
      <c r="BP28" s="148">
        <v>889</v>
      </c>
      <c r="BQ28" s="125"/>
      <c r="BR28" s="148">
        <v>889</v>
      </c>
      <c r="BS28" s="148">
        <v>889</v>
      </c>
      <c r="BT28" s="148">
        <v>889</v>
      </c>
      <c r="BU28" s="148">
        <v>889</v>
      </c>
      <c r="BV28" s="125"/>
      <c r="BW28" s="148">
        <v>889</v>
      </c>
      <c r="BX28" s="148">
        <v>889</v>
      </c>
      <c r="BY28" s="148">
        <v>889</v>
      </c>
      <c r="BZ28" s="148">
        <v>894</v>
      </c>
      <c r="CA28" s="255"/>
      <c r="CB28" s="148">
        <v>889</v>
      </c>
      <c r="CC28" s="148">
        <v>889</v>
      </c>
      <c r="CD28" s="148">
        <v>889</v>
      </c>
      <c r="CE28" s="148">
        <v>889</v>
      </c>
      <c r="CF28" s="148">
        <v>889</v>
      </c>
      <c r="CG28" s="255"/>
      <c r="CH28" s="148">
        <v>889</v>
      </c>
      <c r="CI28" s="148">
        <v>889</v>
      </c>
      <c r="CJ28" s="148">
        <v>889</v>
      </c>
      <c r="CK28" s="148">
        <v>889</v>
      </c>
      <c r="CL28" s="255"/>
      <c r="CM28" s="148">
        <v>889</v>
      </c>
      <c r="CN28" s="148">
        <v>889</v>
      </c>
      <c r="CO28" s="148">
        <v>889</v>
      </c>
      <c r="CP28" s="148">
        <v>889</v>
      </c>
      <c r="CQ28" s="255"/>
      <c r="CR28" s="148">
        <v>889</v>
      </c>
      <c r="CS28" s="148">
        <v>889</v>
      </c>
      <c r="CT28" s="148">
        <v>889</v>
      </c>
      <c r="CU28" s="148">
        <v>889</v>
      </c>
      <c r="CV28" s="255"/>
      <c r="CW28" s="148">
        <v>889</v>
      </c>
      <c r="CX28" s="255"/>
      <c r="CY28" s="148">
        <v>836</v>
      </c>
    </row>
    <row r="29" spans="1:108" s="10" customFormat="1" ht="14.1" customHeight="1" x14ac:dyDescent="0.2">
      <c r="A29" s="297" t="s">
        <v>92</v>
      </c>
      <c r="B29" s="262">
        <v>1558</v>
      </c>
      <c r="C29" s="240"/>
      <c r="D29" s="148">
        <v>1599</v>
      </c>
      <c r="E29" s="240"/>
      <c r="F29" s="148">
        <v>1429</v>
      </c>
      <c r="G29" s="240"/>
      <c r="H29" s="148">
        <v>1440</v>
      </c>
      <c r="I29" s="240"/>
      <c r="J29" s="148">
        <v>1483</v>
      </c>
      <c r="K29" s="240"/>
      <c r="L29" s="148">
        <v>1695</v>
      </c>
      <c r="M29" s="240"/>
      <c r="N29" s="148">
        <v>1391</v>
      </c>
      <c r="O29" s="240"/>
      <c r="P29" s="148">
        <v>1400</v>
      </c>
      <c r="Q29" s="240"/>
      <c r="R29" s="148">
        <v>1324</v>
      </c>
      <c r="S29" s="240"/>
      <c r="T29" s="148">
        <v>1444</v>
      </c>
      <c r="U29" s="209"/>
      <c r="V29" s="148">
        <v>1381</v>
      </c>
      <c r="W29" s="209"/>
      <c r="X29" s="148">
        <v>1366</v>
      </c>
      <c r="Y29" s="209"/>
      <c r="Z29" s="148">
        <v>1416</v>
      </c>
      <c r="AA29" s="249"/>
      <c r="AB29" s="148">
        <v>1430</v>
      </c>
      <c r="AC29" s="249"/>
      <c r="AD29" s="148">
        <v>1257</v>
      </c>
      <c r="AE29" s="249"/>
      <c r="AF29" s="148">
        <v>1123</v>
      </c>
      <c r="AG29" s="185"/>
      <c r="AH29" s="148">
        <v>1172</v>
      </c>
      <c r="AI29" s="125"/>
      <c r="AJ29" s="148">
        <v>1374</v>
      </c>
      <c r="AK29" s="125"/>
      <c r="AL29" s="148">
        <v>1313</v>
      </c>
      <c r="AM29" s="125"/>
      <c r="AN29" s="148">
        <v>1252</v>
      </c>
      <c r="AO29" s="125"/>
      <c r="AP29" s="148">
        <v>1262</v>
      </c>
      <c r="AQ29" s="125"/>
      <c r="AR29" s="148">
        <v>1141</v>
      </c>
      <c r="AS29" s="125"/>
      <c r="AT29" s="148">
        <v>1253</v>
      </c>
      <c r="AU29" s="125"/>
      <c r="AV29" s="148">
        <v>1374</v>
      </c>
      <c r="AW29" s="125"/>
      <c r="AX29" s="148">
        <v>1406</v>
      </c>
      <c r="AY29" s="125"/>
      <c r="AZ29" s="148">
        <v>1499</v>
      </c>
      <c r="BA29" s="125"/>
      <c r="BB29" s="148">
        <v>1690</v>
      </c>
      <c r="BC29" s="125"/>
      <c r="BD29" s="148">
        <v>1662</v>
      </c>
      <c r="BE29" s="125"/>
      <c r="BF29" s="148">
        <v>1657</v>
      </c>
      <c r="BG29" s="125"/>
      <c r="BH29" s="148">
        <v>1732</v>
      </c>
      <c r="BI29" s="125"/>
      <c r="BJ29" s="148">
        <v>1238</v>
      </c>
      <c r="BK29" s="125"/>
      <c r="BL29" s="148">
        <v>1239</v>
      </c>
      <c r="BM29" s="148"/>
      <c r="BN29" s="148">
        <v>1296</v>
      </c>
      <c r="BO29" s="148"/>
      <c r="BP29" s="148">
        <v>1402</v>
      </c>
      <c r="BQ29" s="125"/>
      <c r="BR29" s="251">
        <v>943</v>
      </c>
      <c r="BS29" s="251">
        <v>1000</v>
      </c>
      <c r="BT29" s="251">
        <v>1028</v>
      </c>
      <c r="BU29" s="251">
        <v>1089</v>
      </c>
      <c r="BV29" s="125"/>
      <c r="BW29" s="251">
        <v>699</v>
      </c>
      <c r="BX29" s="251">
        <v>725</v>
      </c>
      <c r="BY29" s="251">
        <v>744</v>
      </c>
      <c r="BZ29" s="251">
        <v>828</v>
      </c>
      <c r="CA29" s="255"/>
      <c r="CB29" s="251">
        <v>818</v>
      </c>
      <c r="CC29" s="251">
        <v>842</v>
      </c>
      <c r="CD29" s="251">
        <v>861</v>
      </c>
      <c r="CE29" s="251">
        <v>930</v>
      </c>
      <c r="CF29" s="251">
        <v>762</v>
      </c>
      <c r="CG29" s="255"/>
      <c r="CH29" s="251">
        <v>762</v>
      </c>
      <c r="CI29" s="251">
        <v>840</v>
      </c>
      <c r="CJ29" s="251">
        <v>840</v>
      </c>
      <c r="CK29" s="251">
        <v>923</v>
      </c>
      <c r="CL29" s="255"/>
      <c r="CM29" s="251">
        <v>811</v>
      </c>
      <c r="CN29" s="251">
        <v>811</v>
      </c>
      <c r="CO29" s="251">
        <v>861</v>
      </c>
      <c r="CP29" s="251">
        <v>882</v>
      </c>
      <c r="CQ29" s="255"/>
      <c r="CR29" s="251">
        <v>685</v>
      </c>
      <c r="CS29" s="251">
        <v>685</v>
      </c>
      <c r="CT29" s="251">
        <v>685</v>
      </c>
      <c r="CU29" s="251">
        <v>685</v>
      </c>
      <c r="CV29" s="255"/>
      <c r="CW29" s="251">
        <v>748</v>
      </c>
      <c r="CX29" s="255"/>
      <c r="CY29" s="251">
        <v>896</v>
      </c>
    </row>
    <row r="30" spans="1:108" s="10" customFormat="1" ht="14.1" customHeight="1" x14ac:dyDescent="0.2">
      <c r="A30" s="297" t="s">
        <v>93</v>
      </c>
      <c r="B30" s="265">
        <v>862</v>
      </c>
      <c r="C30" s="240"/>
      <c r="D30" s="256">
        <v>64</v>
      </c>
      <c r="E30" s="240"/>
      <c r="F30" s="256">
        <v>205</v>
      </c>
      <c r="G30" s="240"/>
      <c r="H30" s="256">
        <v>253</v>
      </c>
      <c r="I30" s="240"/>
      <c r="J30" s="256">
        <v>184</v>
      </c>
      <c r="K30" s="240"/>
      <c r="L30" s="256">
        <v>84</v>
      </c>
      <c r="M30" s="240"/>
      <c r="N30" s="256">
        <v>431</v>
      </c>
      <c r="O30" s="240"/>
      <c r="P30" s="256">
        <v>332</v>
      </c>
      <c r="Q30" s="240"/>
      <c r="R30" s="256">
        <v>222</v>
      </c>
      <c r="S30" s="240"/>
      <c r="T30" s="256">
        <v>96</v>
      </c>
      <c r="U30" s="209"/>
      <c r="V30" s="256">
        <v>87</v>
      </c>
      <c r="W30" s="209"/>
      <c r="X30" s="256">
        <v>136</v>
      </c>
      <c r="Y30" s="209"/>
      <c r="Z30" s="256">
        <v>81</v>
      </c>
      <c r="AA30" s="249"/>
      <c r="AB30" s="256">
        <v>78</v>
      </c>
      <c r="AC30" s="249"/>
      <c r="AD30" s="256">
        <v>192</v>
      </c>
      <c r="AE30" s="249"/>
      <c r="AF30" s="256">
        <v>190</v>
      </c>
      <c r="AG30" s="185"/>
      <c r="AH30" s="251">
        <v>128</v>
      </c>
      <c r="AI30" s="125"/>
      <c r="AJ30" s="251">
        <v>53</v>
      </c>
      <c r="AK30" s="125"/>
      <c r="AL30" s="251">
        <v>165</v>
      </c>
      <c r="AM30" s="125"/>
      <c r="AN30" s="251">
        <v>150</v>
      </c>
      <c r="AO30" s="125"/>
      <c r="AP30" s="251">
        <v>109</v>
      </c>
      <c r="AQ30" s="125"/>
      <c r="AR30" s="251">
        <v>22</v>
      </c>
      <c r="AS30" s="125"/>
      <c r="AT30" s="251">
        <v>47</v>
      </c>
      <c r="AU30" s="125"/>
      <c r="AV30" s="251">
        <v>115</v>
      </c>
      <c r="AW30" s="125"/>
      <c r="AX30" s="251">
        <v>80</v>
      </c>
      <c r="AY30" s="125"/>
      <c r="AZ30" s="251">
        <v>25</v>
      </c>
      <c r="BA30" s="125"/>
      <c r="BB30" s="251">
        <v>-159</v>
      </c>
      <c r="BC30" s="125"/>
      <c r="BD30" s="251">
        <v>45</v>
      </c>
      <c r="BE30" s="125"/>
      <c r="BF30" s="251">
        <v>34</v>
      </c>
      <c r="BG30" s="125"/>
      <c r="BH30" s="251">
        <v>25</v>
      </c>
      <c r="BI30" s="125"/>
      <c r="BJ30" s="251">
        <v>508</v>
      </c>
      <c r="BK30" s="125"/>
      <c r="BL30" s="251">
        <v>463</v>
      </c>
      <c r="BM30" s="125"/>
      <c r="BN30" s="251">
        <v>369</v>
      </c>
      <c r="BO30" s="125"/>
      <c r="BP30" s="251">
        <v>193</v>
      </c>
      <c r="BQ30" s="125"/>
      <c r="BR30" s="251">
        <v>506</v>
      </c>
      <c r="BS30" s="251">
        <v>501</v>
      </c>
      <c r="BT30" s="251">
        <v>347</v>
      </c>
      <c r="BU30" s="251">
        <v>166</v>
      </c>
      <c r="BV30" s="125"/>
      <c r="BW30" s="251">
        <v>379</v>
      </c>
      <c r="BX30" s="251">
        <v>353</v>
      </c>
      <c r="BY30" s="251">
        <v>235</v>
      </c>
      <c r="BZ30" s="251">
        <v>104</v>
      </c>
      <c r="CA30" s="255"/>
      <c r="CB30" s="251">
        <v>40</v>
      </c>
      <c r="CC30" s="251">
        <v>26</v>
      </c>
      <c r="CD30" s="251">
        <v>3</v>
      </c>
      <c r="CE30" s="251">
        <v>-14</v>
      </c>
      <c r="CF30" s="251">
        <v>183</v>
      </c>
      <c r="CG30" s="255"/>
      <c r="CH30" s="251">
        <v>183</v>
      </c>
      <c r="CI30" s="251">
        <v>212</v>
      </c>
      <c r="CJ30" s="251">
        <v>156</v>
      </c>
      <c r="CK30" s="251">
        <v>103</v>
      </c>
      <c r="CL30" s="255"/>
      <c r="CM30" s="251">
        <v>112</v>
      </c>
      <c r="CN30" s="251">
        <v>107</v>
      </c>
      <c r="CO30" s="251">
        <v>32</v>
      </c>
      <c r="CP30" s="251">
        <v>91</v>
      </c>
      <c r="CQ30" s="255"/>
      <c r="CR30" s="251">
        <v>197</v>
      </c>
      <c r="CS30" s="251">
        <v>195</v>
      </c>
      <c r="CT30" s="251">
        <v>159</v>
      </c>
      <c r="CU30" s="251">
        <v>82</v>
      </c>
      <c r="CV30" s="255"/>
      <c r="CW30" s="251">
        <v>-63</v>
      </c>
      <c r="CX30" s="255"/>
      <c r="CY30" s="251">
        <v>-12</v>
      </c>
    </row>
    <row r="31" spans="1:108" s="10" customFormat="1" ht="14.1" customHeight="1" x14ac:dyDescent="0.2">
      <c r="A31" s="298" t="s">
        <v>193</v>
      </c>
      <c r="B31" s="265">
        <v>-337</v>
      </c>
      <c r="C31" s="240"/>
      <c r="D31" s="256">
        <v>-265</v>
      </c>
      <c r="E31" s="240"/>
      <c r="F31" s="256">
        <v>-282</v>
      </c>
      <c r="G31" s="240"/>
      <c r="H31" s="256">
        <v>-218</v>
      </c>
      <c r="I31" s="240"/>
      <c r="J31" s="256">
        <v>-326</v>
      </c>
      <c r="K31" s="240"/>
      <c r="L31" s="256">
        <v>-275</v>
      </c>
      <c r="M31" s="240"/>
      <c r="N31" s="256">
        <v>-359</v>
      </c>
      <c r="O31" s="240"/>
      <c r="P31" s="256">
        <v>-543</v>
      </c>
      <c r="Q31" s="240"/>
      <c r="R31" s="256">
        <v>-528</v>
      </c>
      <c r="S31" s="240"/>
      <c r="T31" s="256">
        <v>-547</v>
      </c>
      <c r="U31" s="209"/>
      <c r="V31" s="256">
        <v>-498</v>
      </c>
      <c r="W31" s="209"/>
      <c r="X31" s="256">
        <v>-468</v>
      </c>
      <c r="Y31" s="209"/>
      <c r="Z31" s="256">
        <v>-396</v>
      </c>
      <c r="AA31" s="249"/>
      <c r="AB31" s="256">
        <v>-212</v>
      </c>
      <c r="AC31" s="249"/>
      <c r="AD31" s="256">
        <v>-214</v>
      </c>
      <c r="AE31" s="249"/>
      <c r="AF31" s="256">
        <v>-300</v>
      </c>
      <c r="AG31" s="185"/>
      <c r="AH31" s="251">
        <v>-298</v>
      </c>
      <c r="AI31" s="151"/>
      <c r="AJ31" s="251">
        <v>-462</v>
      </c>
      <c r="AK31" s="151"/>
      <c r="AL31" s="251">
        <v>-485</v>
      </c>
      <c r="AM31" s="151"/>
      <c r="AN31" s="251">
        <v>-541</v>
      </c>
      <c r="AO31" s="151"/>
      <c r="AP31" s="251">
        <v>-410</v>
      </c>
      <c r="AQ31" s="151"/>
      <c r="AR31" s="251">
        <v>-416</v>
      </c>
      <c r="AS31" s="151"/>
      <c r="AT31" s="251">
        <v>-458</v>
      </c>
      <c r="AU31" s="151"/>
      <c r="AV31" s="251">
        <v>-445</v>
      </c>
      <c r="AW31" s="151"/>
      <c r="AX31" s="251">
        <v>-482</v>
      </c>
      <c r="AY31" s="151"/>
      <c r="AZ31" s="251">
        <f>-533+8</f>
        <v>-525</v>
      </c>
      <c r="BA31" s="151"/>
      <c r="BB31" s="251">
        <v>-525</v>
      </c>
      <c r="BC31" s="151"/>
      <c r="BD31" s="251">
        <v>-460</v>
      </c>
      <c r="BE31" s="151"/>
      <c r="BF31" s="251">
        <v>-405</v>
      </c>
      <c r="BG31" s="151"/>
      <c r="BH31" s="251">
        <v>-285</v>
      </c>
      <c r="BI31" s="151"/>
      <c r="BJ31" s="251">
        <v>-321</v>
      </c>
      <c r="BK31" s="151"/>
      <c r="BL31" s="251">
        <v>-294</v>
      </c>
      <c r="BM31" s="151"/>
      <c r="BN31" s="251">
        <v>-311</v>
      </c>
      <c r="BO31" s="151"/>
      <c r="BP31" s="251">
        <v>-275</v>
      </c>
      <c r="BQ31" s="151"/>
      <c r="BR31" s="251">
        <v>-280</v>
      </c>
      <c r="BS31" s="251">
        <v>-325</v>
      </c>
      <c r="BT31" s="251">
        <v>-246</v>
      </c>
      <c r="BU31" s="251">
        <v>-243</v>
      </c>
      <c r="BV31" s="151"/>
      <c r="BW31" s="251">
        <v>-221</v>
      </c>
      <c r="BX31" s="251">
        <v>-272</v>
      </c>
      <c r="BY31" s="251">
        <v>-260</v>
      </c>
      <c r="BZ31" s="251">
        <v>-281</v>
      </c>
      <c r="CA31" s="144"/>
      <c r="CB31" s="251">
        <v>-315</v>
      </c>
      <c r="CC31" s="251">
        <v>-349</v>
      </c>
      <c r="CD31" s="251">
        <v>-394</v>
      </c>
      <c r="CE31" s="251">
        <v>-507</v>
      </c>
      <c r="CF31" s="251">
        <v>-511</v>
      </c>
      <c r="CG31" s="144"/>
      <c r="CH31" s="251">
        <v>-511</v>
      </c>
      <c r="CI31" s="251">
        <v>-374</v>
      </c>
      <c r="CJ31" s="251">
        <v>-337</v>
      </c>
      <c r="CK31" s="251">
        <v>-362</v>
      </c>
      <c r="CL31" s="144"/>
      <c r="CM31" s="251">
        <v>-304</v>
      </c>
      <c r="CN31" s="251">
        <v>-299</v>
      </c>
      <c r="CO31" s="251">
        <v>-344</v>
      </c>
      <c r="CP31" s="251">
        <v>-362</v>
      </c>
      <c r="CQ31" s="144"/>
      <c r="CR31" s="251">
        <v>-368</v>
      </c>
      <c r="CS31" s="251">
        <v>-355</v>
      </c>
      <c r="CT31" s="251">
        <v>-339</v>
      </c>
      <c r="CU31" s="251">
        <v>-337</v>
      </c>
      <c r="CV31" s="144"/>
      <c r="CW31" s="251">
        <v>-335</v>
      </c>
      <c r="CX31" s="144"/>
      <c r="CY31" s="251">
        <v>-369</v>
      </c>
    </row>
    <row r="32" spans="1:108" s="10" customFormat="1" ht="14.1" customHeight="1" x14ac:dyDescent="0.2">
      <c r="A32" s="298" t="s">
        <v>194</v>
      </c>
      <c r="B32" s="265">
        <v>-21</v>
      </c>
      <c r="C32" s="240"/>
      <c r="D32" s="256">
        <v>-18</v>
      </c>
      <c r="E32" s="240"/>
      <c r="F32" s="256">
        <v>-22</v>
      </c>
      <c r="G32" s="240"/>
      <c r="H32" s="256">
        <v>-12</v>
      </c>
      <c r="I32" s="240"/>
      <c r="J32" s="256">
        <v>-10</v>
      </c>
      <c r="K32" s="240"/>
      <c r="L32" s="256">
        <v>-8</v>
      </c>
      <c r="M32" s="240"/>
      <c r="N32" s="256">
        <v>-7</v>
      </c>
      <c r="O32" s="240"/>
      <c r="P32" s="256">
        <v>1120</v>
      </c>
      <c r="Q32" s="240"/>
      <c r="R32" s="256">
        <v>1094</v>
      </c>
      <c r="S32" s="240"/>
      <c r="T32" s="256">
        <v>1115</v>
      </c>
      <c r="U32" s="209"/>
      <c r="V32" s="256">
        <v>1126</v>
      </c>
      <c r="W32" s="209"/>
      <c r="X32" s="256">
        <v>1145</v>
      </c>
      <c r="Y32" s="209"/>
      <c r="Z32" s="256">
        <v>1161</v>
      </c>
      <c r="AA32" s="249"/>
      <c r="AB32" s="256">
        <v>1203</v>
      </c>
      <c r="AC32" s="249"/>
      <c r="AD32" s="256">
        <v>1176</v>
      </c>
      <c r="AE32" s="249"/>
      <c r="AF32" s="256">
        <v>1124</v>
      </c>
      <c r="AG32" s="185"/>
      <c r="AH32" s="251">
        <v>1116</v>
      </c>
      <c r="AI32" s="125"/>
      <c r="AJ32" s="251">
        <v>12</v>
      </c>
      <c r="AK32" s="125"/>
      <c r="AL32" s="251">
        <v>13</v>
      </c>
      <c r="AM32" s="125"/>
      <c r="AN32" s="251">
        <v>10</v>
      </c>
      <c r="AO32" s="125"/>
      <c r="AP32" s="251">
        <v>10</v>
      </c>
      <c r="AQ32" s="125"/>
      <c r="AR32" s="251">
        <v>1</v>
      </c>
      <c r="AS32" s="125"/>
      <c r="AT32" s="251">
        <v>2</v>
      </c>
      <c r="AU32" s="125"/>
      <c r="AV32" s="251">
        <v>3</v>
      </c>
      <c r="AW32" s="125"/>
      <c r="AX32" s="251">
        <v>3</v>
      </c>
      <c r="AY32" s="125"/>
      <c r="AZ32" s="251">
        <v>4</v>
      </c>
      <c r="BA32" s="125"/>
      <c r="BB32" s="251">
        <v>5</v>
      </c>
      <c r="BC32" s="125"/>
      <c r="BD32" s="251">
        <v>11</v>
      </c>
      <c r="BE32" s="125"/>
      <c r="BF32" s="251">
        <v>23</v>
      </c>
      <c r="BG32" s="125"/>
      <c r="BH32" s="251">
        <v>25</v>
      </c>
      <c r="BI32" s="125"/>
      <c r="BJ32" s="251">
        <v>16</v>
      </c>
      <c r="BK32" s="125"/>
      <c r="BL32" s="251">
        <v>16</v>
      </c>
      <c r="BM32" s="125"/>
      <c r="BN32" s="251">
        <v>16</v>
      </c>
      <c r="BO32" s="125"/>
      <c r="BP32" s="251">
        <v>16</v>
      </c>
      <c r="BQ32" s="125"/>
      <c r="BR32" s="251">
        <v>16</v>
      </c>
      <c r="BS32" s="251">
        <v>16</v>
      </c>
      <c r="BT32" s="251">
        <v>16</v>
      </c>
      <c r="BU32" s="251">
        <v>16</v>
      </c>
      <c r="BV32" s="125"/>
      <c r="BW32" s="251">
        <v>15</v>
      </c>
      <c r="BX32" s="251">
        <v>15</v>
      </c>
      <c r="BY32" s="251">
        <v>14</v>
      </c>
      <c r="BZ32" s="251">
        <v>14</v>
      </c>
      <c r="CA32" s="255"/>
      <c r="CB32" s="251">
        <v>13</v>
      </c>
      <c r="CC32" s="251">
        <v>16</v>
      </c>
      <c r="CD32" s="251">
        <v>16</v>
      </c>
      <c r="CE32" s="251">
        <v>16</v>
      </c>
      <c r="CF32" s="251">
        <v>16</v>
      </c>
      <c r="CG32" s="255"/>
      <c r="CH32" s="251">
        <v>16</v>
      </c>
      <c r="CI32" s="251">
        <v>78</v>
      </c>
      <c r="CJ32" s="251">
        <v>78</v>
      </c>
      <c r="CK32" s="251">
        <v>18</v>
      </c>
      <c r="CL32" s="255"/>
      <c r="CM32" s="251">
        <v>17</v>
      </c>
      <c r="CN32" s="251">
        <v>18</v>
      </c>
      <c r="CO32" s="251">
        <v>26</v>
      </c>
      <c r="CP32" s="251">
        <v>26</v>
      </c>
      <c r="CQ32" s="255"/>
      <c r="CR32" s="251">
        <v>25</v>
      </c>
      <c r="CS32" s="251">
        <v>19</v>
      </c>
      <c r="CT32" s="251">
        <v>17</v>
      </c>
      <c r="CU32" s="251">
        <v>18</v>
      </c>
      <c r="CV32" s="255"/>
      <c r="CW32" s="251">
        <v>17</v>
      </c>
      <c r="CX32" s="255"/>
      <c r="CY32" s="251">
        <v>14</v>
      </c>
    </row>
    <row r="33" spans="1:108" s="8" customFormat="1" ht="13.5" thickBot="1" x14ac:dyDescent="0.25">
      <c r="A33" s="293" t="s">
        <v>94</v>
      </c>
      <c r="B33" s="263">
        <v>3379</v>
      </c>
      <c r="C33" s="240"/>
      <c r="D33" s="250">
        <v>2697</v>
      </c>
      <c r="E33" s="240"/>
      <c r="F33" s="250">
        <v>2647</v>
      </c>
      <c r="G33" s="240"/>
      <c r="H33" s="250">
        <v>2780</v>
      </c>
      <c r="I33" s="240"/>
      <c r="J33" s="250">
        <v>2648</v>
      </c>
      <c r="K33" s="240"/>
      <c r="L33" s="250">
        <v>2813</v>
      </c>
      <c r="M33" s="240"/>
      <c r="N33" s="250">
        <v>2773</v>
      </c>
      <c r="O33" s="240"/>
      <c r="P33" s="250">
        <v>3626</v>
      </c>
      <c r="Q33" s="240"/>
      <c r="R33" s="250">
        <v>3429</v>
      </c>
      <c r="S33" s="240"/>
      <c r="T33" s="250">
        <v>3425</v>
      </c>
      <c r="U33" s="209"/>
      <c r="V33" s="250">
        <v>3413</v>
      </c>
      <c r="W33" s="209"/>
      <c r="X33" s="250">
        <v>3496</v>
      </c>
      <c r="Y33" s="209"/>
      <c r="Z33" s="250">
        <v>3579</v>
      </c>
      <c r="AA33" s="249"/>
      <c r="AB33" s="250">
        <v>3816</v>
      </c>
      <c r="AC33" s="249"/>
      <c r="AD33" s="250">
        <v>3728</v>
      </c>
      <c r="AE33" s="249"/>
      <c r="AF33" s="250">
        <v>3453</v>
      </c>
      <c r="AG33" s="185"/>
      <c r="AH33" s="250">
        <f>SUM(AH28:AH32)</f>
        <v>3435</v>
      </c>
      <c r="AI33" s="147"/>
      <c r="AJ33" s="250">
        <v>2294</v>
      </c>
      <c r="AK33" s="147"/>
      <c r="AL33" s="250">
        <v>2323</v>
      </c>
      <c r="AM33" s="147"/>
      <c r="AN33" s="250">
        <v>2188</v>
      </c>
      <c r="AO33" s="147"/>
      <c r="AP33" s="250">
        <f>SUM(AP28:AP32)</f>
        <v>2288</v>
      </c>
      <c r="AQ33" s="147"/>
      <c r="AR33" s="250">
        <f>SUM(AR28:AR32)</f>
        <v>2065</v>
      </c>
      <c r="AS33" s="147"/>
      <c r="AT33" s="250">
        <v>2161</v>
      </c>
      <c r="AU33" s="147"/>
      <c r="AV33" s="250">
        <v>2364</v>
      </c>
      <c r="AW33" s="147"/>
      <c r="AX33" s="250">
        <v>2324</v>
      </c>
      <c r="AY33" s="147"/>
      <c r="AZ33" s="250">
        <f>SUM(AZ28:AZ32)</f>
        <v>1892</v>
      </c>
      <c r="BA33" s="147"/>
      <c r="BB33" s="250">
        <v>1900</v>
      </c>
      <c r="BC33" s="147"/>
      <c r="BD33" s="250">
        <v>2147</v>
      </c>
      <c r="BE33" s="147"/>
      <c r="BF33" s="250">
        <v>2198</v>
      </c>
      <c r="BG33" s="147"/>
      <c r="BH33" s="250">
        <f>SUM(BH28:BH32)</f>
        <v>2386</v>
      </c>
      <c r="BI33" s="147"/>
      <c r="BJ33" s="250">
        <f>SUM(BJ28:BJ32)</f>
        <v>2330</v>
      </c>
      <c r="BK33" s="147"/>
      <c r="BL33" s="250">
        <f>SUM(BL28:BL32)</f>
        <v>2313</v>
      </c>
      <c r="BM33" s="147"/>
      <c r="BN33" s="250">
        <v>2259</v>
      </c>
      <c r="BO33" s="147"/>
      <c r="BP33" s="250">
        <v>2225</v>
      </c>
      <c r="BQ33" s="147"/>
      <c r="BR33" s="250">
        <v>2074</v>
      </c>
      <c r="BS33" s="250">
        <v>2081</v>
      </c>
      <c r="BT33" s="250">
        <v>2034</v>
      </c>
      <c r="BU33" s="250">
        <v>1917</v>
      </c>
      <c r="BV33" s="147"/>
      <c r="BW33" s="250">
        <v>1761</v>
      </c>
      <c r="BX33" s="250">
        <v>1710</v>
      </c>
      <c r="BY33" s="250">
        <v>1622</v>
      </c>
      <c r="BZ33" s="250">
        <v>1559</v>
      </c>
      <c r="CA33" s="147"/>
      <c r="CB33" s="250">
        <v>1445</v>
      </c>
      <c r="CC33" s="250">
        <v>1424</v>
      </c>
      <c r="CD33" s="250">
        <v>1375</v>
      </c>
      <c r="CE33" s="250">
        <v>1314</v>
      </c>
      <c r="CF33" s="250">
        <v>1339</v>
      </c>
      <c r="CG33" s="147"/>
      <c r="CH33" s="250">
        <v>1339</v>
      </c>
      <c r="CI33" s="250">
        <v>1645</v>
      </c>
      <c r="CJ33" s="250">
        <v>1626</v>
      </c>
      <c r="CK33" s="250">
        <v>1571</v>
      </c>
      <c r="CL33" s="147"/>
      <c r="CM33" s="250">
        <v>1525</v>
      </c>
      <c r="CN33" s="250">
        <v>1526</v>
      </c>
      <c r="CO33" s="250">
        <v>1464</v>
      </c>
      <c r="CP33" s="250">
        <v>1526</v>
      </c>
      <c r="CQ33" s="147"/>
      <c r="CR33" s="250">
        <v>1428</v>
      </c>
      <c r="CS33" s="147">
        <v>1433</v>
      </c>
      <c r="CT33" s="147">
        <v>1411</v>
      </c>
      <c r="CU33" s="147">
        <v>1337</v>
      </c>
      <c r="CV33" s="147"/>
      <c r="CW33" s="250">
        <v>1256</v>
      </c>
      <c r="CX33" s="147"/>
      <c r="CY33" s="250">
        <v>1365</v>
      </c>
      <c r="CZ33" s="14"/>
      <c r="DA33" s="62"/>
      <c r="DB33" s="7"/>
      <c r="DC33" s="7"/>
      <c r="DD33" s="7"/>
    </row>
    <row r="34" spans="1:108" s="94" customFormat="1" ht="6" customHeight="1" x14ac:dyDescent="0.2">
      <c r="A34" s="294"/>
      <c r="B34" s="264"/>
      <c r="C34" s="240"/>
      <c r="D34" s="245"/>
      <c r="E34" s="240"/>
      <c r="F34" s="245"/>
      <c r="G34" s="240"/>
      <c r="H34" s="245"/>
      <c r="I34" s="240"/>
      <c r="J34" s="245"/>
      <c r="K34" s="240"/>
      <c r="L34" s="245"/>
      <c r="M34" s="240"/>
      <c r="N34" s="245"/>
      <c r="O34" s="240"/>
      <c r="P34" s="245"/>
      <c r="Q34" s="240"/>
      <c r="R34" s="245"/>
      <c r="S34" s="240"/>
      <c r="T34" s="245"/>
      <c r="U34" s="209"/>
      <c r="V34" s="245"/>
      <c r="W34" s="209"/>
      <c r="X34" s="245"/>
      <c r="Y34" s="209"/>
      <c r="Z34" s="245"/>
      <c r="AA34" s="249"/>
      <c r="AB34" s="245"/>
      <c r="AC34" s="249"/>
      <c r="AD34" s="245"/>
      <c r="AE34" s="249"/>
      <c r="AF34" s="245"/>
      <c r="AG34" s="185"/>
      <c r="AH34" s="245"/>
      <c r="AI34" s="246"/>
      <c r="AJ34" s="245"/>
      <c r="AK34" s="246"/>
      <c r="AL34" s="245"/>
      <c r="AM34" s="246"/>
      <c r="AN34" s="245"/>
      <c r="AO34" s="246"/>
      <c r="AP34" s="245"/>
      <c r="AQ34" s="246"/>
      <c r="AR34" s="245"/>
      <c r="AS34" s="246"/>
      <c r="AT34" s="245"/>
      <c r="AU34" s="246"/>
      <c r="AV34" s="245"/>
      <c r="AW34" s="246"/>
      <c r="AX34" s="245"/>
      <c r="AY34" s="246"/>
      <c r="AZ34" s="245"/>
      <c r="BA34" s="246"/>
      <c r="BB34" s="245"/>
      <c r="BC34" s="246"/>
      <c r="BD34" s="245"/>
      <c r="BE34" s="246"/>
      <c r="BF34" s="245"/>
      <c r="BG34" s="246"/>
      <c r="BH34" s="245"/>
      <c r="BI34" s="246"/>
      <c r="BJ34" s="245"/>
      <c r="BK34" s="246"/>
      <c r="BL34" s="245"/>
      <c r="BM34" s="246"/>
      <c r="BN34" s="245"/>
      <c r="BO34" s="246"/>
      <c r="BP34" s="245"/>
      <c r="BQ34" s="246"/>
      <c r="BR34" s="245"/>
      <c r="BS34" s="245"/>
      <c r="BT34" s="245"/>
      <c r="BU34" s="245"/>
      <c r="BV34" s="246"/>
      <c r="BW34" s="245"/>
      <c r="BX34" s="245"/>
      <c r="BY34" s="245"/>
      <c r="BZ34" s="245"/>
      <c r="CA34" s="247"/>
      <c r="CB34" s="245"/>
      <c r="CC34" s="245"/>
      <c r="CD34" s="245"/>
      <c r="CE34" s="245"/>
      <c r="CF34" s="245"/>
      <c r="CG34" s="247"/>
      <c r="CH34" s="245"/>
      <c r="CI34" s="245"/>
      <c r="CJ34" s="245"/>
      <c r="CK34" s="245"/>
      <c r="CL34" s="247"/>
      <c r="CM34" s="245"/>
      <c r="CN34" s="245"/>
      <c r="CO34" s="245"/>
      <c r="CP34" s="245"/>
      <c r="CQ34" s="247"/>
      <c r="CR34" s="245"/>
      <c r="CS34" s="245"/>
      <c r="CT34" s="245"/>
      <c r="CU34" s="245"/>
      <c r="CV34" s="247"/>
      <c r="CW34" s="248"/>
      <c r="CX34" s="247"/>
      <c r="CY34" s="245"/>
    </row>
    <row r="35" spans="1:108" s="10" customFormat="1" ht="26.25" customHeight="1" x14ac:dyDescent="0.2">
      <c r="A35" s="297" t="s">
        <v>95</v>
      </c>
      <c r="B35" s="266">
        <v>1135</v>
      </c>
      <c r="C35" s="366"/>
      <c r="D35" s="257">
        <v>1087</v>
      </c>
      <c r="E35" s="366"/>
      <c r="F35" s="257">
        <v>1178</v>
      </c>
      <c r="G35" s="366"/>
      <c r="H35" s="257">
        <v>1242</v>
      </c>
      <c r="I35" s="366"/>
      <c r="J35" s="257">
        <v>1170</v>
      </c>
      <c r="K35" s="366"/>
      <c r="L35" s="257">
        <f>'[4]5.5.5 - Bilanz Langfri...'!$G$13</f>
        <v>1110</v>
      </c>
      <c r="M35" s="366"/>
      <c r="N35" s="257">
        <v>1083</v>
      </c>
      <c r="O35" s="366"/>
      <c r="P35" s="257">
        <v>1247</v>
      </c>
      <c r="Q35" s="366"/>
      <c r="R35" s="257">
        <v>1329</v>
      </c>
      <c r="S35" s="366"/>
      <c r="T35" s="257">
        <f>'[5]5.5.5 - Bilanz Langfri...'!$G$13</f>
        <v>1502</v>
      </c>
      <c r="U35" s="209"/>
      <c r="V35" s="257">
        <v>1490</v>
      </c>
      <c r="W35" s="209"/>
      <c r="X35" s="257">
        <v>1506</v>
      </c>
      <c r="Y35" s="209"/>
      <c r="Z35" s="257">
        <v>1416</v>
      </c>
      <c r="AA35" s="249"/>
      <c r="AB35" s="257">
        <v>1300</v>
      </c>
      <c r="AC35" s="249"/>
      <c r="AD35" s="257">
        <v>1249</v>
      </c>
      <c r="AE35" s="249"/>
      <c r="AF35" s="257">
        <v>1479</v>
      </c>
      <c r="AG35" s="185"/>
      <c r="AH35" s="257">
        <v>1424</v>
      </c>
      <c r="AI35" s="125"/>
      <c r="AJ35" s="257">
        <v>1375</v>
      </c>
      <c r="AK35" s="125"/>
      <c r="AL35" s="257">
        <v>1215</v>
      </c>
      <c r="AM35" s="125"/>
      <c r="AN35" s="257">
        <v>1301</v>
      </c>
      <c r="AO35" s="125"/>
      <c r="AP35" s="257">
        <v>1292</v>
      </c>
      <c r="AQ35" s="125"/>
      <c r="AR35" s="257">
        <v>1535</v>
      </c>
      <c r="AS35" s="125"/>
      <c r="AT35" s="257">
        <v>1290</v>
      </c>
      <c r="AU35" s="125"/>
      <c r="AV35" s="257">
        <v>1142</v>
      </c>
      <c r="AW35" s="258"/>
      <c r="AX35" s="257">
        <v>1083</v>
      </c>
      <c r="AY35" s="258"/>
      <c r="AZ35" s="257">
        <v>1004</v>
      </c>
      <c r="BA35" s="125"/>
      <c r="BB35" s="251">
        <v>943</v>
      </c>
      <c r="BC35" s="125"/>
      <c r="BD35" s="251">
        <v>917</v>
      </c>
      <c r="BE35" s="125"/>
      <c r="BF35" s="251">
        <v>921</v>
      </c>
      <c r="BG35" s="125"/>
      <c r="BH35" s="251">
        <v>915</v>
      </c>
      <c r="BI35" s="125"/>
      <c r="BJ35" s="251">
        <v>893</v>
      </c>
      <c r="BK35" s="125"/>
      <c r="BL35" s="251">
        <v>879</v>
      </c>
      <c r="BM35" s="125"/>
      <c r="BN35" s="251">
        <v>799</v>
      </c>
      <c r="BO35" s="125"/>
      <c r="BP35" s="251">
        <v>750</v>
      </c>
      <c r="BQ35" s="125"/>
      <c r="BR35" s="251">
        <v>679</v>
      </c>
      <c r="BS35" s="251">
        <v>651</v>
      </c>
      <c r="BT35" s="251">
        <v>610</v>
      </c>
      <c r="BU35" s="251">
        <v>610</v>
      </c>
      <c r="BV35" s="125"/>
      <c r="BW35" s="251">
        <v>605</v>
      </c>
      <c r="BX35" s="251">
        <v>677</v>
      </c>
      <c r="BY35" s="251">
        <v>649</v>
      </c>
      <c r="BZ35" s="251">
        <v>604</v>
      </c>
      <c r="CA35" s="255"/>
      <c r="CB35" s="251">
        <v>569</v>
      </c>
      <c r="CC35" s="251">
        <v>570</v>
      </c>
      <c r="CD35" s="251">
        <v>544</v>
      </c>
      <c r="CE35" s="251">
        <v>510</v>
      </c>
      <c r="CF35" s="251">
        <v>498</v>
      </c>
      <c r="CG35" s="255"/>
      <c r="CH35" s="251">
        <v>498</v>
      </c>
      <c r="CI35" s="251">
        <v>489</v>
      </c>
      <c r="CJ35" s="251">
        <v>477</v>
      </c>
      <c r="CK35" s="251">
        <v>469</v>
      </c>
      <c r="CL35" s="255"/>
      <c r="CM35" s="251">
        <v>470</v>
      </c>
      <c r="CN35" s="251">
        <v>504</v>
      </c>
      <c r="CO35" s="251">
        <v>518</v>
      </c>
      <c r="CP35" s="251">
        <v>504</v>
      </c>
      <c r="CQ35" s="255"/>
      <c r="CR35" s="251">
        <v>520</v>
      </c>
      <c r="CS35" s="251">
        <v>513</v>
      </c>
      <c r="CT35" s="251">
        <v>505</v>
      </c>
      <c r="CU35" s="251">
        <v>499</v>
      </c>
      <c r="CV35" s="255"/>
      <c r="CW35" s="251">
        <v>497</v>
      </c>
      <c r="CX35" s="255"/>
      <c r="CY35" s="251">
        <v>418</v>
      </c>
    </row>
    <row r="36" spans="1:108" s="10" customFormat="1" ht="14.1" customHeight="1" x14ac:dyDescent="0.2">
      <c r="A36" s="297" t="s">
        <v>96</v>
      </c>
      <c r="B36" s="265">
        <v>339</v>
      </c>
      <c r="C36" s="366"/>
      <c r="D36" s="256">
        <v>347</v>
      </c>
      <c r="E36" s="366"/>
      <c r="F36" s="256">
        <v>338</v>
      </c>
      <c r="G36" s="366"/>
      <c r="H36" s="256">
        <v>338</v>
      </c>
      <c r="I36" s="366"/>
      <c r="J36" s="256">
        <v>351</v>
      </c>
      <c r="K36" s="366"/>
      <c r="L36" s="256">
        <f>'[4]5.5.5 - Bilanz Langfri...'!$G$23</f>
        <v>351</v>
      </c>
      <c r="M36" s="366"/>
      <c r="N36" s="256">
        <v>337</v>
      </c>
      <c r="O36" s="366"/>
      <c r="P36" s="256">
        <v>367</v>
      </c>
      <c r="Q36" s="366"/>
      <c r="R36" s="256">
        <v>366</v>
      </c>
      <c r="S36" s="366"/>
      <c r="T36" s="256">
        <f>'[5]5.5.5 - Bilanz Langfri...'!$G$23</f>
        <v>437</v>
      </c>
      <c r="U36" s="209"/>
      <c r="V36" s="256">
        <v>460</v>
      </c>
      <c r="W36" s="209"/>
      <c r="X36" s="256">
        <v>494</v>
      </c>
      <c r="Y36" s="209"/>
      <c r="Z36" s="256">
        <v>517</v>
      </c>
      <c r="AA36" s="249"/>
      <c r="AB36" s="256">
        <v>336</v>
      </c>
      <c r="AC36" s="249"/>
      <c r="AD36" s="256">
        <v>319</v>
      </c>
      <c r="AE36" s="249"/>
      <c r="AF36" s="256">
        <v>279</v>
      </c>
      <c r="AG36" s="185"/>
      <c r="AH36" s="251">
        <v>258</v>
      </c>
      <c r="AI36" s="125"/>
      <c r="AJ36" s="251">
        <v>257</v>
      </c>
      <c r="AK36" s="125"/>
      <c r="AL36" s="251">
        <v>271</v>
      </c>
      <c r="AM36" s="125"/>
      <c r="AN36" s="251">
        <v>291</v>
      </c>
      <c r="AO36" s="125"/>
      <c r="AP36" s="251">
        <v>297</v>
      </c>
      <c r="AQ36" s="125"/>
      <c r="AR36" s="251">
        <v>295</v>
      </c>
      <c r="AS36" s="125"/>
      <c r="AT36" s="251">
        <v>275</v>
      </c>
      <c r="AU36" s="125"/>
      <c r="AV36" s="251">
        <v>277</v>
      </c>
      <c r="AW36" s="125"/>
      <c r="AX36" s="251">
        <v>269</v>
      </c>
      <c r="AY36" s="125"/>
      <c r="AZ36" s="251">
        <v>267</v>
      </c>
      <c r="BA36" s="125"/>
      <c r="BB36" s="251">
        <v>258</v>
      </c>
      <c r="BC36" s="125"/>
      <c r="BD36" s="251">
        <v>281</v>
      </c>
      <c r="BE36" s="125"/>
      <c r="BF36" s="251">
        <v>286</v>
      </c>
      <c r="BG36" s="125"/>
      <c r="BH36" s="251">
        <v>304</v>
      </c>
      <c r="BI36" s="125"/>
      <c r="BJ36" s="251">
        <v>304</v>
      </c>
      <c r="BK36" s="125"/>
      <c r="BL36" s="251">
        <v>301</v>
      </c>
      <c r="BM36" s="125"/>
      <c r="BN36" s="251">
        <v>309</v>
      </c>
      <c r="BO36" s="125"/>
      <c r="BP36" s="251">
        <v>313</v>
      </c>
      <c r="BQ36" s="125"/>
      <c r="BR36" s="251">
        <v>331</v>
      </c>
      <c r="BS36" s="251">
        <v>319</v>
      </c>
      <c r="BT36" s="251">
        <v>321</v>
      </c>
      <c r="BU36" s="251">
        <v>334</v>
      </c>
      <c r="BV36" s="125"/>
      <c r="BW36" s="251">
        <v>351</v>
      </c>
      <c r="BX36" s="251">
        <v>353</v>
      </c>
      <c r="BY36" s="251">
        <v>345</v>
      </c>
      <c r="BZ36" s="251">
        <v>317</v>
      </c>
      <c r="CA36" s="255"/>
      <c r="CB36" s="251">
        <v>307</v>
      </c>
      <c r="CC36" s="251">
        <v>328</v>
      </c>
      <c r="CD36" s="251">
        <v>279</v>
      </c>
      <c r="CE36" s="251">
        <v>264</v>
      </c>
      <c r="CF36" s="251">
        <v>261</v>
      </c>
      <c r="CG36" s="255"/>
      <c r="CH36" s="251">
        <v>261</v>
      </c>
      <c r="CI36" s="251">
        <v>317</v>
      </c>
      <c r="CJ36" s="251">
        <v>332</v>
      </c>
      <c r="CK36" s="251">
        <v>249</v>
      </c>
      <c r="CL36" s="255"/>
      <c r="CM36" s="251">
        <v>242</v>
      </c>
      <c r="CN36" s="251">
        <v>269</v>
      </c>
      <c r="CO36" s="251">
        <v>277</v>
      </c>
      <c r="CP36" s="251">
        <v>280</v>
      </c>
      <c r="CQ36" s="255"/>
      <c r="CR36" s="251">
        <v>271</v>
      </c>
      <c r="CS36" s="251">
        <v>295</v>
      </c>
      <c r="CT36" s="251">
        <v>289</v>
      </c>
      <c r="CU36" s="251">
        <v>283</v>
      </c>
      <c r="CV36" s="255"/>
      <c r="CW36" s="251">
        <v>302</v>
      </c>
      <c r="CX36" s="255"/>
      <c r="CY36" s="251">
        <v>230</v>
      </c>
    </row>
    <row r="37" spans="1:108" s="10" customFormat="1" ht="14.1" customHeight="1" x14ac:dyDescent="0.2">
      <c r="A37" s="298" t="s">
        <v>195</v>
      </c>
      <c r="B37" s="265">
        <v>6</v>
      </c>
      <c r="C37" s="366"/>
      <c r="D37" s="256">
        <v>10</v>
      </c>
      <c r="E37" s="366"/>
      <c r="F37" s="256">
        <v>2</v>
      </c>
      <c r="G37" s="366"/>
      <c r="H37" s="256">
        <v>6</v>
      </c>
      <c r="I37" s="366"/>
      <c r="J37" s="256">
        <v>2</v>
      </c>
      <c r="K37" s="366"/>
      <c r="L37" s="256">
        <f>'[4]5.5.5 - Bilanz Langfri...'!$G$24</f>
        <v>3</v>
      </c>
      <c r="M37" s="366"/>
      <c r="N37" s="256">
        <v>3</v>
      </c>
      <c r="O37" s="366"/>
      <c r="P37" s="256">
        <v>4</v>
      </c>
      <c r="Q37" s="366"/>
      <c r="R37" s="256">
        <v>5</v>
      </c>
      <c r="S37" s="366"/>
      <c r="T37" s="256">
        <f>'[5]5.5.5 - Bilanz Langfri...'!$G$24</f>
        <v>1</v>
      </c>
      <c r="U37" s="209"/>
      <c r="V37" s="256">
        <v>2</v>
      </c>
      <c r="W37" s="209"/>
      <c r="X37" s="256">
        <v>1</v>
      </c>
      <c r="Y37" s="209"/>
      <c r="Z37" s="256">
        <v>5</v>
      </c>
      <c r="AA37" s="249"/>
      <c r="AB37" s="256">
        <v>7</v>
      </c>
      <c r="AC37" s="249"/>
      <c r="AD37" s="256">
        <v>7</v>
      </c>
      <c r="AE37" s="249"/>
      <c r="AF37" s="256">
        <v>6</v>
      </c>
      <c r="AG37" s="185"/>
      <c r="AH37" s="251">
        <v>9</v>
      </c>
      <c r="AI37" s="125"/>
      <c r="AJ37" s="251">
        <v>6</v>
      </c>
      <c r="AK37" s="125"/>
      <c r="AL37" s="251">
        <v>19</v>
      </c>
      <c r="AM37" s="125"/>
      <c r="AN37" s="251">
        <v>26</v>
      </c>
      <c r="AO37" s="125"/>
      <c r="AP37" s="251">
        <v>28</v>
      </c>
      <c r="AQ37" s="125"/>
      <c r="AR37" s="251">
        <v>61</v>
      </c>
      <c r="AS37" s="125"/>
      <c r="AT37" s="251">
        <v>20</v>
      </c>
      <c r="AU37" s="125"/>
      <c r="AV37" s="251">
        <v>16</v>
      </c>
      <c r="AW37" s="125"/>
      <c r="AX37" s="251">
        <v>3</v>
      </c>
      <c r="AY37" s="125"/>
      <c r="AZ37" s="251">
        <v>6</v>
      </c>
      <c r="BA37" s="125"/>
      <c r="BB37" s="251">
        <v>12</v>
      </c>
      <c r="BC37" s="125"/>
      <c r="BD37" s="251">
        <v>12</v>
      </c>
      <c r="BE37" s="125"/>
      <c r="BF37" s="251">
        <v>16</v>
      </c>
      <c r="BG37" s="125"/>
      <c r="BH37" s="251">
        <v>9</v>
      </c>
      <c r="BI37" s="125"/>
      <c r="BJ37" s="251">
        <v>4</v>
      </c>
      <c r="BK37" s="125"/>
      <c r="BL37" s="251">
        <v>8</v>
      </c>
      <c r="BM37" s="125"/>
      <c r="BN37" s="251">
        <v>20</v>
      </c>
      <c r="BO37" s="125"/>
      <c r="BP37" s="251">
        <v>5</v>
      </c>
      <c r="BQ37" s="125"/>
      <c r="BR37" s="251">
        <v>13</v>
      </c>
      <c r="BS37" s="251">
        <v>11</v>
      </c>
      <c r="BT37" s="251">
        <v>2</v>
      </c>
      <c r="BU37" s="251">
        <v>2</v>
      </c>
      <c r="BV37" s="125"/>
      <c r="BW37" s="251">
        <v>11</v>
      </c>
      <c r="BX37" s="251">
        <v>17</v>
      </c>
      <c r="BY37" s="251">
        <v>47</v>
      </c>
      <c r="BZ37" s="251">
        <v>13</v>
      </c>
      <c r="CA37" s="255"/>
      <c r="CB37" s="251">
        <v>4</v>
      </c>
      <c r="CC37" s="251">
        <v>3</v>
      </c>
      <c r="CD37" s="251">
        <v>5</v>
      </c>
      <c r="CE37" s="251">
        <v>29</v>
      </c>
      <c r="CF37" s="251">
        <v>30</v>
      </c>
      <c r="CG37" s="255"/>
      <c r="CH37" s="251">
        <v>30</v>
      </c>
      <c r="CI37" s="251"/>
      <c r="CJ37" s="251"/>
      <c r="CK37" s="251"/>
      <c r="CL37" s="255"/>
      <c r="CM37" s="251"/>
      <c r="CN37" s="251"/>
      <c r="CO37" s="251"/>
      <c r="CP37" s="251"/>
      <c r="CQ37" s="255"/>
      <c r="CR37" s="251"/>
      <c r="CS37" s="251"/>
      <c r="CT37" s="251"/>
      <c r="CU37" s="251"/>
      <c r="CV37" s="255"/>
      <c r="CW37" s="251"/>
      <c r="CX37" s="255"/>
      <c r="CY37" s="251"/>
    </row>
    <row r="38" spans="1:108" s="10" customFormat="1" ht="14.1" customHeight="1" x14ac:dyDescent="0.2">
      <c r="A38" s="297" t="s">
        <v>97</v>
      </c>
      <c r="B38" s="265">
        <v>2767</v>
      </c>
      <c r="C38" s="366"/>
      <c r="D38" s="256">
        <v>2768</v>
      </c>
      <c r="E38" s="366"/>
      <c r="F38" s="256">
        <v>2777</v>
      </c>
      <c r="G38" s="366"/>
      <c r="H38" s="256">
        <v>2782</v>
      </c>
      <c r="I38" s="366"/>
      <c r="J38" s="256">
        <v>2784</v>
      </c>
      <c r="K38" s="366"/>
      <c r="L38" s="256">
        <f>'[4]5.5.5 - Bilanz Langfri...'!$G$29</f>
        <v>2783</v>
      </c>
      <c r="M38" s="366"/>
      <c r="N38" s="256">
        <v>2686</v>
      </c>
      <c r="O38" s="366"/>
      <c r="P38" s="256">
        <v>2684</v>
      </c>
      <c r="Q38" s="366"/>
      <c r="R38" s="256">
        <v>2683</v>
      </c>
      <c r="S38" s="366"/>
      <c r="T38" s="256">
        <f>'[5]5.5.5 - Bilanz Langfri...'!$G$29</f>
        <v>2231</v>
      </c>
      <c r="U38" s="209"/>
      <c r="V38" s="256">
        <v>2242</v>
      </c>
      <c r="W38" s="209"/>
      <c r="X38" s="256">
        <v>2231</v>
      </c>
      <c r="Y38" s="209"/>
      <c r="Z38" s="256">
        <v>2734</v>
      </c>
      <c r="AA38" s="249"/>
      <c r="AB38" s="256">
        <v>2733</v>
      </c>
      <c r="AC38" s="249"/>
      <c r="AD38" s="256">
        <v>2734</v>
      </c>
      <c r="AE38" s="249"/>
      <c r="AF38" s="256">
        <v>1256</v>
      </c>
      <c r="AG38" s="185"/>
      <c r="AH38" s="256">
        <v>1258</v>
      </c>
      <c r="AI38" s="125"/>
      <c r="AJ38" s="256">
        <v>1258</v>
      </c>
      <c r="AK38" s="125"/>
      <c r="AL38" s="259">
        <v>1258</v>
      </c>
      <c r="AM38" s="125"/>
      <c r="AN38" s="256">
        <v>1671</v>
      </c>
      <c r="AO38" s="125"/>
      <c r="AP38" s="256">
        <v>1719</v>
      </c>
      <c r="AQ38" s="125"/>
      <c r="AR38" s="256">
        <v>1731</v>
      </c>
      <c r="AS38" s="125"/>
      <c r="AT38" s="259">
        <v>1698</v>
      </c>
      <c r="AU38" s="125"/>
      <c r="AV38" s="256">
        <v>1780</v>
      </c>
      <c r="AW38" s="125"/>
      <c r="AX38" s="256">
        <v>1774</v>
      </c>
      <c r="AY38" s="125"/>
      <c r="AZ38" s="256">
        <v>1578</v>
      </c>
      <c r="BA38" s="125"/>
      <c r="BB38" s="259">
        <v>1649</v>
      </c>
      <c r="BC38" s="125"/>
      <c r="BD38" s="259">
        <v>1661</v>
      </c>
      <c r="BE38" s="125"/>
      <c r="BF38" s="256">
        <v>1681</v>
      </c>
      <c r="BG38" s="125"/>
      <c r="BH38" s="256">
        <v>2200</v>
      </c>
      <c r="BI38" s="125"/>
      <c r="BJ38" s="259">
        <v>2167</v>
      </c>
      <c r="BK38" s="125"/>
      <c r="BL38" s="256">
        <v>1704</v>
      </c>
      <c r="BM38" s="125"/>
      <c r="BN38" s="256">
        <v>1729</v>
      </c>
      <c r="BO38" s="125"/>
      <c r="BP38" s="256">
        <v>1535</v>
      </c>
      <c r="BQ38" s="125"/>
      <c r="BR38" s="259">
        <v>1465</v>
      </c>
      <c r="BS38" s="256">
        <v>1385</v>
      </c>
      <c r="BT38" s="256">
        <v>1393</v>
      </c>
      <c r="BU38" s="256">
        <v>1309</v>
      </c>
      <c r="BV38" s="125"/>
      <c r="BW38" s="259">
        <v>1302</v>
      </c>
      <c r="BX38" s="256">
        <v>1327</v>
      </c>
      <c r="BY38" s="256">
        <v>1337</v>
      </c>
      <c r="BZ38" s="256">
        <v>1418</v>
      </c>
      <c r="CA38" s="255"/>
      <c r="CB38" s="259">
        <v>1462</v>
      </c>
      <c r="CC38" s="256">
        <v>1567</v>
      </c>
      <c r="CD38" s="256">
        <v>1634</v>
      </c>
      <c r="CE38" s="251">
        <v>983</v>
      </c>
      <c r="CF38" s="251">
        <v>986</v>
      </c>
      <c r="CG38" s="255"/>
      <c r="CH38" s="251">
        <v>986</v>
      </c>
      <c r="CI38" s="251">
        <v>829</v>
      </c>
      <c r="CJ38" s="251">
        <v>826</v>
      </c>
      <c r="CK38" s="251">
        <v>596</v>
      </c>
      <c r="CL38" s="255"/>
      <c r="CM38" s="251">
        <v>601</v>
      </c>
      <c r="CN38" s="251">
        <v>609</v>
      </c>
      <c r="CO38" s="251">
        <v>595</v>
      </c>
      <c r="CP38" s="251">
        <v>623</v>
      </c>
      <c r="CQ38" s="255"/>
      <c r="CR38" s="251">
        <v>632</v>
      </c>
      <c r="CS38" s="251">
        <v>620</v>
      </c>
      <c r="CT38" s="251">
        <v>618</v>
      </c>
      <c r="CU38" s="251">
        <v>639</v>
      </c>
      <c r="CV38" s="255"/>
      <c r="CW38" s="251">
        <v>644</v>
      </c>
      <c r="CX38" s="255"/>
      <c r="CY38" s="251">
        <v>131</v>
      </c>
    </row>
    <row r="39" spans="1:108" s="10" customFormat="1" ht="14.1" customHeight="1" x14ac:dyDescent="0.2">
      <c r="A39" s="298" t="s">
        <v>196</v>
      </c>
      <c r="B39" s="265">
        <v>100</v>
      </c>
      <c r="C39" s="366"/>
      <c r="D39" s="256">
        <v>95</v>
      </c>
      <c r="E39" s="366"/>
      <c r="F39" s="256">
        <v>95</v>
      </c>
      <c r="G39" s="366"/>
      <c r="H39" s="256">
        <v>124</v>
      </c>
      <c r="I39" s="366"/>
      <c r="J39" s="256">
        <v>121</v>
      </c>
      <c r="K39" s="366"/>
      <c r="L39" s="256">
        <f>'[4]5.5.5 - Bilanz Langfri...'!$G$30</f>
        <v>129</v>
      </c>
      <c r="M39" s="366"/>
      <c r="N39" s="256">
        <v>117</v>
      </c>
      <c r="O39" s="366"/>
      <c r="P39" s="256">
        <v>102</v>
      </c>
      <c r="Q39" s="366"/>
      <c r="R39" s="256">
        <v>105</v>
      </c>
      <c r="S39" s="366"/>
      <c r="T39" s="256">
        <f>'[5]5.5.5 - Bilanz Langfri...'!$G$30</f>
        <v>125</v>
      </c>
      <c r="U39" s="209"/>
      <c r="V39" s="256">
        <v>119</v>
      </c>
      <c r="W39" s="209"/>
      <c r="X39" s="256">
        <v>102</v>
      </c>
      <c r="Y39" s="209"/>
      <c r="Z39" s="256">
        <v>107</v>
      </c>
      <c r="AA39" s="249"/>
      <c r="AB39" s="256">
        <v>31</v>
      </c>
      <c r="AC39" s="249"/>
      <c r="AD39" s="256">
        <v>31</v>
      </c>
      <c r="AE39" s="249"/>
      <c r="AF39" s="256">
        <v>16</v>
      </c>
      <c r="AG39" s="185"/>
      <c r="AH39" s="251">
        <v>21</v>
      </c>
      <c r="AI39" s="125"/>
      <c r="AJ39" s="251">
        <v>19</v>
      </c>
      <c r="AK39" s="125"/>
      <c r="AL39" s="251">
        <v>19</v>
      </c>
      <c r="AM39" s="125"/>
      <c r="AN39" s="251">
        <v>19</v>
      </c>
      <c r="AO39" s="125"/>
      <c r="AP39" s="251">
        <v>26</v>
      </c>
      <c r="AQ39" s="125"/>
      <c r="AR39" s="251">
        <v>27</v>
      </c>
      <c r="AS39" s="125"/>
      <c r="AT39" s="251">
        <v>25</v>
      </c>
      <c r="AU39" s="125"/>
      <c r="AV39" s="251">
        <v>33</v>
      </c>
      <c r="AW39" s="125"/>
      <c r="AX39" s="251">
        <v>39</v>
      </c>
      <c r="AY39" s="125"/>
      <c r="AZ39" s="251">
        <v>30</v>
      </c>
      <c r="BA39" s="125"/>
      <c r="BB39" s="251">
        <v>49</v>
      </c>
      <c r="BC39" s="125"/>
      <c r="BD39" s="251">
        <v>36</v>
      </c>
      <c r="BE39" s="125"/>
      <c r="BF39" s="251">
        <v>35</v>
      </c>
      <c r="BG39" s="125"/>
      <c r="BH39" s="251">
        <v>35</v>
      </c>
      <c r="BI39" s="125"/>
      <c r="BJ39" s="251">
        <v>35</v>
      </c>
      <c r="BK39" s="125"/>
      <c r="BL39" s="251">
        <v>50</v>
      </c>
      <c r="BM39" s="125"/>
      <c r="BN39" s="251">
        <v>55</v>
      </c>
      <c r="BO39" s="125"/>
      <c r="BP39" s="251">
        <v>60</v>
      </c>
      <c r="BQ39" s="125"/>
      <c r="BR39" s="251">
        <v>63</v>
      </c>
      <c r="BS39" s="251">
        <v>52</v>
      </c>
      <c r="BT39" s="251">
        <v>51</v>
      </c>
      <c r="BU39" s="251">
        <v>49</v>
      </c>
      <c r="BV39" s="125"/>
      <c r="BW39" s="251">
        <v>50</v>
      </c>
      <c r="BX39" s="251">
        <v>46</v>
      </c>
      <c r="BY39" s="251">
        <v>47</v>
      </c>
      <c r="BZ39" s="251">
        <v>47</v>
      </c>
      <c r="CA39" s="255"/>
      <c r="CB39" s="251">
        <v>47</v>
      </c>
      <c r="CC39" s="251">
        <v>92</v>
      </c>
      <c r="CD39" s="251">
        <v>91</v>
      </c>
      <c r="CE39" s="251">
        <v>93</v>
      </c>
      <c r="CF39" s="251">
        <v>91</v>
      </c>
      <c r="CG39" s="255"/>
      <c r="CH39" s="251">
        <v>91</v>
      </c>
      <c r="CI39" s="251">
        <v>67</v>
      </c>
      <c r="CJ39" s="251">
        <v>63</v>
      </c>
      <c r="CK39" s="251">
        <v>41</v>
      </c>
      <c r="CL39" s="255"/>
      <c r="CM39" s="251">
        <v>36</v>
      </c>
      <c r="CN39" s="251">
        <v>43</v>
      </c>
      <c r="CO39" s="251">
        <v>38</v>
      </c>
      <c r="CP39" s="251">
        <v>38</v>
      </c>
      <c r="CQ39" s="255"/>
      <c r="CR39" s="251">
        <v>38</v>
      </c>
      <c r="CS39" s="251">
        <v>36</v>
      </c>
      <c r="CT39" s="251">
        <v>26</v>
      </c>
      <c r="CU39" s="251">
        <v>26</v>
      </c>
      <c r="CV39" s="255"/>
      <c r="CW39" s="251">
        <v>26</v>
      </c>
      <c r="CX39" s="255"/>
      <c r="CY39" s="251">
        <v>8</v>
      </c>
    </row>
    <row r="40" spans="1:108" s="10" customFormat="1" ht="14.1" customHeight="1" x14ac:dyDescent="0.2">
      <c r="A40" s="297" t="s">
        <v>98</v>
      </c>
      <c r="B40" s="265">
        <v>65.000000000100002</v>
      </c>
      <c r="C40" s="366"/>
      <c r="D40" s="256">
        <v>65.000000000100002</v>
      </c>
      <c r="E40" s="366"/>
      <c r="F40" s="256">
        <v>67.000000000100002</v>
      </c>
      <c r="G40" s="366"/>
      <c r="H40" s="256">
        <v>72.000000000100002</v>
      </c>
      <c r="I40" s="366"/>
      <c r="J40" s="256">
        <v>73.000000000100002</v>
      </c>
      <c r="K40" s="366"/>
      <c r="L40" s="256">
        <f>'[4]5.5.5 - Bilanz Langfri...'!$G$36</f>
        <v>76.000000000100002</v>
      </c>
      <c r="M40" s="366"/>
      <c r="N40" s="256">
        <v>80.000000000100002</v>
      </c>
      <c r="O40" s="366"/>
      <c r="P40" s="256">
        <v>83.000000000100002</v>
      </c>
      <c r="Q40" s="366"/>
      <c r="R40" s="256">
        <v>88.000000000100002</v>
      </c>
      <c r="S40" s="366"/>
      <c r="T40" s="256">
        <f>'[5]5.5.5 - Bilanz Langfri...'!$G$36</f>
        <v>101.0000000001</v>
      </c>
      <c r="U40" s="209"/>
      <c r="V40" s="256">
        <v>99.000000000100002</v>
      </c>
      <c r="W40" s="209"/>
      <c r="X40" s="256">
        <v>97.000000000100002</v>
      </c>
      <c r="Y40" s="209"/>
      <c r="Z40" s="256">
        <v>116.0000000001</v>
      </c>
      <c r="AA40" s="249"/>
      <c r="AB40" s="256">
        <v>90.000000000100002</v>
      </c>
      <c r="AC40" s="249"/>
      <c r="AD40" s="256">
        <v>93</v>
      </c>
      <c r="AE40" s="249"/>
      <c r="AF40" s="256">
        <v>98</v>
      </c>
      <c r="AG40" s="185"/>
      <c r="AH40" s="251">
        <v>98</v>
      </c>
      <c r="AI40" s="125"/>
      <c r="AJ40" s="251">
        <v>100</v>
      </c>
      <c r="AK40" s="125"/>
      <c r="AL40" s="251">
        <v>108</v>
      </c>
      <c r="AM40" s="125"/>
      <c r="AN40" s="251">
        <v>102</v>
      </c>
      <c r="AO40" s="125"/>
      <c r="AP40" s="251">
        <v>103</v>
      </c>
      <c r="AQ40" s="125"/>
      <c r="AR40" s="251">
        <v>104</v>
      </c>
      <c r="AS40" s="125"/>
      <c r="AT40" s="251">
        <v>118</v>
      </c>
      <c r="AU40" s="125"/>
      <c r="AV40" s="251">
        <v>99</v>
      </c>
      <c r="AW40" s="125"/>
      <c r="AX40" s="251">
        <v>83</v>
      </c>
      <c r="AY40" s="125"/>
      <c r="AZ40" s="251">
        <v>84</v>
      </c>
      <c r="BA40" s="125"/>
      <c r="BB40" s="251">
        <v>89</v>
      </c>
      <c r="BC40" s="125"/>
      <c r="BD40" s="251">
        <v>84</v>
      </c>
      <c r="BE40" s="125"/>
      <c r="BF40" s="251">
        <v>87</v>
      </c>
      <c r="BG40" s="125"/>
      <c r="BH40" s="251">
        <v>88</v>
      </c>
      <c r="BI40" s="125"/>
      <c r="BJ40" s="251">
        <v>74</v>
      </c>
      <c r="BK40" s="125"/>
      <c r="BL40" s="251">
        <v>82</v>
      </c>
      <c r="BM40" s="125"/>
      <c r="BN40" s="251">
        <v>80</v>
      </c>
      <c r="BO40" s="125"/>
      <c r="BP40" s="251">
        <v>83</v>
      </c>
      <c r="BQ40" s="125"/>
      <c r="BR40" s="251">
        <v>89</v>
      </c>
      <c r="BS40" s="251">
        <v>85</v>
      </c>
      <c r="BT40" s="251">
        <v>88</v>
      </c>
      <c r="BU40" s="251">
        <v>94</v>
      </c>
      <c r="BV40" s="125"/>
      <c r="BW40" s="251">
        <v>95</v>
      </c>
      <c r="BX40" s="251">
        <v>89</v>
      </c>
      <c r="BY40" s="251">
        <v>90</v>
      </c>
      <c r="BZ40" s="251">
        <v>87</v>
      </c>
      <c r="CA40" s="255"/>
      <c r="CB40" s="251">
        <v>77</v>
      </c>
      <c r="CC40" s="251">
        <v>62</v>
      </c>
      <c r="CD40" s="251">
        <v>49</v>
      </c>
      <c r="CE40" s="251">
        <v>53</v>
      </c>
      <c r="CF40" s="251">
        <v>46</v>
      </c>
      <c r="CG40" s="255"/>
      <c r="CH40" s="251">
        <v>46</v>
      </c>
      <c r="CI40" s="251">
        <v>44</v>
      </c>
      <c r="CJ40" s="251">
        <v>90</v>
      </c>
      <c r="CK40" s="251">
        <v>87</v>
      </c>
      <c r="CL40" s="255"/>
      <c r="CM40" s="251">
        <v>47</v>
      </c>
      <c r="CN40" s="251">
        <v>29</v>
      </c>
      <c r="CO40" s="251">
        <v>31</v>
      </c>
      <c r="CP40" s="251">
        <v>33</v>
      </c>
      <c r="CQ40" s="255"/>
      <c r="CR40" s="251">
        <v>36</v>
      </c>
      <c r="CS40" s="251">
        <v>26</v>
      </c>
      <c r="CT40" s="251">
        <v>28</v>
      </c>
      <c r="CU40" s="251">
        <v>30</v>
      </c>
      <c r="CV40" s="255"/>
      <c r="CW40" s="251">
        <v>32</v>
      </c>
      <c r="CX40" s="255"/>
      <c r="CY40" s="251">
        <v>36</v>
      </c>
    </row>
    <row r="41" spans="1:108" s="11" customFormat="1" ht="14.1" customHeight="1" x14ac:dyDescent="0.2">
      <c r="A41" s="299" t="s">
        <v>84</v>
      </c>
      <c r="B41" s="267">
        <v>92</v>
      </c>
      <c r="C41" s="366"/>
      <c r="D41" s="260">
        <v>100</v>
      </c>
      <c r="E41" s="366"/>
      <c r="F41" s="260">
        <v>109</v>
      </c>
      <c r="G41" s="366"/>
      <c r="H41" s="260">
        <v>97</v>
      </c>
      <c r="I41" s="366"/>
      <c r="J41" s="260">
        <v>93</v>
      </c>
      <c r="K41" s="366"/>
      <c r="L41" s="260">
        <f>'[4]5.5.5 - Bilanz Langfri...'!$G$37</f>
        <v>94</v>
      </c>
      <c r="M41" s="366"/>
      <c r="N41" s="260">
        <v>89</v>
      </c>
      <c r="O41" s="366"/>
      <c r="P41" s="260">
        <v>114</v>
      </c>
      <c r="Q41" s="366"/>
      <c r="R41" s="260">
        <v>150</v>
      </c>
      <c r="S41" s="366"/>
      <c r="T41" s="260">
        <f>'[5]5.5.5 - Bilanz Langfri...'!$G$37</f>
        <v>113</v>
      </c>
      <c r="U41" s="209"/>
      <c r="V41" s="260">
        <v>113</v>
      </c>
      <c r="W41" s="209"/>
      <c r="X41" s="260">
        <v>128</v>
      </c>
      <c r="Y41" s="209"/>
      <c r="Z41" s="260">
        <v>125</v>
      </c>
      <c r="AA41" s="249"/>
      <c r="AB41" s="260">
        <v>89</v>
      </c>
      <c r="AC41" s="249"/>
      <c r="AD41" s="260">
        <v>83</v>
      </c>
      <c r="AE41" s="249"/>
      <c r="AF41" s="260">
        <v>84</v>
      </c>
      <c r="AG41" s="185"/>
      <c r="AH41" s="261">
        <v>64</v>
      </c>
      <c r="AI41" s="125"/>
      <c r="AJ41" s="261">
        <v>52</v>
      </c>
      <c r="AK41" s="125"/>
      <c r="AL41" s="261">
        <v>46</v>
      </c>
      <c r="AM41" s="125"/>
      <c r="AN41" s="261">
        <v>40</v>
      </c>
      <c r="AO41" s="125"/>
      <c r="AP41" s="261">
        <v>38</v>
      </c>
      <c r="AQ41" s="125"/>
      <c r="AR41" s="261">
        <v>24</v>
      </c>
      <c r="AS41" s="125"/>
      <c r="AT41" s="261">
        <v>21</v>
      </c>
      <c r="AU41" s="125"/>
      <c r="AV41" s="261">
        <v>27</v>
      </c>
      <c r="AW41" s="125"/>
      <c r="AX41" s="261">
        <v>30</v>
      </c>
      <c r="AY41" s="125"/>
      <c r="AZ41" s="261">
        <v>29</v>
      </c>
      <c r="BA41" s="125"/>
      <c r="BB41" s="261">
        <v>29</v>
      </c>
      <c r="BC41" s="125"/>
      <c r="BD41" s="261">
        <v>71</v>
      </c>
      <c r="BE41" s="125"/>
      <c r="BF41" s="261">
        <v>71</v>
      </c>
      <c r="BG41" s="125"/>
      <c r="BH41" s="261">
        <v>78</v>
      </c>
      <c r="BI41" s="125"/>
      <c r="BJ41" s="261">
        <v>82</v>
      </c>
      <c r="BK41" s="125"/>
      <c r="BL41" s="261">
        <v>83</v>
      </c>
      <c r="BM41" s="125"/>
      <c r="BN41" s="261">
        <v>79</v>
      </c>
      <c r="BO41" s="125"/>
      <c r="BP41" s="261">
        <v>78</v>
      </c>
      <c r="BQ41" s="125"/>
      <c r="BR41" s="261">
        <v>75</v>
      </c>
      <c r="BS41" s="261">
        <v>68</v>
      </c>
      <c r="BT41" s="261">
        <v>66</v>
      </c>
      <c r="BU41" s="261">
        <v>47</v>
      </c>
      <c r="BV41" s="125"/>
      <c r="BW41" s="261">
        <v>40</v>
      </c>
      <c r="BX41" s="261">
        <v>38</v>
      </c>
      <c r="BY41" s="261">
        <v>39</v>
      </c>
      <c r="BZ41" s="261">
        <v>40</v>
      </c>
      <c r="CA41" s="255"/>
      <c r="CB41" s="261">
        <v>38</v>
      </c>
      <c r="CC41" s="261">
        <v>43</v>
      </c>
      <c r="CD41" s="261">
        <v>44</v>
      </c>
      <c r="CE41" s="261">
        <v>44</v>
      </c>
      <c r="CF41" s="261">
        <v>41</v>
      </c>
      <c r="CG41" s="255"/>
      <c r="CH41" s="261">
        <v>41</v>
      </c>
      <c r="CI41" s="261">
        <v>55</v>
      </c>
      <c r="CJ41" s="261">
        <v>70</v>
      </c>
      <c r="CK41" s="261">
        <v>56</v>
      </c>
      <c r="CL41" s="255"/>
      <c r="CM41" s="261">
        <v>60</v>
      </c>
      <c r="CN41" s="261">
        <v>62</v>
      </c>
      <c r="CO41" s="261">
        <v>61</v>
      </c>
      <c r="CP41" s="261">
        <v>59</v>
      </c>
      <c r="CQ41" s="255"/>
      <c r="CR41" s="261">
        <v>57</v>
      </c>
      <c r="CS41" s="261">
        <v>60</v>
      </c>
      <c r="CT41" s="261">
        <v>65</v>
      </c>
      <c r="CU41" s="261">
        <v>71</v>
      </c>
      <c r="CV41" s="255"/>
      <c r="CW41" s="261">
        <v>75</v>
      </c>
      <c r="CX41" s="255"/>
      <c r="CY41" s="261">
        <v>55</v>
      </c>
    </row>
    <row r="42" spans="1:108" s="8" customFormat="1" ht="13.5" thickBot="1" x14ac:dyDescent="0.25">
      <c r="A42" s="293" t="s">
        <v>105</v>
      </c>
      <c r="B42" s="263">
        <v>4504.0000000001</v>
      </c>
      <c r="C42" s="366"/>
      <c r="D42" s="250">
        <v>4472.0000000001</v>
      </c>
      <c r="E42" s="366"/>
      <c r="F42" s="250">
        <v>4566.0000000001</v>
      </c>
      <c r="G42" s="366"/>
      <c r="H42" s="250">
        <v>4661.0000000001</v>
      </c>
      <c r="I42" s="366"/>
      <c r="J42" s="250">
        <v>4594.0000000001</v>
      </c>
      <c r="K42" s="366"/>
      <c r="L42" s="250">
        <f>'[4]5.5.5 - Bilanz Langfri...'!$G$38</f>
        <v>4546.0000000001</v>
      </c>
      <c r="M42" s="366"/>
      <c r="N42" s="250">
        <v>4395.0000000001</v>
      </c>
      <c r="O42" s="366"/>
      <c r="P42" s="250">
        <v>4601.0000000001</v>
      </c>
      <c r="Q42" s="366"/>
      <c r="R42" s="250">
        <v>4726.0000000001</v>
      </c>
      <c r="S42" s="366"/>
      <c r="T42" s="250">
        <f>'[5]5.5.5 - Bilanz Langfri...'!$G$38</f>
        <v>4510.0000000001</v>
      </c>
      <c r="U42" s="209"/>
      <c r="V42" s="250">
        <v>4525.0000000001</v>
      </c>
      <c r="W42" s="209"/>
      <c r="X42" s="250">
        <v>4559.0000000001</v>
      </c>
      <c r="Y42" s="209"/>
      <c r="Z42" s="250">
        <v>5020.0000000001</v>
      </c>
      <c r="AA42" s="249"/>
      <c r="AB42" s="250">
        <v>4586.0000000001</v>
      </c>
      <c r="AC42" s="249"/>
      <c r="AD42" s="250">
        <v>4516</v>
      </c>
      <c r="AE42" s="249"/>
      <c r="AF42" s="250">
        <v>3218</v>
      </c>
      <c r="AG42" s="185"/>
      <c r="AH42" s="250">
        <f>SUM(AH35:AH41)</f>
        <v>3132</v>
      </c>
      <c r="AI42" s="147"/>
      <c r="AJ42" s="250">
        <v>3067</v>
      </c>
      <c r="AK42" s="147"/>
      <c r="AL42" s="250">
        <v>2936</v>
      </c>
      <c r="AM42" s="147"/>
      <c r="AN42" s="250">
        <v>3450</v>
      </c>
      <c r="AO42" s="147"/>
      <c r="AP42" s="250">
        <f>SUM(AP35:AP41)</f>
        <v>3503</v>
      </c>
      <c r="AQ42" s="147"/>
      <c r="AR42" s="250">
        <f>SUM(AR35:AR41)</f>
        <v>3777</v>
      </c>
      <c r="AS42" s="147"/>
      <c r="AT42" s="250">
        <v>3447</v>
      </c>
      <c r="AU42" s="147"/>
      <c r="AV42" s="250">
        <v>3374</v>
      </c>
      <c r="AW42" s="147"/>
      <c r="AX42" s="250">
        <v>3281</v>
      </c>
      <c r="AY42" s="147"/>
      <c r="AZ42" s="250">
        <f>SUM(AZ35:AZ41)</f>
        <v>2998</v>
      </c>
      <c r="BA42" s="147"/>
      <c r="BB42" s="250">
        <v>3029</v>
      </c>
      <c r="BC42" s="147"/>
      <c r="BD42" s="250">
        <v>3062</v>
      </c>
      <c r="BE42" s="147"/>
      <c r="BF42" s="250">
        <v>3097</v>
      </c>
      <c r="BG42" s="147"/>
      <c r="BH42" s="250">
        <f>SUM(BH35:BH41)</f>
        <v>3629</v>
      </c>
      <c r="BI42" s="147"/>
      <c r="BJ42" s="250">
        <f>SUM(BJ35:BJ41)</f>
        <v>3559</v>
      </c>
      <c r="BK42" s="147"/>
      <c r="BL42" s="250">
        <v>3107</v>
      </c>
      <c r="BM42" s="147"/>
      <c r="BN42" s="250">
        <v>3071</v>
      </c>
      <c r="BO42" s="147"/>
      <c r="BP42" s="250">
        <v>2824</v>
      </c>
      <c r="BQ42" s="147"/>
      <c r="BR42" s="250">
        <v>2715</v>
      </c>
      <c r="BS42" s="250">
        <v>2571</v>
      </c>
      <c r="BT42" s="250">
        <v>2531</v>
      </c>
      <c r="BU42" s="250">
        <v>2445</v>
      </c>
      <c r="BV42" s="147"/>
      <c r="BW42" s="250">
        <v>2454</v>
      </c>
      <c r="BX42" s="250">
        <v>2547</v>
      </c>
      <c r="BY42" s="250">
        <v>2554</v>
      </c>
      <c r="BZ42" s="250">
        <v>2526</v>
      </c>
      <c r="CA42" s="147"/>
      <c r="CB42" s="250">
        <v>2504</v>
      </c>
      <c r="CC42" s="250">
        <v>2665</v>
      </c>
      <c r="CD42" s="250">
        <v>2646</v>
      </c>
      <c r="CE42" s="250">
        <v>1976</v>
      </c>
      <c r="CF42" s="250">
        <v>1953</v>
      </c>
      <c r="CG42" s="147"/>
      <c r="CH42" s="250">
        <v>1953</v>
      </c>
      <c r="CI42" s="250">
        <v>1801</v>
      </c>
      <c r="CJ42" s="250">
        <v>1858</v>
      </c>
      <c r="CK42" s="250">
        <v>1498</v>
      </c>
      <c r="CL42" s="147"/>
      <c r="CM42" s="250">
        <v>1456</v>
      </c>
      <c r="CN42" s="250">
        <v>1516</v>
      </c>
      <c r="CO42" s="250">
        <v>1520</v>
      </c>
      <c r="CP42" s="250">
        <v>1537</v>
      </c>
      <c r="CQ42" s="147"/>
      <c r="CR42" s="250">
        <v>1554</v>
      </c>
      <c r="CS42" s="147">
        <v>1550</v>
      </c>
      <c r="CT42" s="147">
        <v>1531</v>
      </c>
      <c r="CU42" s="147">
        <v>1548</v>
      </c>
      <c r="CV42" s="147"/>
      <c r="CW42" s="250">
        <v>1576</v>
      </c>
      <c r="CX42" s="147"/>
      <c r="CY42" s="250">
        <v>878</v>
      </c>
      <c r="CZ42" s="14"/>
      <c r="DA42" s="62"/>
      <c r="DB42" s="7"/>
      <c r="DC42" s="7"/>
      <c r="DD42" s="7"/>
    </row>
    <row r="43" spans="1:108" s="94" customFormat="1" ht="6" customHeight="1" x14ac:dyDescent="0.2">
      <c r="A43" s="294"/>
      <c r="B43" s="264"/>
      <c r="C43" s="240"/>
      <c r="D43" s="245"/>
      <c r="E43" s="240"/>
      <c r="F43" s="245"/>
      <c r="G43" s="240"/>
      <c r="H43" s="245"/>
      <c r="I43" s="240"/>
      <c r="J43" s="245"/>
      <c r="K43" s="240"/>
      <c r="L43" s="245"/>
      <c r="M43" s="240"/>
      <c r="N43" s="245"/>
      <c r="O43" s="240"/>
      <c r="P43" s="245"/>
      <c r="Q43" s="240"/>
      <c r="R43" s="245"/>
      <c r="S43" s="240"/>
      <c r="T43" s="245"/>
      <c r="U43" s="209"/>
      <c r="V43" s="245"/>
      <c r="W43" s="209"/>
      <c r="X43" s="245"/>
      <c r="Y43" s="209"/>
      <c r="Z43" s="245"/>
      <c r="AA43" s="249"/>
      <c r="AB43" s="245"/>
      <c r="AC43" s="249"/>
      <c r="AD43" s="245"/>
      <c r="AE43" s="249"/>
      <c r="AF43" s="245"/>
      <c r="AG43" s="185"/>
      <c r="AH43" s="245"/>
      <c r="AI43" s="246"/>
      <c r="AJ43" s="245"/>
      <c r="AK43" s="246"/>
      <c r="AL43" s="245"/>
      <c r="AM43" s="246"/>
      <c r="AN43" s="245"/>
      <c r="AO43" s="246"/>
      <c r="AP43" s="245"/>
      <c r="AQ43" s="246"/>
      <c r="AR43" s="245"/>
      <c r="AS43" s="246"/>
      <c r="AT43" s="245"/>
      <c r="AU43" s="246"/>
      <c r="AV43" s="245"/>
      <c r="AW43" s="246"/>
      <c r="AX43" s="245"/>
      <c r="AY43" s="246"/>
      <c r="AZ43" s="245"/>
      <c r="BA43" s="246"/>
      <c r="BB43" s="245"/>
      <c r="BC43" s="246"/>
      <c r="BD43" s="245"/>
      <c r="BE43" s="246"/>
      <c r="BF43" s="245"/>
      <c r="BG43" s="246"/>
      <c r="BH43" s="245"/>
      <c r="BI43" s="246"/>
      <c r="BJ43" s="245"/>
      <c r="BK43" s="246"/>
      <c r="BL43" s="245"/>
      <c r="BM43" s="246"/>
      <c r="BN43" s="245"/>
      <c r="BO43" s="246"/>
      <c r="BP43" s="245"/>
      <c r="BQ43" s="246"/>
      <c r="BR43" s="245"/>
      <c r="BS43" s="245"/>
      <c r="BT43" s="245"/>
      <c r="BU43" s="245"/>
      <c r="BV43" s="246"/>
      <c r="BW43" s="245"/>
      <c r="BX43" s="245"/>
      <c r="BY43" s="245"/>
      <c r="BZ43" s="245"/>
      <c r="CA43" s="247"/>
      <c r="CB43" s="245"/>
      <c r="CC43" s="245"/>
      <c r="CD43" s="245"/>
      <c r="CE43" s="245"/>
      <c r="CF43" s="245"/>
      <c r="CG43" s="247"/>
      <c r="CH43" s="245"/>
      <c r="CI43" s="245"/>
      <c r="CJ43" s="245"/>
      <c r="CK43" s="245"/>
      <c r="CL43" s="247"/>
      <c r="CM43" s="245"/>
      <c r="CN43" s="245"/>
      <c r="CO43" s="245"/>
      <c r="CP43" s="245"/>
      <c r="CQ43" s="247"/>
      <c r="CR43" s="245"/>
      <c r="CS43" s="245"/>
      <c r="CT43" s="245"/>
      <c r="CU43" s="245"/>
      <c r="CV43" s="247"/>
      <c r="CW43" s="248"/>
      <c r="CX43" s="247"/>
      <c r="CY43" s="245"/>
    </row>
    <row r="44" spans="1:108" s="11" customFormat="1" ht="14.1" customHeight="1" x14ac:dyDescent="0.2">
      <c r="A44" s="299" t="s">
        <v>99</v>
      </c>
      <c r="B44" s="267">
        <v>364</v>
      </c>
      <c r="C44" s="366"/>
      <c r="D44" s="260">
        <v>427</v>
      </c>
      <c r="E44" s="366"/>
      <c r="F44" s="260">
        <v>409</v>
      </c>
      <c r="G44" s="366"/>
      <c r="H44" s="260">
        <v>433</v>
      </c>
      <c r="I44" s="366"/>
      <c r="J44" s="260">
        <v>380</v>
      </c>
      <c r="K44" s="366"/>
      <c r="L44" s="260">
        <f>'[4]5.5.6 - Bilanz Kurzfri...'!$G$24</f>
        <v>479</v>
      </c>
      <c r="M44" s="366"/>
      <c r="N44" s="260">
        <v>465</v>
      </c>
      <c r="O44" s="366"/>
      <c r="P44" s="260">
        <v>421</v>
      </c>
      <c r="Q44" s="366"/>
      <c r="R44" s="260">
        <v>391</v>
      </c>
      <c r="S44" s="366"/>
      <c r="T44" s="260">
        <f>'[5]5.5.6 - Bilanz Kurzfri...'!$G$24</f>
        <v>587</v>
      </c>
      <c r="U44" s="209"/>
      <c r="V44" s="260">
        <v>525</v>
      </c>
      <c r="W44" s="209"/>
      <c r="X44" s="260">
        <v>514</v>
      </c>
      <c r="Y44" s="209"/>
      <c r="Z44" s="260">
        <v>474</v>
      </c>
      <c r="AA44" s="249"/>
      <c r="AB44" s="260">
        <v>487</v>
      </c>
      <c r="AC44" s="249"/>
      <c r="AD44" s="260">
        <v>406</v>
      </c>
      <c r="AE44" s="249"/>
      <c r="AF44" s="260">
        <v>467</v>
      </c>
      <c r="AG44" s="185"/>
      <c r="AH44" s="261">
        <v>408</v>
      </c>
      <c r="AI44" s="125"/>
      <c r="AJ44" s="261">
        <v>484</v>
      </c>
      <c r="AK44" s="125"/>
      <c r="AL44" s="261">
        <v>411</v>
      </c>
      <c r="AM44" s="125"/>
      <c r="AN44" s="261">
        <v>440</v>
      </c>
      <c r="AO44" s="125"/>
      <c r="AP44" s="261">
        <v>382</v>
      </c>
      <c r="AQ44" s="125"/>
      <c r="AR44" s="261">
        <v>424</v>
      </c>
      <c r="AS44" s="125"/>
      <c r="AT44" s="261">
        <v>350</v>
      </c>
      <c r="AU44" s="125"/>
      <c r="AV44" s="261">
        <v>430</v>
      </c>
      <c r="AW44" s="125"/>
      <c r="AX44" s="261">
        <v>387</v>
      </c>
      <c r="AY44" s="125"/>
      <c r="AZ44" s="261">
        <v>381</v>
      </c>
      <c r="BA44" s="125"/>
      <c r="BB44" s="261">
        <v>355</v>
      </c>
      <c r="BC44" s="125"/>
      <c r="BD44" s="261">
        <v>367</v>
      </c>
      <c r="BE44" s="125"/>
      <c r="BF44" s="261">
        <v>366</v>
      </c>
      <c r="BG44" s="125"/>
      <c r="BH44" s="261">
        <v>478</v>
      </c>
      <c r="BI44" s="125"/>
      <c r="BJ44" s="261">
        <v>440</v>
      </c>
      <c r="BK44" s="125"/>
      <c r="BL44" s="261">
        <v>434</v>
      </c>
      <c r="BM44" s="125"/>
      <c r="BN44" s="261">
        <v>429</v>
      </c>
      <c r="BO44" s="125"/>
      <c r="BP44" s="261">
        <v>491</v>
      </c>
      <c r="BQ44" s="125"/>
      <c r="BR44" s="261">
        <v>446</v>
      </c>
      <c r="BS44" s="261">
        <v>483</v>
      </c>
      <c r="BT44" s="261">
        <v>448</v>
      </c>
      <c r="BU44" s="261">
        <v>454</v>
      </c>
      <c r="BV44" s="125"/>
      <c r="BW44" s="261">
        <v>422</v>
      </c>
      <c r="BX44" s="261">
        <v>424</v>
      </c>
      <c r="BY44" s="261">
        <v>403</v>
      </c>
      <c r="BZ44" s="261">
        <v>395</v>
      </c>
      <c r="CA44" s="255"/>
      <c r="CB44" s="261">
        <v>352</v>
      </c>
      <c r="CC44" s="261">
        <v>321</v>
      </c>
      <c r="CD44" s="261">
        <v>310</v>
      </c>
      <c r="CE44" s="261">
        <v>381</v>
      </c>
      <c r="CF44" s="261">
        <v>395</v>
      </c>
      <c r="CG44" s="255"/>
      <c r="CH44" s="261">
        <v>395</v>
      </c>
      <c r="CI44" s="261">
        <v>391</v>
      </c>
      <c r="CJ44" s="261">
        <v>340</v>
      </c>
      <c r="CK44" s="261">
        <v>350</v>
      </c>
      <c r="CL44" s="255"/>
      <c r="CM44" s="261">
        <v>371</v>
      </c>
      <c r="CN44" s="261">
        <v>315</v>
      </c>
      <c r="CO44" s="261">
        <v>439</v>
      </c>
      <c r="CP44" s="261">
        <v>350</v>
      </c>
      <c r="CQ44" s="255"/>
      <c r="CR44" s="261">
        <v>354</v>
      </c>
      <c r="CS44" s="261">
        <v>363</v>
      </c>
      <c r="CT44" s="261">
        <v>370</v>
      </c>
      <c r="CU44" s="261">
        <v>443</v>
      </c>
      <c r="CV44" s="255"/>
      <c r="CW44" s="261">
        <v>401</v>
      </c>
      <c r="CX44" s="255"/>
      <c r="CY44" s="261">
        <v>225</v>
      </c>
    </row>
    <row r="45" spans="1:108" s="11" customFormat="1" ht="14.1" customHeight="1" x14ac:dyDescent="0.2">
      <c r="A45" s="300" t="s">
        <v>197</v>
      </c>
      <c r="B45" s="267">
        <v>24</v>
      </c>
      <c r="C45" s="366"/>
      <c r="D45" s="260">
        <v>35</v>
      </c>
      <c r="E45" s="366"/>
      <c r="F45" s="260">
        <v>17</v>
      </c>
      <c r="G45" s="366"/>
      <c r="H45" s="260">
        <v>27</v>
      </c>
      <c r="I45" s="366"/>
      <c r="J45" s="260">
        <v>19</v>
      </c>
      <c r="K45" s="366"/>
      <c r="L45" s="260">
        <f>'[4]5.5.6 - Bilanz Kurzfri...'!$G$26</f>
        <v>22</v>
      </c>
      <c r="M45" s="366"/>
      <c r="N45" s="260">
        <v>25</v>
      </c>
      <c r="O45" s="366"/>
      <c r="P45" s="260">
        <v>22</v>
      </c>
      <c r="Q45" s="366"/>
      <c r="R45" s="260">
        <v>36</v>
      </c>
      <c r="S45" s="366"/>
      <c r="T45" s="260">
        <f>'[5]5.5.6 - Bilanz Kurzfri...'!$G$26</f>
        <v>9</v>
      </c>
      <c r="U45" s="209"/>
      <c r="V45" s="260">
        <v>12</v>
      </c>
      <c r="W45" s="209"/>
      <c r="X45" s="260">
        <v>11</v>
      </c>
      <c r="Y45" s="209"/>
      <c r="Z45" s="260">
        <v>11</v>
      </c>
      <c r="AA45" s="249"/>
      <c r="AB45" s="260">
        <v>27</v>
      </c>
      <c r="AC45" s="249"/>
      <c r="AD45" s="260">
        <v>42</v>
      </c>
      <c r="AE45" s="249"/>
      <c r="AF45" s="260">
        <v>25</v>
      </c>
      <c r="AG45" s="185"/>
      <c r="AH45" s="261">
        <v>54</v>
      </c>
      <c r="AI45" s="125"/>
      <c r="AJ45" s="261">
        <v>40</v>
      </c>
      <c r="AK45" s="125"/>
      <c r="AL45" s="261">
        <v>100</v>
      </c>
      <c r="AM45" s="125"/>
      <c r="AN45" s="261">
        <v>109</v>
      </c>
      <c r="AO45" s="125"/>
      <c r="AP45" s="261">
        <v>104</v>
      </c>
      <c r="AQ45" s="125"/>
      <c r="AR45" s="261">
        <v>206</v>
      </c>
      <c r="AS45" s="125"/>
      <c r="AT45" s="261">
        <v>101</v>
      </c>
      <c r="AU45" s="125"/>
      <c r="AV45" s="261">
        <v>86</v>
      </c>
      <c r="AW45" s="125"/>
      <c r="AX45" s="261">
        <v>15</v>
      </c>
      <c r="AY45" s="125"/>
      <c r="AZ45" s="261">
        <v>659</v>
      </c>
      <c r="BA45" s="125"/>
      <c r="BB45" s="261">
        <v>22</v>
      </c>
      <c r="BC45" s="125"/>
      <c r="BD45" s="261">
        <v>15</v>
      </c>
      <c r="BE45" s="125"/>
      <c r="BF45" s="261">
        <v>657</v>
      </c>
      <c r="BG45" s="125"/>
      <c r="BH45" s="261">
        <v>29</v>
      </c>
      <c r="BI45" s="125"/>
      <c r="BJ45" s="261">
        <v>10</v>
      </c>
      <c r="BK45" s="125"/>
      <c r="BL45" s="261">
        <v>21</v>
      </c>
      <c r="BM45" s="125"/>
      <c r="BN45" s="261">
        <v>45</v>
      </c>
      <c r="BO45" s="125"/>
      <c r="BP45" s="261">
        <v>14</v>
      </c>
      <c r="BQ45" s="125"/>
      <c r="BR45" s="261">
        <v>40</v>
      </c>
      <c r="BS45" s="261">
        <v>41</v>
      </c>
      <c r="BT45" s="261">
        <v>8</v>
      </c>
      <c r="BU45" s="261">
        <v>11</v>
      </c>
      <c r="BV45" s="125"/>
      <c r="BW45" s="261">
        <v>23</v>
      </c>
      <c r="BX45" s="261">
        <v>16</v>
      </c>
      <c r="BY45" s="261">
        <v>87</v>
      </c>
      <c r="BZ45" s="261">
        <v>39</v>
      </c>
      <c r="CA45" s="255"/>
      <c r="CB45" s="261">
        <v>26</v>
      </c>
      <c r="CC45" s="261">
        <v>24</v>
      </c>
      <c r="CD45" s="261">
        <v>32</v>
      </c>
      <c r="CE45" s="261">
        <v>66</v>
      </c>
      <c r="CF45" s="261">
        <v>79</v>
      </c>
      <c r="CG45" s="255"/>
      <c r="CH45" s="261">
        <v>79</v>
      </c>
      <c r="CI45" s="261"/>
      <c r="CJ45" s="261"/>
      <c r="CK45" s="261"/>
      <c r="CL45" s="255"/>
      <c r="CM45" s="261"/>
      <c r="CN45" s="261"/>
      <c r="CO45" s="261"/>
      <c r="CP45" s="261"/>
      <c r="CQ45" s="255"/>
      <c r="CR45" s="261"/>
      <c r="CS45" s="261"/>
      <c r="CT45" s="261"/>
      <c r="CU45" s="261"/>
      <c r="CV45" s="255"/>
      <c r="CW45" s="261"/>
      <c r="CX45" s="255"/>
      <c r="CY45" s="261"/>
    </row>
    <row r="46" spans="1:108" s="11" customFormat="1" ht="14.1" customHeight="1" x14ac:dyDescent="0.2">
      <c r="A46" s="300" t="s">
        <v>198</v>
      </c>
      <c r="B46" s="267">
        <v>65.000000000100002</v>
      </c>
      <c r="C46" s="366"/>
      <c r="D46" s="260">
        <v>1084.0000000001</v>
      </c>
      <c r="E46" s="366"/>
      <c r="F46" s="260">
        <v>66.000000000200004</v>
      </c>
      <c r="G46" s="366"/>
      <c r="H46" s="260">
        <v>73.000000000200004</v>
      </c>
      <c r="I46" s="366"/>
      <c r="J46" s="260">
        <v>64.000000000100002</v>
      </c>
      <c r="K46" s="366"/>
      <c r="L46" s="260">
        <f>'[4]5.5.6 - Bilanz Kurzfri...'!$G$32</f>
        <v>78.000000000100002</v>
      </c>
      <c r="M46" s="366"/>
      <c r="N46" s="260">
        <v>59.000000000100002</v>
      </c>
      <c r="O46" s="366"/>
      <c r="P46" s="260">
        <v>42.000000000100002</v>
      </c>
      <c r="Q46" s="366"/>
      <c r="R46" s="260">
        <v>147.00000000009999</v>
      </c>
      <c r="S46" s="366"/>
      <c r="T46" s="260">
        <f>'[5]5.5.6 - Bilanz Kurzfri...'!$G$32</f>
        <v>683</v>
      </c>
      <c r="U46" s="209"/>
      <c r="V46" s="260">
        <v>633.00000000010004</v>
      </c>
      <c r="W46" s="209"/>
      <c r="X46" s="260">
        <v>618.00000000010004</v>
      </c>
      <c r="Y46" s="209"/>
      <c r="Z46" s="260">
        <v>592</v>
      </c>
      <c r="AA46" s="249"/>
      <c r="AB46" s="260">
        <v>135</v>
      </c>
      <c r="AC46" s="249"/>
      <c r="AD46" s="260">
        <v>78</v>
      </c>
      <c r="AE46" s="249"/>
      <c r="AF46" s="260">
        <v>78</v>
      </c>
      <c r="AG46" s="185"/>
      <c r="AH46" s="261">
        <v>323</v>
      </c>
      <c r="AI46" s="125"/>
      <c r="AJ46" s="261">
        <v>327</v>
      </c>
      <c r="AK46" s="125"/>
      <c r="AL46" s="261">
        <v>443</v>
      </c>
      <c r="AM46" s="125"/>
      <c r="AN46" s="261">
        <v>107</v>
      </c>
      <c r="AO46" s="125"/>
      <c r="AP46" s="261">
        <v>111</v>
      </c>
      <c r="AQ46" s="125"/>
      <c r="AR46" s="261">
        <v>154</v>
      </c>
      <c r="AS46" s="125"/>
      <c r="AT46" s="261">
        <v>182</v>
      </c>
      <c r="AU46" s="125"/>
      <c r="AV46" s="261">
        <v>206</v>
      </c>
      <c r="AW46" s="125"/>
      <c r="AX46" s="261">
        <v>316</v>
      </c>
      <c r="AY46" s="125"/>
      <c r="AZ46" s="261">
        <v>19</v>
      </c>
      <c r="BA46" s="125"/>
      <c r="BB46" s="261">
        <v>668</v>
      </c>
      <c r="BC46" s="125"/>
      <c r="BD46" s="261">
        <v>723</v>
      </c>
      <c r="BE46" s="125"/>
      <c r="BF46" s="261">
        <v>35</v>
      </c>
      <c r="BG46" s="125"/>
      <c r="BH46" s="261">
        <v>191</v>
      </c>
      <c r="BI46" s="125"/>
      <c r="BJ46" s="261">
        <v>167</v>
      </c>
      <c r="BK46" s="125"/>
      <c r="BL46" s="261">
        <v>236</v>
      </c>
      <c r="BM46" s="125"/>
      <c r="BN46" s="261">
        <v>267</v>
      </c>
      <c r="BO46" s="125"/>
      <c r="BP46" s="261">
        <v>604</v>
      </c>
      <c r="BQ46" s="125"/>
      <c r="BR46" s="261">
        <v>633</v>
      </c>
      <c r="BS46" s="261">
        <v>599</v>
      </c>
      <c r="BT46" s="261">
        <v>587</v>
      </c>
      <c r="BU46" s="261">
        <v>181</v>
      </c>
      <c r="BV46" s="125"/>
      <c r="BW46" s="261">
        <v>176</v>
      </c>
      <c r="BX46" s="261">
        <v>146</v>
      </c>
      <c r="BY46" s="261">
        <v>74</v>
      </c>
      <c r="BZ46" s="261">
        <v>109</v>
      </c>
      <c r="CA46" s="255"/>
      <c r="CB46" s="261">
        <v>94</v>
      </c>
      <c r="CC46" s="261">
        <v>128</v>
      </c>
      <c r="CD46" s="261">
        <v>71</v>
      </c>
      <c r="CE46" s="261">
        <v>87</v>
      </c>
      <c r="CF46" s="261">
        <v>168</v>
      </c>
      <c r="CG46" s="255"/>
      <c r="CH46" s="261">
        <v>168</v>
      </c>
      <c r="CI46" s="261">
        <v>313</v>
      </c>
      <c r="CJ46" s="261">
        <v>251</v>
      </c>
      <c r="CK46" s="261">
        <v>198</v>
      </c>
      <c r="CL46" s="255"/>
      <c r="CM46" s="261">
        <v>65</v>
      </c>
      <c r="CN46" s="261">
        <v>36</v>
      </c>
      <c r="CO46" s="261">
        <v>66</v>
      </c>
      <c r="CP46" s="261">
        <v>38</v>
      </c>
      <c r="CQ46" s="255"/>
      <c r="CR46" s="261">
        <v>50</v>
      </c>
      <c r="CS46" s="261">
        <v>65</v>
      </c>
      <c r="CT46" s="261">
        <v>107</v>
      </c>
      <c r="CU46" s="261">
        <v>96</v>
      </c>
      <c r="CV46" s="255"/>
      <c r="CW46" s="261">
        <v>172</v>
      </c>
      <c r="CX46" s="255"/>
      <c r="CY46" s="261">
        <v>1076</v>
      </c>
    </row>
    <row r="47" spans="1:108" s="11" customFormat="1" ht="14.1" customHeight="1" x14ac:dyDescent="0.2">
      <c r="A47" s="299" t="s">
        <v>100</v>
      </c>
      <c r="B47" s="267">
        <v>552</v>
      </c>
      <c r="C47" s="366"/>
      <c r="D47" s="260">
        <v>643</v>
      </c>
      <c r="E47" s="366"/>
      <c r="F47" s="260">
        <v>656</v>
      </c>
      <c r="G47" s="366"/>
      <c r="H47" s="260">
        <v>689</v>
      </c>
      <c r="I47" s="366"/>
      <c r="J47" s="260">
        <v>708</v>
      </c>
      <c r="K47" s="366"/>
      <c r="L47" s="260">
        <f>'[4]5.5.6 - Bilanz Kurzfri...'!$G$25</f>
        <v>725</v>
      </c>
      <c r="M47" s="366"/>
      <c r="N47" s="260">
        <v>795</v>
      </c>
      <c r="O47" s="366"/>
      <c r="P47" s="260">
        <v>733</v>
      </c>
      <c r="Q47" s="366"/>
      <c r="R47" s="260">
        <v>698</v>
      </c>
      <c r="S47" s="366"/>
      <c r="T47" s="260">
        <f>'[5]5.5.6 - Bilanz Kurzfri...'!$G$25</f>
        <v>958</v>
      </c>
      <c r="U47" s="209"/>
      <c r="V47" s="260">
        <v>1048</v>
      </c>
      <c r="W47" s="209"/>
      <c r="X47" s="260">
        <v>901</v>
      </c>
      <c r="Y47" s="209"/>
      <c r="Z47" s="260">
        <v>933</v>
      </c>
      <c r="AA47" s="249"/>
      <c r="AB47" s="260">
        <v>927</v>
      </c>
      <c r="AC47" s="249"/>
      <c r="AD47" s="260">
        <v>889</v>
      </c>
      <c r="AE47" s="249"/>
      <c r="AF47" s="260">
        <v>727</v>
      </c>
      <c r="AG47" s="185"/>
      <c r="AH47" s="261">
        <v>683</v>
      </c>
      <c r="AI47" s="125"/>
      <c r="AJ47" s="261">
        <v>702</v>
      </c>
      <c r="AK47" s="125"/>
      <c r="AL47" s="261">
        <v>779</v>
      </c>
      <c r="AM47" s="125"/>
      <c r="AN47" s="261">
        <v>719</v>
      </c>
      <c r="AO47" s="125"/>
      <c r="AP47" s="261">
        <v>829</v>
      </c>
      <c r="AQ47" s="125"/>
      <c r="AR47" s="261">
        <v>833</v>
      </c>
      <c r="AS47" s="125"/>
      <c r="AT47" s="261">
        <v>799</v>
      </c>
      <c r="AU47" s="125"/>
      <c r="AV47" s="261">
        <v>688</v>
      </c>
      <c r="AW47" s="125"/>
      <c r="AX47" s="261">
        <v>694</v>
      </c>
      <c r="AY47" s="125"/>
      <c r="AZ47" s="261">
        <v>858</v>
      </c>
      <c r="BA47" s="125"/>
      <c r="BB47" s="261">
        <v>690</v>
      </c>
      <c r="BC47" s="125"/>
      <c r="BD47" s="261">
        <v>651</v>
      </c>
      <c r="BE47" s="125"/>
      <c r="BF47" s="261">
        <v>740</v>
      </c>
      <c r="BG47" s="125"/>
      <c r="BH47" s="261">
        <v>710</v>
      </c>
      <c r="BI47" s="125"/>
      <c r="BJ47" s="261">
        <v>795</v>
      </c>
      <c r="BK47" s="125"/>
      <c r="BL47" s="261">
        <v>654</v>
      </c>
      <c r="BM47" s="125"/>
      <c r="BN47" s="261">
        <v>715</v>
      </c>
      <c r="BO47" s="125"/>
      <c r="BP47" s="261">
        <v>755</v>
      </c>
      <c r="BQ47" s="125"/>
      <c r="BR47" s="261">
        <v>766</v>
      </c>
      <c r="BS47" s="261">
        <v>736</v>
      </c>
      <c r="BT47" s="261">
        <v>764</v>
      </c>
      <c r="BU47" s="261">
        <v>636</v>
      </c>
      <c r="BV47" s="125"/>
      <c r="BW47" s="261">
        <v>664</v>
      </c>
      <c r="BX47" s="261">
        <v>552</v>
      </c>
      <c r="BY47" s="261">
        <v>595</v>
      </c>
      <c r="BZ47" s="261">
        <v>511</v>
      </c>
      <c r="CA47" s="255"/>
      <c r="CB47" s="261">
        <v>486</v>
      </c>
      <c r="CC47" s="261">
        <v>435</v>
      </c>
      <c r="CD47" s="261">
        <v>391</v>
      </c>
      <c r="CE47" s="261">
        <v>365</v>
      </c>
      <c r="CF47" s="261">
        <v>484</v>
      </c>
      <c r="CG47" s="255"/>
      <c r="CH47" s="261">
        <v>484</v>
      </c>
      <c r="CI47" s="261">
        <v>601</v>
      </c>
      <c r="CJ47" s="261">
        <v>616</v>
      </c>
      <c r="CK47" s="261">
        <v>525</v>
      </c>
      <c r="CL47" s="255"/>
      <c r="CM47" s="261">
        <v>487</v>
      </c>
      <c r="CN47" s="261">
        <v>516</v>
      </c>
      <c r="CO47" s="261">
        <v>625</v>
      </c>
      <c r="CP47" s="261">
        <v>611</v>
      </c>
      <c r="CQ47" s="255"/>
      <c r="CR47" s="261">
        <v>602</v>
      </c>
      <c r="CS47" s="261">
        <v>552</v>
      </c>
      <c r="CT47" s="261">
        <v>604</v>
      </c>
      <c r="CU47" s="261">
        <v>618</v>
      </c>
      <c r="CV47" s="255"/>
      <c r="CW47" s="261">
        <v>694</v>
      </c>
      <c r="CX47" s="255"/>
      <c r="CY47" s="261">
        <v>820</v>
      </c>
    </row>
    <row r="48" spans="1:108" s="10" customFormat="1" ht="14.1" customHeight="1" x14ac:dyDescent="0.2">
      <c r="A48" s="298" t="s">
        <v>199</v>
      </c>
      <c r="B48" s="265">
        <v>130</v>
      </c>
      <c r="C48" s="366"/>
      <c r="D48" s="256">
        <v>125</v>
      </c>
      <c r="E48" s="366"/>
      <c r="F48" s="256">
        <v>122</v>
      </c>
      <c r="G48" s="366"/>
      <c r="H48" s="256">
        <v>45</v>
      </c>
      <c r="I48" s="366"/>
      <c r="J48" s="256">
        <v>42</v>
      </c>
      <c r="K48" s="366"/>
      <c r="L48" s="256">
        <f>'[4]5.5.6 - Bilanz Kurzfri...'!$G$33</f>
        <v>48</v>
      </c>
      <c r="M48" s="366"/>
      <c r="N48" s="256">
        <v>44</v>
      </c>
      <c r="O48" s="366"/>
      <c r="P48" s="256">
        <v>51</v>
      </c>
      <c r="Q48" s="366"/>
      <c r="R48" s="256">
        <v>42</v>
      </c>
      <c r="S48" s="366"/>
      <c r="T48" s="256">
        <f>'[5]5.5.6 - Bilanz Kurzfri...'!$G$33</f>
        <v>62</v>
      </c>
      <c r="U48" s="209"/>
      <c r="V48" s="256">
        <v>61</v>
      </c>
      <c r="W48" s="209"/>
      <c r="X48" s="256">
        <v>70</v>
      </c>
      <c r="Y48" s="209"/>
      <c r="Z48" s="256">
        <v>73</v>
      </c>
      <c r="AA48" s="249"/>
      <c r="AB48" s="256">
        <v>57</v>
      </c>
      <c r="AC48" s="249"/>
      <c r="AD48" s="256">
        <v>44</v>
      </c>
      <c r="AE48" s="249"/>
      <c r="AF48" s="256">
        <v>138</v>
      </c>
      <c r="AG48" s="185"/>
      <c r="AH48" s="251">
        <v>118</v>
      </c>
      <c r="AI48" s="125"/>
      <c r="AJ48" s="251">
        <v>89</v>
      </c>
      <c r="AK48" s="125"/>
      <c r="AL48" s="251">
        <v>85</v>
      </c>
      <c r="AM48" s="125"/>
      <c r="AN48" s="251">
        <v>67</v>
      </c>
      <c r="AO48" s="125"/>
      <c r="AP48" s="251">
        <v>53</v>
      </c>
      <c r="AQ48" s="125"/>
      <c r="AR48" s="251">
        <v>51</v>
      </c>
      <c r="AS48" s="125"/>
      <c r="AT48" s="251">
        <v>44</v>
      </c>
      <c r="AU48" s="125"/>
      <c r="AV48" s="251">
        <v>68</v>
      </c>
      <c r="AW48" s="125"/>
      <c r="AX48" s="251">
        <v>60</v>
      </c>
      <c r="AY48" s="125"/>
      <c r="AZ48" s="251">
        <v>49</v>
      </c>
      <c r="BA48" s="125"/>
      <c r="BB48" s="251">
        <v>21</v>
      </c>
      <c r="BC48" s="125"/>
      <c r="BD48" s="251">
        <v>24</v>
      </c>
      <c r="BE48" s="125"/>
      <c r="BF48" s="251">
        <v>27</v>
      </c>
      <c r="BG48" s="125"/>
      <c r="BH48" s="251">
        <v>31</v>
      </c>
      <c r="BI48" s="125"/>
      <c r="BJ48" s="251">
        <v>45</v>
      </c>
      <c r="BK48" s="125"/>
      <c r="BL48" s="251">
        <v>47</v>
      </c>
      <c r="BM48" s="125"/>
      <c r="BN48" s="251">
        <v>61</v>
      </c>
      <c r="BO48" s="125"/>
      <c r="BP48" s="251">
        <v>64</v>
      </c>
      <c r="BQ48" s="125"/>
      <c r="BR48" s="251">
        <v>49</v>
      </c>
      <c r="BS48" s="251">
        <v>98</v>
      </c>
      <c r="BT48" s="251">
        <v>87</v>
      </c>
      <c r="BU48" s="251">
        <v>69</v>
      </c>
      <c r="BV48" s="125"/>
      <c r="BW48" s="251">
        <v>34</v>
      </c>
      <c r="BX48" s="251">
        <v>71</v>
      </c>
      <c r="BY48" s="251">
        <v>93</v>
      </c>
      <c r="BZ48" s="251">
        <v>62</v>
      </c>
      <c r="CA48" s="255"/>
      <c r="CB48" s="251">
        <v>52</v>
      </c>
      <c r="CC48" s="251">
        <v>23</v>
      </c>
      <c r="CD48" s="251">
        <v>8</v>
      </c>
      <c r="CE48" s="251">
        <v>8</v>
      </c>
      <c r="CF48" s="251">
        <v>12</v>
      </c>
      <c r="CG48" s="255"/>
      <c r="CH48" s="251">
        <v>12</v>
      </c>
      <c r="CI48" s="251">
        <v>54</v>
      </c>
      <c r="CJ48" s="251">
        <v>39</v>
      </c>
      <c r="CK48" s="251">
        <v>33</v>
      </c>
      <c r="CL48" s="255"/>
      <c r="CM48" s="251">
        <v>16</v>
      </c>
      <c r="CN48" s="251">
        <v>72</v>
      </c>
      <c r="CO48" s="251">
        <v>80</v>
      </c>
      <c r="CP48" s="251">
        <v>63</v>
      </c>
      <c r="CQ48" s="255"/>
      <c r="CR48" s="251">
        <v>36</v>
      </c>
      <c r="CS48" s="251">
        <v>56</v>
      </c>
      <c r="CT48" s="251">
        <v>52</v>
      </c>
      <c r="CU48" s="251">
        <v>41</v>
      </c>
      <c r="CV48" s="255"/>
      <c r="CW48" s="251">
        <v>27</v>
      </c>
      <c r="CX48" s="255"/>
      <c r="CY48" s="251">
        <v>18</v>
      </c>
    </row>
    <row r="49" spans="1:112" s="11" customFormat="1" ht="14.1" customHeight="1" x14ac:dyDescent="0.2">
      <c r="A49" s="299" t="s">
        <v>101</v>
      </c>
      <c r="B49" s="267">
        <v>109</v>
      </c>
      <c r="C49" s="366"/>
      <c r="D49" s="260">
        <v>114</v>
      </c>
      <c r="E49" s="366"/>
      <c r="F49" s="260">
        <v>111</v>
      </c>
      <c r="G49" s="366"/>
      <c r="H49" s="260">
        <v>127</v>
      </c>
      <c r="I49" s="366"/>
      <c r="J49" s="260">
        <v>129</v>
      </c>
      <c r="K49" s="366"/>
      <c r="L49" s="260">
        <f>'[4]5.5.6 - Bilanz Kurzfri...'!$G$40</f>
        <v>126</v>
      </c>
      <c r="M49" s="366"/>
      <c r="N49" s="260">
        <v>131</v>
      </c>
      <c r="O49" s="366"/>
      <c r="P49" s="260">
        <v>146</v>
      </c>
      <c r="Q49" s="366"/>
      <c r="R49" s="260">
        <v>150</v>
      </c>
      <c r="S49" s="366"/>
      <c r="T49" s="260">
        <f>'[5]5.5.6 - Bilanz Kurzfri...'!$G$40</f>
        <v>186</v>
      </c>
      <c r="U49" s="209"/>
      <c r="V49" s="260">
        <v>179</v>
      </c>
      <c r="W49" s="209"/>
      <c r="X49" s="260">
        <v>196</v>
      </c>
      <c r="Y49" s="209"/>
      <c r="Z49" s="260">
        <v>230</v>
      </c>
      <c r="AA49" s="249"/>
      <c r="AB49" s="260">
        <v>167</v>
      </c>
      <c r="AC49" s="249"/>
      <c r="AD49" s="260">
        <v>174</v>
      </c>
      <c r="AE49" s="249"/>
      <c r="AF49" s="260">
        <v>136</v>
      </c>
      <c r="AG49" s="185"/>
      <c r="AH49" s="261">
        <v>147</v>
      </c>
      <c r="AI49" s="125"/>
      <c r="AJ49" s="261">
        <v>137</v>
      </c>
      <c r="AK49" s="125"/>
      <c r="AL49" s="261">
        <v>142</v>
      </c>
      <c r="AM49" s="125"/>
      <c r="AN49" s="261">
        <v>137</v>
      </c>
      <c r="AO49" s="125"/>
      <c r="AP49" s="261">
        <v>152</v>
      </c>
      <c r="AQ49" s="125"/>
      <c r="AR49" s="261">
        <v>168</v>
      </c>
      <c r="AS49" s="125"/>
      <c r="AT49" s="261">
        <v>166</v>
      </c>
      <c r="AU49" s="125"/>
      <c r="AV49" s="261">
        <v>144</v>
      </c>
      <c r="AW49" s="125"/>
      <c r="AX49" s="261">
        <v>119</v>
      </c>
      <c r="AY49" s="125"/>
      <c r="AZ49" s="261">
        <v>142</v>
      </c>
      <c r="BA49" s="125"/>
      <c r="BB49" s="261">
        <v>126</v>
      </c>
      <c r="BC49" s="125"/>
      <c r="BD49" s="261">
        <v>122</v>
      </c>
      <c r="BE49" s="125"/>
      <c r="BF49" s="261">
        <v>148</v>
      </c>
      <c r="BG49" s="125"/>
      <c r="BH49" s="261">
        <v>149</v>
      </c>
      <c r="BI49" s="125"/>
      <c r="BJ49" s="261">
        <v>173</v>
      </c>
      <c r="BK49" s="125"/>
      <c r="BL49" s="261">
        <v>153</v>
      </c>
      <c r="BM49" s="125"/>
      <c r="BN49" s="261">
        <v>169</v>
      </c>
      <c r="BO49" s="125"/>
      <c r="BP49" s="261">
        <v>164</v>
      </c>
      <c r="BQ49" s="125"/>
      <c r="BR49" s="261">
        <v>155</v>
      </c>
      <c r="BS49" s="261">
        <v>135</v>
      </c>
      <c r="BT49" s="261">
        <v>129</v>
      </c>
      <c r="BU49" s="261">
        <v>124</v>
      </c>
      <c r="BV49" s="125"/>
      <c r="BW49" s="261">
        <v>132</v>
      </c>
      <c r="BX49" s="261">
        <v>114</v>
      </c>
      <c r="BY49" s="261">
        <v>121</v>
      </c>
      <c r="BZ49" s="261">
        <v>118</v>
      </c>
      <c r="CA49" s="255"/>
      <c r="CB49" s="261">
        <v>109</v>
      </c>
      <c r="CC49" s="261">
        <v>102</v>
      </c>
      <c r="CD49" s="261">
        <v>152</v>
      </c>
      <c r="CE49" s="261">
        <v>169</v>
      </c>
      <c r="CF49" s="261">
        <v>162</v>
      </c>
      <c r="CG49" s="255"/>
      <c r="CH49" s="261">
        <v>162</v>
      </c>
      <c r="CI49" s="261">
        <v>170</v>
      </c>
      <c r="CJ49" s="261">
        <v>120</v>
      </c>
      <c r="CK49" s="261">
        <v>115</v>
      </c>
      <c r="CL49" s="255"/>
      <c r="CM49" s="261">
        <v>129</v>
      </c>
      <c r="CN49" s="261">
        <v>149</v>
      </c>
      <c r="CO49" s="261">
        <v>156</v>
      </c>
      <c r="CP49" s="261">
        <v>162</v>
      </c>
      <c r="CQ49" s="255"/>
      <c r="CR49" s="261">
        <v>181</v>
      </c>
      <c r="CS49" s="261">
        <v>205</v>
      </c>
      <c r="CT49" s="261">
        <v>184</v>
      </c>
      <c r="CU49" s="261">
        <v>186</v>
      </c>
      <c r="CV49" s="255"/>
      <c r="CW49" s="261">
        <v>215</v>
      </c>
      <c r="CX49" s="255"/>
      <c r="CY49" s="261">
        <v>195</v>
      </c>
    </row>
    <row r="50" spans="1:112" s="11" customFormat="1" ht="14.1" customHeight="1" x14ac:dyDescent="0.2">
      <c r="A50" s="300" t="s">
        <v>245</v>
      </c>
      <c r="B50" s="468">
        <v>68</v>
      </c>
      <c r="C50" s="366"/>
      <c r="D50" s="475">
        <v>74</v>
      </c>
      <c r="E50" s="366"/>
      <c r="F50" s="475">
        <v>101</v>
      </c>
      <c r="G50" s="366"/>
      <c r="H50" s="475">
        <v>0</v>
      </c>
      <c r="I50" s="366"/>
      <c r="J50" s="475">
        <v>0</v>
      </c>
      <c r="K50" s="366"/>
      <c r="L50" s="475">
        <f>'[4]5.5.6 - Bilanz Kurzfri...'!$G$41</f>
        <v>0</v>
      </c>
      <c r="M50" s="366"/>
      <c r="N50" s="475" t="s">
        <v>56</v>
      </c>
      <c r="O50" s="366"/>
      <c r="P50" s="260">
        <v>903</v>
      </c>
      <c r="Q50" s="366"/>
      <c r="R50" s="260">
        <v>921</v>
      </c>
      <c r="S50" s="366"/>
      <c r="T50" s="390" t="s">
        <v>56</v>
      </c>
      <c r="U50" s="389"/>
      <c r="V50" s="390" t="s">
        <v>56</v>
      </c>
      <c r="W50" s="389"/>
      <c r="X50" s="390" t="s">
        <v>56</v>
      </c>
      <c r="Y50" s="389"/>
      <c r="Z50" s="390" t="s">
        <v>56</v>
      </c>
      <c r="AA50" s="391"/>
      <c r="AB50" s="390" t="s">
        <v>56</v>
      </c>
      <c r="AC50" s="391"/>
      <c r="AD50" s="390" t="s">
        <v>56</v>
      </c>
      <c r="AE50" s="391"/>
      <c r="AF50" s="390" t="s">
        <v>56</v>
      </c>
      <c r="AG50" s="392"/>
      <c r="AH50" s="393" t="s">
        <v>56</v>
      </c>
      <c r="AI50" s="394"/>
      <c r="AJ50" s="393" t="s">
        <v>56</v>
      </c>
      <c r="AK50" s="394"/>
      <c r="AL50" s="393" t="s">
        <v>56</v>
      </c>
      <c r="AM50" s="394"/>
      <c r="AN50" s="393" t="s">
        <v>56</v>
      </c>
      <c r="AO50" s="394"/>
      <c r="AP50" s="393" t="s">
        <v>56</v>
      </c>
      <c r="AQ50" s="394"/>
      <c r="AR50" s="393" t="s">
        <v>56</v>
      </c>
      <c r="AS50" s="394"/>
      <c r="AT50" s="393" t="s">
        <v>56</v>
      </c>
      <c r="AU50" s="394"/>
      <c r="AV50" s="393" t="s">
        <v>56</v>
      </c>
      <c r="AW50" s="394"/>
      <c r="AX50" s="393" t="s">
        <v>56</v>
      </c>
      <c r="AY50" s="394"/>
      <c r="AZ50" s="393" t="s">
        <v>56</v>
      </c>
      <c r="BA50" s="394"/>
      <c r="BB50" s="393" t="s">
        <v>56</v>
      </c>
      <c r="BC50" s="394"/>
      <c r="BD50" s="393" t="s">
        <v>56</v>
      </c>
      <c r="BE50" s="394"/>
      <c r="BF50" s="393" t="s">
        <v>56</v>
      </c>
      <c r="BG50" s="394"/>
      <c r="BH50" s="393" t="s">
        <v>56</v>
      </c>
      <c r="BI50" s="394"/>
      <c r="BJ50" s="393" t="s">
        <v>56</v>
      </c>
      <c r="BK50" s="394"/>
      <c r="BL50" s="393" t="s">
        <v>56</v>
      </c>
      <c r="BM50" s="394"/>
      <c r="BN50" s="393" t="s">
        <v>56</v>
      </c>
      <c r="BO50" s="394"/>
      <c r="BP50" s="393" t="s">
        <v>56</v>
      </c>
      <c r="BQ50" s="394"/>
      <c r="BR50" s="393" t="s">
        <v>56</v>
      </c>
      <c r="BS50" s="393" t="s">
        <v>56</v>
      </c>
      <c r="BT50" s="393" t="s">
        <v>56</v>
      </c>
      <c r="BU50" s="393" t="s">
        <v>56</v>
      </c>
      <c r="BV50" s="394"/>
      <c r="BW50" s="393" t="s">
        <v>56</v>
      </c>
      <c r="BX50" s="393" t="s">
        <v>56</v>
      </c>
      <c r="BY50" s="393" t="s">
        <v>56</v>
      </c>
      <c r="BZ50" s="393" t="s">
        <v>56</v>
      </c>
      <c r="CA50" s="395"/>
      <c r="CB50" s="393" t="s">
        <v>56</v>
      </c>
      <c r="CC50" s="393" t="s">
        <v>56</v>
      </c>
      <c r="CD50" s="393" t="s">
        <v>56</v>
      </c>
      <c r="CE50" s="393" t="s">
        <v>56</v>
      </c>
      <c r="CF50" s="393" t="s">
        <v>56</v>
      </c>
      <c r="CG50" s="395"/>
      <c r="CH50" s="393" t="s">
        <v>56</v>
      </c>
      <c r="CI50" s="393" t="s">
        <v>56</v>
      </c>
      <c r="CJ50" s="393" t="s">
        <v>56</v>
      </c>
      <c r="CK50" s="393" t="s">
        <v>56</v>
      </c>
      <c r="CL50" s="395"/>
      <c r="CM50" s="393" t="s">
        <v>56</v>
      </c>
      <c r="CN50" s="393" t="s">
        <v>56</v>
      </c>
      <c r="CO50" s="393" t="s">
        <v>56</v>
      </c>
      <c r="CP50" s="393" t="s">
        <v>56</v>
      </c>
      <c r="CQ50" s="395"/>
      <c r="CR50" s="393" t="s">
        <v>56</v>
      </c>
      <c r="CS50" s="393"/>
      <c r="CT50" s="393"/>
      <c r="CU50" s="393"/>
      <c r="CV50" s="395"/>
      <c r="CW50" s="393" t="s">
        <v>56</v>
      </c>
      <c r="CX50" s="395"/>
      <c r="CY50" s="393" t="s">
        <v>56</v>
      </c>
    </row>
    <row r="51" spans="1:112" s="8" customFormat="1" ht="13.5" thickBot="1" x14ac:dyDescent="0.25">
      <c r="A51" s="293" t="s">
        <v>106</v>
      </c>
      <c r="B51" s="263">
        <v>1312.0000000001</v>
      </c>
      <c r="C51" s="366"/>
      <c r="D51" s="250">
        <v>2502.0000000001</v>
      </c>
      <c r="E51" s="366"/>
      <c r="F51" s="250">
        <v>1482.0000000002001</v>
      </c>
      <c r="G51" s="366"/>
      <c r="H51" s="250">
        <v>1394.0000000002001</v>
      </c>
      <c r="I51" s="366"/>
      <c r="J51" s="250">
        <v>1342.0000000001</v>
      </c>
      <c r="K51" s="366"/>
      <c r="L51" s="250">
        <f>'[4]5.5.6 - Bilanz Kurzfri...'!$G$42</f>
        <v>1478.0000000001</v>
      </c>
      <c r="M51" s="366"/>
      <c r="N51" s="250">
        <v>1519.0000000001</v>
      </c>
      <c r="O51" s="366"/>
      <c r="P51" s="250">
        <v>2318.0000000001</v>
      </c>
      <c r="Q51" s="366"/>
      <c r="R51" s="250">
        <v>2385.0000000001</v>
      </c>
      <c r="S51" s="366"/>
      <c r="T51" s="250">
        <f>'[5]5.5.6 - Bilanz Kurzfri...'!$G$41</f>
        <v>2485</v>
      </c>
      <c r="U51" s="209"/>
      <c r="V51" s="250">
        <v>2458.0000000001</v>
      </c>
      <c r="W51" s="209"/>
      <c r="X51" s="250">
        <v>2310.0000000001</v>
      </c>
      <c r="Y51" s="209"/>
      <c r="Z51" s="250">
        <v>2313</v>
      </c>
      <c r="AA51" s="249"/>
      <c r="AB51" s="250">
        <v>1800</v>
      </c>
      <c r="AC51" s="249"/>
      <c r="AD51" s="250">
        <v>1633</v>
      </c>
      <c r="AE51" s="249"/>
      <c r="AF51" s="250">
        <v>1571</v>
      </c>
      <c r="AG51" s="185"/>
      <c r="AH51" s="250">
        <f>SUM(AH44:AH49)</f>
        <v>1733</v>
      </c>
      <c r="AI51" s="147"/>
      <c r="AJ51" s="250">
        <v>1779</v>
      </c>
      <c r="AK51" s="147"/>
      <c r="AL51" s="250">
        <v>1960</v>
      </c>
      <c r="AM51" s="147"/>
      <c r="AN51" s="250">
        <v>1579</v>
      </c>
      <c r="AO51" s="147"/>
      <c r="AP51" s="250">
        <f>SUM(AP44:AP49)</f>
        <v>1631</v>
      </c>
      <c r="AQ51" s="147"/>
      <c r="AR51" s="250">
        <f>SUM(AR44:AR49)</f>
        <v>1836</v>
      </c>
      <c r="AS51" s="147"/>
      <c r="AT51" s="250">
        <v>1642</v>
      </c>
      <c r="AU51" s="147"/>
      <c r="AV51" s="250">
        <v>1622</v>
      </c>
      <c r="AW51" s="147"/>
      <c r="AX51" s="250">
        <v>1591</v>
      </c>
      <c r="AY51" s="147"/>
      <c r="AZ51" s="250">
        <f>SUM(AZ44:AZ49)</f>
        <v>2108</v>
      </c>
      <c r="BA51" s="147"/>
      <c r="BB51" s="250">
        <v>1882</v>
      </c>
      <c r="BC51" s="147"/>
      <c r="BD51" s="250">
        <v>1902</v>
      </c>
      <c r="BE51" s="147"/>
      <c r="BF51" s="250">
        <v>1973</v>
      </c>
      <c r="BG51" s="147"/>
      <c r="BH51" s="250">
        <f>SUM(BH44:BH49)</f>
        <v>1588</v>
      </c>
      <c r="BI51" s="147"/>
      <c r="BJ51" s="250">
        <v>1630</v>
      </c>
      <c r="BK51" s="147"/>
      <c r="BL51" s="250">
        <v>1545</v>
      </c>
      <c r="BM51" s="147"/>
      <c r="BN51" s="250">
        <v>1686</v>
      </c>
      <c r="BO51" s="147"/>
      <c r="BP51" s="250">
        <v>2092</v>
      </c>
      <c r="BQ51" s="147"/>
      <c r="BR51" s="250">
        <v>2089</v>
      </c>
      <c r="BS51" s="250">
        <v>2092</v>
      </c>
      <c r="BT51" s="250">
        <v>2023</v>
      </c>
      <c r="BU51" s="250">
        <v>1475</v>
      </c>
      <c r="BV51" s="147"/>
      <c r="BW51" s="250">
        <v>1451</v>
      </c>
      <c r="BX51" s="250">
        <v>1323</v>
      </c>
      <c r="BY51" s="250">
        <v>1373</v>
      </c>
      <c r="BZ51" s="250">
        <v>1234</v>
      </c>
      <c r="CA51" s="147"/>
      <c r="CB51" s="250">
        <v>1119</v>
      </c>
      <c r="CC51" s="250">
        <v>1033</v>
      </c>
      <c r="CD51" s="250">
        <v>964</v>
      </c>
      <c r="CE51" s="250">
        <v>1076</v>
      </c>
      <c r="CF51" s="250">
        <v>1300</v>
      </c>
      <c r="CG51" s="147"/>
      <c r="CH51" s="250">
        <v>1300</v>
      </c>
      <c r="CI51" s="250">
        <v>1529</v>
      </c>
      <c r="CJ51" s="250">
        <v>1366</v>
      </c>
      <c r="CK51" s="250">
        <v>1221</v>
      </c>
      <c r="CL51" s="147"/>
      <c r="CM51" s="250">
        <v>1068</v>
      </c>
      <c r="CN51" s="250">
        <v>1088</v>
      </c>
      <c r="CO51" s="250">
        <v>1366</v>
      </c>
      <c r="CP51" s="250">
        <v>1224</v>
      </c>
      <c r="CQ51" s="147"/>
      <c r="CR51" s="250">
        <v>1223</v>
      </c>
      <c r="CS51" s="147">
        <v>1241</v>
      </c>
      <c r="CT51" s="147">
        <v>1317</v>
      </c>
      <c r="CU51" s="147">
        <v>1384</v>
      </c>
      <c r="CV51" s="147"/>
      <c r="CW51" s="250">
        <v>1509</v>
      </c>
      <c r="CX51" s="147"/>
      <c r="CY51" s="250">
        <v>2334</v>
      </c>
      <c r="CZ51" s="14"/>
      <c r="DA51" s="62"/>
      <c r="DB51" s="7"/>
      <c r="DC51" s="7"/>
      <c r="DD51" s="7"/>
    </row>
    <row r="52" spans="1:112" s="85" customFormat="1" ht="6" customHeight="1" thickBot="1" x14ac:dyDescent="0.25">
      <c r="A52" s="295"/>
      <c r="B52" s="252"/>
      <c r="C52" s="240"/>
      <c r="D52" s="252"/>
      <c r="E52" s="240"/>
      <c r="F52" s="252"/>
      <c r="G52" s="240"/>
      <c r="H52" s="252"/>
      <c r="I52" s="240"/>
      <c r="J52" s="252"/>
      <c r="K52" s="240"/>
      <c r="L52" s="252"/>
      <c r="M52" s="240"/>
      <c r="N52" s="252"/>
      <c r="O52" s="240"/>
      <c r="P52" s="252"/>
      <c r="Q52" s="240"/>
      <c r="R52" s="252"/>
      <c r="S52" s="240"/>
      <c r="T52" s="252"/>
      <c r="U52" s="209"/>
      <c r="V52" s="252"/>
      <c r="W52" s="209"/>
      <c r="X52" s="252"/>
      <c r="Y52" s="209"/>
      <c r="Z52" s="252"/>
      <c r="AA52" s="249"/>
      <c r="AB52" s="252"/>
      <c r="AC52" s="249"/>
      <c r="AD52" s="252"/>
      <c r="AE52" s="249"/>
      <c r="AF52" s="252"/>
      <c r="AG52" s="185"/>
      <c r="AH52" s="252"/>
      <c r="AI52" s="148"/>
      <c r="AJ52" s="252"/>
      <c r="AK52" s="148"/>
      <c r="AL52" s="252"/>
      <c r="AM52" s="148"/>
      <c r="AN52" s="252"/>
      <c r="AO52" s="148"/>
      <c r="AP52" s="252"/>
      <c r="AQ52" s="148"/>
      <c r="AR52" s="252"/>
      <c r="AS52" s="148"/>
      <c r="AT52" s="252"/>
      <c r="AU52" s="148"/>
      <c r="AV52" s="252"/>
      <c r="AW52" s="148"/>
      <c r="AX52" s="252"/>
      <c r="AY52" s="148"/>
      <c r="AZ52" s="252"/>
      <c r="BA52" s="148"/>
      <c r="BB52" s="252"/>
      <c r="BC52" s="148"/>
      <c r="BD52" s="252"/>
      <c r="BE52" s="148"/>
      <c r="BF52" s="252"/>
      <c r="BG52" s="148"/>
      <c r="BH52" s="252"/>
      <c r="BI52" s="148"/>
      <c r="BJ52" s="252"/>
      <c r="BK52" s="148"/>
      <c r="BL52" s="252"/>
      <c r="BM52" s="148"/>
      <c r="BN52" s="252"/>
      <c r="BO52" s="148"/>
      <c r="BP52" s="252"/>
      <c r="BQ52" s="148"/>
      <c r="BR52" s="252"/>
      <c r="BS52" s="252"/>
      <c r="BT52" s="252"/>
      <c r="BU52" s="252"/>
      <c r="BV52" s="148"/>
      <c r="BW52" s="252"/>
      <c r="BX52" s="252"/>
      <c r="BY52" s="252"/>
      <c r="BZ52" s="252"/>
      <c r="CA52" s="148"/>
      <c r="CB52" s="252"/>
      <c r="CC52" s="252"/>
      <c r="CD52" s="252"/>
      <c r="CE52" s="252"/>
      <c r="CF52" s="252"/>
      <c r="CG52" s="148"/>
      <c r="CH52" s="252"/>
      <c r="CI52" s="252"/>
      <c r="CJ52" s="252"/>
      <c r="CK52" s="252"/>
      <c r="CL52" s="148"/>
      <c r="CM52" s="252"/>
      <c r="CN52" s="252"/>
      <c r="CO52" s="217"/>
      <c r="CP52" s="252"/>
      <c r="CQ52" s="148"/>
      <c r="CR52" s="252"/>
      <c r="CS52" s="252"/>
      <c r="CT52" s="252"/>
      <c r="CU52" s="252"/>
      <c r="CV52" s="148"/>
      <c r="CW52" s="252"/>
      <c r="CX52" s="148"/>
      <c r="CY52" s="252"/>
    </row>
    <row r="53" spans="1:112" s="8" customFormat="1" ht="13.5" thickBot="1" x14ac:dyDescent="0.25">
      <c r="A53" s="296" t="s">
        <v>107</v>
      </c>
      <c r="B53" s="268">
        <v>9195</v>
      </c>
      <c r="C53" s="366"/>
      <c r="D53" s="269">
        <v>9671</v>
      </c>
      <c r="E53" s="366"/>
      <c r="F53" s="269">
        <v>8695</v>
      </c>
      <c r="G53" s="366"/>
      <c r="H53" s="269">
        <v>8835</v>
      </c>
      <c r="I53" s="366"/>
      <c r="J53" s="269">
        <v>8584</v>
      </c>
      <c r="K53" s="366"/>
      <c r="L53" s="269">
        <f>'[4]5.5.6 - Bilanz Kurzfri...'!$G$43</f>
        <v>8837</v>
      </c>
      <c r="M53" s="366"/>
      <c r="N53" s="269">
        <v>8687</v>
      </c>
      <c r="O53" s="366"/>
      <c r="P53" s="269">
        <v>10545</v>
      </c>
      <c r="Q53" s="366"/>
      <c r="R53" s="269">
        <v>10540</v>
      </c>
      <c r="S53" s="366"/>
      <c r="T53" s="269">
        <f>'[5]5.5.6 - Bilanz Kurzfri...'!$G$42</f>
        <v>10420</v>
      </c>
      <c r="U53" s="209"/>
      <c r="V53" s="269">
        <v>10396</v>
      </c>
      <c r="W53" s="209"/>
      <c r="X53" s="269">
        <v>10365</v>
      </c>
      <c r="Y53" s="209"/>
      <c r="Z53" s="269">
        <v>10912</v>
      </c>
      <c r="AA53" s="249"/>
      <c r="AB53" s="269">
        <v>10202</v>
      </c>
      <c r="AC53" s="249"/>
      <c r="AD53" s="269">
        <v>9877</v>
      </c>
      <c r="AE53" s="249"/>
      <c r="AF53" s="269">
        <v>8242</v>
      </c>
      <c r="AG53" s="185"/>
      <c r="AH53" s="269">
        <f>+AH51+AH42+AH33</f>
        <v>8300</v>
      </c>
      <c r="AI53" s="147"/>
      <c r="AJ53" s="269">
        <v>7140</v>
      </c>
      <c r="AK53" s="147"/>
      <c r="AL53" s="269">
        <v>7219</v>
      </c>
      <c r="AM53" s="147"/>
      <c r="AN53" s="269">
        <v>7217</v>
      </c>
      <c r="AO53" s="147"/>
      <c r="AP53" s="269">
        <f>+AP51+AP42+AP33</f>
        <v>7422</v>
      </c>
      <c r="AQ53" s="147"/>
      <c r="AR53" s="269">
        <f>+AR51+AR42+AR33</f>
        <v>7678</v>
      </c>
      <c r="AS53" s="147"/>
      <c r="AT53" s="269">
        <v>7250</v>
      </c>
      <c r="AU53" s="147"/>
      <c r="AV53" s="269">
        <v>7360</v>
      </c>
      <c r="AW53" s="147"/>
      <c r="AX53" s="269">
        <v>7196</v>
      </c>
      <c r="AY53" s="147"/>
      <c r="AZ53" s="269">
        <f>+AZ51+AZ42+AZ33</f>
        <v>6998</v>
      </c>
      <c r="BA53" s="147"/>
      <c r="BB53" s="269">
        <v>6811</v>
      </c>
      <c r="BC53" s="147"/>
      <c r="BD53" s="269">
        <v>7111</v>
      </c>
      <c r="BE53" s="147"/>
      <c r="BF53" s="269">
        <f>BF51+BF42+BF33</f>
        <v>7268</v>
      </c>
      <c r="BG53" s="147"/>
      <c r="BH53" s="269">
        <f>BH33+BH42+BH51</f>
        <v>7603</v>
      </c>
      <c r="BI53" s="147"/>
      <c r="BJ53" s="269">
        <v>7519</v>
      </c>
      <c r="BK53" s="147"/>
      <c r="BL53" s="269">
        <v>6965</v>
      </c>
      <c r="BM53" s="147"/>
      <c r="BN53" s="269">
        <v>7016</v>
      </c>
      <c r="BO53" s="147"/>
      <c r="BP53" s="269">
        <v>7141</v>
      </c>
      <c r="BQ53" s="147"/>
      <c r="BR53" s="269">
        <v>6878</v>
      </c>
      <c r="BS53" s="269">
        <v>6744</v>
      </c>
      <c r="BT53" s="269">
        <v>6588</v>
      </c>
      <c r="BU53" s="269">
        <v>5837</v>
      </c>
      <c r="BV53" s="147"/>
      <c r="BW53" s="269">
        <v>5666</v>
      </c>
      <c r="BX53" s="269">
        <v>5580</v>
      </c>
      <c r="BY53" s="269">
        <v>5549</v>
      </c>
      <c r="BZ53" s="269">
        <v>5319</v>
      </c>
      <c r="CA53" s="147"/>
      <c r="CB53" s="269">
        <v>5068</v>
      </c>
      <c r="CC53" s="269">
        <v>5122</v>
      </c>
      <c r="CD53" s="269">
        <v>4985</v>
      </c>
      <c r="CE53" s="269">
        <v>4366</v>
      </c>
      <c r="CF53" s="269">
        <v>4592</v>
      </c>
      <c r="CG53" s="147"/>
      <c r="CH53" s="269">
        <v>4592</v>
      </c>
      <c r="CI53" s="269">
        <v>4975</v>
      </c>
      <c r="CJ53" s="269">
        <v>4850</v>
      </c>
      <c r="CK53" s="269">
        <v>4290</v>
      </c>
      <c r="CL53" s="147"/>
      <c r="CM53" s="269">
        <v>4049</v>
      </c>
      <c r="CN53" s="269">
        <v>4130</v>
      </c>
      <c r="CO53" s="269">
        <v>4350</v>
      </c>
      <c r="CP53" s="269">
        <v>4287</v>
      </c>
      <c r="CQ53" s="147"/>
      <c r="CR53" s="269">
        <v>4205</v>
      </c>
      <c r="CS53" s="217">
        <v>4224</v>
      </c>
      <c r="CT53" s="217">
        <v>4259</v>
      </c>
      <c r="CU53" s="217">
        <v>4269</v>
      </c>
      <c r="CV53" s="147"/>
      <c r="CW53" s="269">
        <v>4341</v>
      </c>
      <c r="CX53" s="147"/>
      <c r="CY53" s="269">
        <v>4577</v>
      </c>
      <c r="CZ53" s="14"/>
      <c r="DA53" s="62"/>
      <c r="DB53" s="7"/>
      <c r="DC53" s="7"/>
      <c r="DD53" s="7"/>
    </row>
    <row r="54" spans="1:112" ht="13.5" thickTop="1" x14ac:dyDescent="0.2">
      <c r="AG54"/>
      <c r="CW54" s="1"/>
      <c r="CZ54" s="1"/>
      <c r="DA54" s="1"/>
      <c r="DC54" s="1"/>
      <c r="DH54" s="1"/>
    </row>
    <row r="55" spans="1:112" x14ac:dyDescent="0.2">
      <c r="A55" s="1" t="s">
        <v>115</v>
      </c>
      <c r="AG55"/>
      <c r="AH55" s="164"/>
      <c r="AJ55" s="2"/>
      <c r="AL55" s="2"/>
      <c r="AN55" s="2"/>
      <c r="AP55" s="2"/>
      <c r="AR55" s="2"/>
      <c r="AT55" s="2"/>
      <c r="AV55" s="2"/>
      <c r="AX55" s="2"/>
      <c r="AZ55" s="2"/>
      <c r="BB55" s="2"/>
      <c r="BD55" s="2"/>
      <c r="BF55" s="2"/>
      <c r="BH55" s="2"/>
      <c r="BJ55" s="2"/>
      <c r="BL55" s="2"/>
      <c r="BN55" s="2"/>
      <c r="BP55" s="2"/>
      <c r="BR55" s="2"/>
      <c r="BS55" s="2"/>
      <c r="BT55" s="2"/>
      <c r="BU55" s="2"/>
      <c r="BW55" s="2"/>
      <c r="BX55" s="2"/>
      <c r="BY55" s="2"/>
      <c r="BZ55" s="2"/>
      <c r="CB55" s="2"/>
      <c r="CC55" s="2"/>
      <c r="CE55" s="2"/>
      <c r="CF55" s="2"/>
      <c r="CH55" s="2"/>
      <c r="CI55" s="2"/>
      <c r="CJ55" s="2"/>
      <c r="CK55" s="2"/>
      <c r="CM55" s="2"/>
      <c r="CN55" s="2"/>
      <c r="CO55" s="2"/>
      <c r="CW55" s="1"/>
      <c r="CZ55" s="1"/>
      <c r="DA55" s="1"/>
      <c r="DC55" s="1"/>
      <c r="DH55" s="1"/>
    </row>
    <row r="56" spans="1:112" x14ac:dyDescent="0.2">
      <c r="A56" s="2"/>
      <c r="AF56" s="207"/>
      <c r="AG56"/>
      <c r="AH56" s="164"/>
      <c r="AJ56" s="2"/>
      <c r="AL56" s="2"/>
      <c r="AN56" s="2"/>
      <c r="AP56" s="2"/>
      <c r="AR56" s="2"/>
      <c r="AT56" s="2"/>
      <c r="AV56" s="2"/>
      <c r="AX56" s="2"/>
      <c r="AZ56" s="2"/>
      <c r="BB56" s="2"/>
      <c r="BD56" s="2"/>
      <c r="BF56" s="2"/>
      <c r="BH56" s="2"/>
      <c r="BJ56" s="2"/>
      <c r="BL56" s="2"/>
      <c r="BN56" s="2"/>
      <c r="BP56" s="2"/>
      <c r="BR56" s="2"/>
      <c r="BS56" s="2"/>
      <c r="BT56" s="2"/>
      <c r="BU56" s="2"/>
      <c r="BW56" s="2"/>
      <c r="BX56" s="2"/>
      <c r="BY56" s="2"/>
      <c r="BZ56" s="2"/>
      <c r="CB56" s="2"/>
      <c r="CC56" s="2"/>
      <c r="CE56" s="2"/>
      <c r="CF56" s="2"/>
      <c r="CH56" s="2"/>
      <c r="CI56" s="2"/>
      <c r="CJ56" s="2"/>
      <c r="CK56" s="2"/>
      <c r="CM56" s="2"/>
      <c r="CN56" s="2"/>
      <c r="CO56" s="2"/>
      <c r="CP56" s="2"/>
      <c r="CR56" s="2"/>
      <c r="CS56" s="2"/>
      <c r="CW56" s="1"/>
      <c r="CZ56" s="1"/>
      <c r="DA56" s="1"/>
      <c r="DC56" s="1"/>
      <c r="DH56" s="1"/>
    </row>
    <row r="57" spans="1:112" x14ac:dyDescent="0.2">
      <c r="A57" s="2"/>
      <c r="AD57" s="210"/>
      <c r="AF57" s="207"/>
      <c r="AG57"/>
      <c r="AH57" s="164"/>
      <c r="AJ57" s="2"/>
      <c r="AL57" s="2"/>
      <c r="AN57" s="2"/>
      <c r="AP57" s="2"/>
      <c r="AR57" s="2"/>
      <c r="AT57" s="2"/>
      <c r="AV57" s="2"/>
      <c r="AX57" s="2"/>
      <c r="AZ57" s="2"/>
      <c r="BB57" s="2"/>
      <c r="BD57" s="2"/>
      <c r="BF57" s="2"/>
      <c r="BH57" s="2"/>
      <c r="BJ57" s="2"/>
      <c r="BL57" s="2"/>
      <c r="BN57" s="2"/>
      <c r="BP57" s="2"/>
      <c r="BR57" s="2"/>
      <c r="BS57" s="2"/>
      <c r="BT57" s="2"/>
      <c r="BU57" s="2"/>
      <c r="BW57" s="2"/>
      <c r="BX57" s="2"/>
      <c r="BY57" s="2"/>
      <c r="BZ57" s="2"/>
      <c r="CB57" s="2"/>
      <c r="CC57" s="2"/>
      <c r="CD57" s="2"/>
      <c r="CE57" s="2"/>
      <c r="CF57" s="2"/>
      <c r="CH57" s="2"/>
      <c r="CI57" s="2"/>
      <c r="CJ57" s="2"/>
      <c r="CK57" s="2"/>
      <c r="CM57" s="2"/>
      <c r="CN57" s="2"/>
      <c r="CO57" s="2"/>
      <c r="CP57" s="2"/>
      <c r="CR57" s="2"/>
      <c r="CS57" s="2"/>
      <c r="CW57" s="1"/>
      <c r="CZ57" s="1"/>
      <c r="DA57" s="1"/>
      <c r="DC57" s="1"/>
      <c r="DH57" s="1"/>
    </row>
    <row r="58" spans="1:112" x14ac:dyDescent="0.2">
      <c r="AG58"/>
      <c r="CW58" s="1"/>
      <c r="CZ58" s="1"/>
      <c r="DA58" s="1"/>
      <c r="DC58" s="1"/>
      <c r="DH58" s="1"/>
    </row>
    <row r="59" spans="1:112" x14ac:dyDescent="0.2">
      <c r="AG59"/>
      <c r="CW59" s="1"/>
      <c r="CZ59" s="1"/>
      <c r="DA59" s="1"/>
      <c r="DC59" s="1"/>
      <c r="DH59" s="1"/>
    </row>
    <row r="60" spans="1:112" x14ac:dyDescent="0.2">
      <c r="AG60"/>
      <c r="CW60" s="1"/>
      <c r="CZ60" s="1"/>
      <c r="DA60" s="1"/>
      <c r="DC60" s="1"/>
      <c r="DH60" s="1"/>
    </row>
    <row r="61" spans="1:112" x14ac:dyDescent="0.2">
      <c r="AG61"/>
      <c r="CW61" s="1"/>
      <c r="CZ61" s="1"/>
      <c r="DA61" s="1"/>
      <c r="DC61" s="1"/>
      <c r="DH61" s="1"/>
    </row>
    <row r="62" spans="1:112" x14ac:dyDescent="0.2">
      <c r="AG62"/>
      <c r="CW62" s="1"/>
      <c r="CZ62" s="1"/>
      <c r="DA62" s="1"/>
      <c r="DC62" s="1"/>
      <c r="DH62" s="1"/>
    </row>
    <row r="63" spans="1:112" x14ac:dyDescent="0.2">
      <c r="CW63" s="1"/>
      <c r="CZ63" s="1"/>
      <c r="DA63" s="1"/>
      <c r="DC63" s="1"/>
      <c r="DH63" s="1"/>
    </row>
    <row r="64" spans="1:112" x14ac:dyDescent="0.2">
      <c r="CW64" s="1"/>
      <c r="CZ64" s="1"/>
      <c r="DA64" s="1"/>
      <c r="DC64" s="1"/>
      <c r="DH64" s="1"/>
    </row>
    <row r="65" spans="34:112" x14ac:dyDescent="0.2">
      <c r="CW65" s="1"/>
      <c r="CZ65" s="1"/>
      <c r="DA65" s="1"/>
      <c r="DC65" s="1"/>
      <c r="DH65" s="1"/>
    </row>
    <row r="66" spans="34:112" x14ac:dyDescent="0.2">
      <c r="CW66" s="1"/>
      <c r="CZ66" s="1"/>
      <c r="DA66" s="1"/>
      <c r="DC66" s="1"/>
      <c r="DH66" s="1"/>
    </row>
    <row r="67" spans="34:112" x14ac:dyDescent="0.2">
      <c r="CW67" s="1"/>
      <c r="CZ67" s="1"/>
      <c r="DA67" s="1"/>
      <c r="DC67" s="1"/>
      <c r="DH67" s="1"/>
    </row>
    <row r="68" spans="34:112" x14ac:dyDescent="0.2">
      <c r="CW68" s="1"/>
      <c r="CZ68" s="1"/>
      <c r="DA68" s="1"/>
      <c r="DC68" s="1"/>
      <c r="DH68" s="1"/>
    </row>
    <row r="69" spans="34:112" x14ac:dyDescent="0.2">
      <c r="CW69" s="1"/>
      <c r="CZ69" s="1"/>
      <c r="DA69" s="1"/>
      <c r="DC69" s="1"/>
      <c r="DH69" s="1"/>
    </row>
    <row r="70" spans="34:112" x14ac:dyDescent="0.2">
      <c r="CW70" s="1"/>
      <c r="CZ70" s="1"/>
      <c r="DA70" s="1"/>
      <c r="DC70" s="1"/>
      <c r="DH70" s="1"/>
    </row>
    <row r="71" spans="34:112" x14ac:dyDescent="0.2">
      <c r="AH71" s="86"/>
      <c r="AJ71" s="86"/>
      <c r="AL71" s="86"/>
      <c r="AN71" s="86"/>
      <c r="AP71" s="86"/>
      <c r="AR71" s="86"/>
      <c r="AT71" s="86"/>
      <c r="AV71" s="86"/>
      <c r="AX71" s="86"/>
      <c r="AZ71" s="86"/>
      <c r="BB71" s="86"/>
      <c r="BD71" s="86"/>
      <c r="BF71" s="86"/>
      <c r="BH71" s="86"/>
      <c r="BJ71" s="86"/>
      <c r="BL71" s="86"/>
      <c r="BN71" s="86"/>
      <c r="BP71" s="86"/>
      <c r="BR71" s="86"/>
      <c r="BS71" s="86"/>
      <c r="BT71" s="86"/>
      <c r="BU71" s="86"/>
      <c r="BW71" s="86"/>
      <c r="BX71" s="86"/>
      <c r="BY71" s="86"/>
      <c r="BZ71" s="86"/>
      <c r="CB71" s="86"/>
      <c r="CC71" s="86"/>
      <c r="CD71" s="86"/>
      <c r="CE71" s="86"/>
      <c r="CF71" s="86"/>
      <c r="CH71" s="86"/>
      <c r="CI71" s="86"/>
      <c r="CJ71" s="86"/>
      <c r="CK71" s="86"/>
      <c r="CM71" s="86"/>
      <c r="CN71" s="86"/>
      <c r="CO71" s="86"/>
      <c r="CP71" s="86"/>
      <c r="CR71" s="86"/>
      <c r="CS71" s="86"/>
      <c r="CT71" s="86"/>
      <c r="CU71" s="86"/>
      <c r="CW71" s="87"/>
      <c r="CY71" s="86"/>
      <c r="CZ71" s="87"/>
      <c r="DA71" s="88"/>
      <c r="DB71" s="86"/>
      <c r="DC71" s="87"/>
      <c r="DD71" s="86"/>
      <c r="DE71" s="86"/>
      <c r="DF71" s="86"/>
      <c r="DG71" s="86"/>
      <c r="DH71" s="89"/>
    </row>
    <row r="72" spans="34:112" x14ac:dyDescent="0.2">
      <c r="AH72" s="86"/>
      <c r="AJ72" s="86"/>
      <c r="AL72" s="86"/>
      <c r="AN72" s="86"/>
      <c r="AP72" s="86"/>
      <c r="AR72" s="86"/>
      <c r="AT72" s="86"/>
      <c r="AV72" s="86"/>
      <c r="AX72" s="86"/>
      <c r="AZ72" s="86"/>
      <c r="BB72" s="86"/>
      <c r="BD72" s="86"/>
      <c r="BF72" s="86"/>
      <c r="BH72" s="86"/>
      <c r="BJ72" s="86"/>
      <c r="BL72" s="86"/>
      <c r="BN72" s="86"/>
      <c r="BP72" s="86"/>
      <c r="BR72" s="86"/>
      <c r="BS72" s="86"/>
      <c r="BT72" s="86"/>
      <c r="BU72" s="86"/>
      <c r="BW72" s="86"/>
      <c r="BX72" s="86"/>
      <c r="BY72" s="86"/>
      <c r="BZ72" s="86"/>
      <c r="CB72" s="86"/>
      <c r="CC72" s="86"/>
      <c r="CD72" s="86"/>
      <c r="CE72" s="86"/>
      <c r="CF72" s="86"/>
      <c r="CH72" s="86"/>
      <c r="CI72" s="86"/>
      <c r="CJ72" s="86"/>
      <c r="CK72" s="86"/>
      <c r="CM72" s="86"/>
      <c r="CN72" s="86"/>
      <c r="CO72" s="86"/>
      <c r="CP72" s="86"/>
      <c r="CR72" s="86"/>
      <c r="CS72" s="86"/>
      <c r="CT72" s="86"/>
      <c r="CU72" s="86"/>
      <c r="CW72" s="87"/>
      <c r="CY72" s="86"/>
      <c r="CZ72" s="87"/>
      <c r="DA72" s="88"/>
      <c r="DB72" s="86"/>
      <c r="DC72" s="87"/>
      <c r="DD72" s="86"/>
      <c r="DE72" s="86"/>
      <c r="DF72" s="86"/>
      <c r="DG72" s="86"/>
      <c r="DH72" s="89"/>
    </row>
    <row r="73" spans="34:112" x14ac:dyDescent="0.2">
      <c r="AH73" s="86"/>
      <c r="AJ73" s="86"/>
      <c r="AL73" s="86"/>
      <c r="AN73" s="86"/>
      <c r="AP73" s="86"/>
      <c r="AR73" s="86"/>
      <c r="AT73" s="86"/>
      <c r="AV73" s="86"/>
      <c r="AX73" s="86"/>
      <c r="AZ73" s="86"/>
      <c r="BB73" s="86"/>
      <c r="BD73" s="86"/>
      <c r="BF73" s="86"/>
      <c r="BH73" s="86"/>
      <c r="BJ73" s="86"/>
      <c r="BL73" s="86"/>
      <c r="BN73" s="86"/>
      <c r="BP73" s="86"/>
      <c r="BR73" s="86"/>
      <c r="BS73" s="86"/>
      <c r="BT73" s="86"/>
      <c r="BU73" s="86"/>
      <c r="BW73" s="86"/>
      <c r="BX73" s="86"/>
      <c r="BY73" s="86"/>
      <c r="BZ73" s="86"/>
      <c r="CB73" s="86"/>
      <c r="CC73" s="86"/>
      <c r="CD73" s="86"/>
      <c r="CE73" s="86"/>
      <c r="CF73" s="86"/>
      <c r="CH73" s="86"/>
      <c r="CI73" s="86"/>
      <c r="CJ73" s="86"/>
      <c r="CK73" s="86"/>
      <c r="CM73" s="86"/>
      <c r="CN73" s="86"/>
      <c r="CO73" s="86"/>
      <c r="CP73" s="86"/>
      <c r="CR73" s="86"/>
      <c r="CS73" s="86"/>
      <c r="CT73" s="86"/>
      <c r="CU73" s="86"/>
      <c r="CW73" s="87"/>
      <c r="CY73" s="86"/>
      <c r="CZ73" s="87"/>
      <c r="DA73" s="88"/>
      <c r="DB73" s="86"/>
      <c r="DC73" s="87"/>
      <c r="DD73" s="86"/>
      <c r="DE73" s="86"/>
      <c r="DF73" s="86"/>
      <c r="DG73" s="86"/>
      <c r="DH73" s="89"/>
    </row>
    <row r="74" spans="34:112" x14ac:dyDescent="0.2">
      <c r="AH74" s="86"/>
      <c r="AJ74" s="86"/>
      <c r="AL74" s="86"/>
      <c r="AN74" s="86"/>
      <c r="AP74" s="86"/>
      <c r="AR74" s="86"/>
      <c r="AT74" s="86"/>
      <c r="AV74" s="86"/>
      <c r="AX74" s="86"/>
      <c r="AZ74" s="86"/>
      <c r="BB74" s="86"/>
      <c r="BD74" s="86"/>
      <c r="BF74" s="86"/>
      <c r="BH74" s="86"/>
      <c r="BJ74" s="86"/>
      <c r="BL74" s="86"/>
      <c r="BN74" s="86"/>
      <c r="BP74" s="86"/>
      <c r="BR74" s="86"/>
      <c r="BS74" s="86"/>
      <c r="BT74" s="86"/>
      <c r="BU74" s="86"/>
      <c r="BW74" s="86"/>
      <c r="BX74" s="86"/>
      <c r="BY74" s="86"/>
      <c r="BZ74" s="86"/>
      <c r="CB74" s="86"/>
      <c r="CC74" s="86"/>
      <c r="CD74" s="86"/>
      <c r="CE74" s="86"/>
      <c r="CF74" s="86"/>
      <c r="CH74" s="86"/>
      <c r="CI74" s="86"/>
      <c r="CJ74" s="86"/>
      <c r="CK74" s="86"/>
      <c r="CM74" s="86"/>
      <c r="CN74" s="86"/>
      <c r="CO74" s="86"/>
      <c r="CP74" s="86"/>
      <c r="CR74" s="86"/>
      <c r="CS74" s="86"/>
      <c r="CT74" s="86"/>
      <c r="CU74" s="86"/>
      <c r="CW74" s="87"/>
      <c r="CY74" s="86"/>
      <c r="CZ74" s="87"/>
      <c r="DA74" s="88"/>
      <c r="DB74" s="86"/>
      <c r="DC74" s="87"/>
      <c r="DD74" s="86"/>
      <c r="DE74" s="86"/>
      <c r="DF74" s="86"/>
      <c r="DG74" s="86"/>
      <c r="DH74" s="89"/>
    </row>
    <row r="75" spans="34:112" x14ac:dyDescent="0.2">
      <c r="AH75" s="86"/>
      <c r="AJ75" s="86"/>
      <c r="AL75" s="86"/>
      <c r="AN75" s="86"/>
      <c r="AP75" s="86"/>
      <c r="AR75" s="86"/>
      <c r="AT75" s="86"/>
      <c r="AV75" s="86"/>
      <c r="AX75" s="86"/>
      <c r="AZ75" s="86"/>
      <c r="BB75" s="86"/>
      <c r="BD75" s="86"/>
      <c r="BF75" s="86"/>
      <c r="BH75" s="86"/>
      <c r="BJ75" s="86"/>
      <c r="BL75" s="86"/>
      <c r="BN75" s="86"/>
      <c r="BP75" s="86"/>
      <c r="BR75" s="86"/>
      <c r="BS75" s="86"/>
      <c r="BT75" s="86"/>
      <c r="BU75" s="86"/>
      <c r="BW75" s="86"/>
      <c r="BX75" s="86"/>
      <c r="BY75" s="86"/>
      <c r="BZ75" s="86"/>
      <c r="CB75" s="86"/>
      <c r="CC75" s="86"/>
      <c r="CD75" s="86"/>
      <c r="CE75" s="86"/>
      <c r="CF75" s="86"/>
      <c r="CH75" s="86"/>
      <c r="CI75" s="86"/>
      <c r="CJ75" s="86"/>
      <c r="CK75" s="86"/>
      <c r="CM75" s="86"/>
      <c r="CN75" s="86"/>
      <c r="CO75" s="86"/>
      <c r="CP75" s="86"/>
      <c r="CR75" s="86"/>
      <c r="CS75" s="86"/>
      <c r="CT75" s="86"/>
      <c r="CU75" s="86"/>
      <c r="CW75" s="87"/>
      <c r="CY75" s="86"/>
      <c r="CZ75" s="87"/>
      <c r="DA75" s="88"/>
      <c r="DB75" s="86"/>
      <c r="DC75" s="87"/>
      <c r="DD75" s="86"/>
      <c r="DE75" s="86"/>
      <c r="DF75" s="86"/>
      <c r="DG75" s="86"/>
      <c r="DH75" s="89"/>
    </row>
    <row r="76" spans="34:112" x14ac:dyDescent="0.2">
      <c r="AH76" s="86"/>
      <c r="AJ76" s="86"/>
      <c r="AL76" s="86"/>
      <c r="AN76" s="86"/>
      <c r="AP76" s="86"/>
      <c r="AR76" s="86"/>
      <c r="AT76" s="86"/>
      <c r="AV76" s="86"/>
      <c r="AX76" s="86"/>
      <c r="AZ76" s="86"/>
      <c r="BB76" s="86"/>
      <c r="BD76" s="86"/>
      <c r="BF76" s="86"/>
      <c r="BH76" s="86"/>
      <c r="BJ76" s="86"/>
      <c r="BL76" s="86"/>
      <c r="BN76" s="86"/>
      <c r="BP76" s="86"/>
      <c r="BR76" s="86"/>
      <c r="BS76" s="86"/>
      <c r="BT76" s="86"/>
      <c r="BU76" s="86"/>
      <c r="BW76" s="86"/>
      <c r="BX76" s="86"/>
      <c r="BY76" s="86"/>
      <c r="BZ76" s="86"/>
      <c r="CB76" s="86"/>
      <c r="CC76" s="86"/>
      <c r="CD76" s="86"/>
      <c r="CE76" s="86"/>
      <c r="CF76" s="86"/>
      <c r="CH76" s="86"/>
      <c r="CI76" s="86"/>
      <c r="CJ76" s="86"/>
      <c r="CK76" s="86"/>
      <c r="CM76" s="86"/>
      <c r="CN76" s="86"/>
      <c r="CO76" s="86"/>
      <c r="CP76" s="86"/>
      <c r="CR76" s="86"/>
      <c r="CS76" s="86"/>
      <c r="CT76" s="86"/>
      <c r="CU76" s="86"/>
      <c r="CW76" s="87"/>
      <c r="CY76" s="86"/>
      <c r="CZ76" s="87"/>
      <c r="DA76" s="88"/>
      <c r="DB76" s="86"/>
      <c r="DC76" s="87"/>
      <c r="DD76" s="86"/>
      <c r="DE76" s="86"/>
      <c r="DF76" s="86"/>
      <c r="DG76" s="86"/>
      <c r="DH76" s="89"/>
    </row>
    <row r="77" spans="34:112" x14ac:dyDescent="0.2">
      <c r="AH77" s="86"/>
      <c r="AJ77" s="86"/>
      <c r="AL77" s="86"/>
      <c r="AN77" s="86"/>
      <c r="AP77" s="86"/>
      <c r="AR77" s="86"/>
      <c r="AT77" s="86"/>
      <c r="AV77" s="86"/>
      <c r="AX77" s="86"/>
      <c r="AZ77" s="86"/>
      <c r="BB77" s="86"/>
      <c r="BD77" s="86"/>
      <c r="BF77" s="86"/>
      <c r="BH77" s="86"/>
      <c r="BJ77" s="86"/>
      <c r="BL77" s="86"/>
      <c r="BN77" s="86"/>
      <c r="BP77" s="86"/>
      <c r="BR77" s="86"/>
      <c r="BS77" s="86"/>
      <c r="BT77" s="86"/>
      <c r="BU77" s="86"/>
      <c r="BW77" s="86"/>
      <c r="BX77" s="86"/>
      <c r="BY77" s="86"/>
      <c r="BZ77" s="86"/>
      <c r="CB77" s="86"/>
      <c r="CC77" s="86"/>
      <c r="CD77" s="86"/>
      <c r="CE77" s="86"/>
      <c r="CF77" s="86"/>
      <c r="CH77" s="86"/>
      <c r="CI77" s="86"/>
      <c r="CJ77" s="86"/>
      <c r="CK77" s="86"/>
      <c r="CM77" s="86"/>
      <c r="CN77" s="86"/>
      <c r="CO77" s="86"/>
      <c r="CP77" s="86"/>
      <c r="CR77" s="86"/>
      <c r="CS77" s="86"/>
      <c r="CT77" s="86"/>
      <c r="CU77" s="86"/>
      <c r="CW77" s="87"/>
      <c r="CY77" s="86"/>
      <c r="CZ77" s="87"/>
      <c r="DA77" s="88"/>
      <c r="DB77" s="86"/>
      <c r="DC77" s="87"/>
      <c r="DD77" s="86"/>
      <c r="DE77" s="86"/>
      <c r="DF77" s="86"/>
      <c r="DG77" s="86"/>
      <c r="DH77" s="89"/>
    </row>
    <row r="78" spans="34:112" x14ac:dyDescent="0.2">
      <c r="AH78" s="86"/>
      <c r="AJ78" s="86"/>
      <c r="AL78" s="86"/>
      <c r="AN78" s="86"/>
      <c r="AP78" s="86"/>
      <c r="AR78" s="86"/>
      <c r="AT78" s="86"/>
      <c r="AV78" s="86"/>
      <c r="AX78" s="86"/>
      <c r="AZ78" s="86"/>
      <c r="BB78" s="86"/>
      <c r="BD78" s="86"/>
      <c r="BF78" s="86"/>
      <c r="BH78" s="86"/>
      <c r="BJ78" s="86"/>
      <c r="BL78" s="86"/>
      <c r="BN78" s="86"/>
      <c r="BP78" s="86"/>
      <c r="BR78" s="86"/>
      <c r="BS78" s="86"/>
      <c r="BT78" s="86"/>
      <c r="BU78" s="86"/>
      <c r="BW78" s="86"/>
      <c r="BX78" s="86"/>
      <c r="BY78" s="86"/>
      <c r="BZ78" s="86"/>
      <c r="CB78" s="86"/>
      <c r="CC78" s="86"/>
      <c r="CD78" s="86"/>
      <c r="CE78" s="86"/>
      <c r="CF78" s="86"/>
      <c r="CH78" s="86"/>
      <c r="CI78" s="86"/>
      <c r="CJ78" s="86"/>
      <c r="CK78" s="86"/>
      <c r="CM78" s="86"/>
      <c r="CN78" s="86"/>
      <c r="CO78" s="86"/>
      <c r="CP78" s="86"/>
      <c r="CR78" s="86"/>
      <c r="CS78" s="86"/>
      <c r="CT78" s="86"/>
      <c r="CU78" s="86"/>
      <c r="CW78" s="87"/>
      <c r="CY78" s="86"/>
      <c r="CZ78" s="87"/>
      <c r="DA78" s="88"/>
      <c r="DB78" s="86"/>
      <c r="DC78" s="87"/>
      <c r="DD78" s="86"/>
      <c r="DE78" s="86"/>
      <c r="DF78" s="86"/>
      <c r="DG78" s="86"/>
      <c r="DH78" s="89"/>
    </row>
    <row r="79" spans="34:112" x14ac:dyDescent="0.2">
      <c r="AH79" s="86"/>
      <c r="AJ79" s="86"/>
      <c r="AL79" s="86"/>
      <c r="AN79" s="86"/>
      <c r="AP79" s="86"/>
      <c r="AR79" s="86"/>
      <c r="AT79" s="86"/>
      <c r="AV79" s="86"/>
      <c r="AX79" s="86"/>
      <c r="AZ79" s="86"/>
      <c r="BB79" s="86"/>
      <c r="BD79" s="86"/>
      <c r="BF79" s="86"/>
      <c r="BH79" s="86"/>
      <c r="BJ79" s="86"/>
      <c r="BL79" s="86"/>
      <c r="BN79" s="86"/>
      <c r="BP79" s="86"/>
      <c r="BR79" s="86"/>
      <c r="BS79" s="86"/>
      <c r="BT79" s="86"/>
      <c r="BU79" s="86"/>
      <c r="BW79" s="86"/>
      <c r="BX79" s="86"/>
      <c r="BY79" s="86"/>
      <c r="BZ79" s="86"/>
      <c r="CB79" s="86"/>
      <c r="CC79" s="86"/>
      <c r="CD79" s="86"/>
      <c r="CE79" s="86"/>
      <c r="CF79" s="86"/>
      <c r="CH79" s="86"/>
      <c r="CI79" s="86"/>
      <c r="CJ79" s="86"/>
      <c r="CK79" s="86"/>
      <c r="CM79" s="86"/>
      <c r="CN79" s="86"/>
      <c r="CO79" s="86"/>
      <c r="CP79" s="86"/>
      <c r="CR79" s="86"/>
      <c r="CS79" s="86"/>
      <c r="CT79" s="86"/>
      <c r="CU79" s="86"/>
      <c r="CW79" s="87"/>
      <c r="CY79" s="86"/>
      <c r="CZ79" s="87"/>
      <c r="DA79" s="88"/>
      <c r="DB79" s="86"/>
      <c r="DC79" s="87"/>
      <c r="DD79" s="86"/>
      <c r="DE79" s="86"/>
      <c r="DF79" s="86"/>
      <c r="DG79" s="86"/>
      <c r="DH79" s="89"/>
    </row>
    <row r="80" spans="34:112" x14ac:dyDescent="0.2">
      <c r="AH80" s="86"/>
      <c r="AJ80" s="86"/>
      <c r="AL80" s="86"/>
      <c r="AN80" s="86"/>
      <c r="AP80" s="86"/>
      <c r="AR80" s="86"/>
      <c r="AT80" s="86"/>
      <c r="AV80" s="86"/>
      <c r="AX80" s="86"/>
      <c r="AZ80" s="86"/>
      <c r="BB80" s="86"/>
      <c r="BD80" s="86"/>
      <c r="BF80" s="86"/>
      <c r="BH80" s="86"/>
      <c r="BJ80" s="86"/>
      <c r="BL80" s="86"/>
      <c r="BN80" s="86"/>
      <c r="BP80" s="86"/>
      <c r="BR80" s="86"/>
      <c r="BS80" s="86"/>
      <c r="BT80" s="86"/>
      <c r="BU80" s="86"/>
      <c r="BW80" s="86"/>
      <c r="BX80" s="86"/>
      <c r="BY80" s="86"/>
      <c r="BZ80" s="86"/>
      <c r="CB80" s="86"/>
      <c r="CC80" s="86"/>
      <c r="CD80" s="86"/>
      <c r="CE80" s="86"/>
      <c r="CF80" s="86"/>
      <c r="CH80" s="86"/>
      <c r="CI80" s="86"/>
      <c r="CJ80" s="86"/>
      <c r="CK80" s="86"/>
      <c r="CM80" s="86"/>
      <c r="CN80" s="86"/>
      <c r="CO80" s="86"/>
      <c r="CP80" s="86"/>
      <c r="CR80" s="86"/>
      <c r="CS80" s="86"/>
      <c r="CT80" s="86"/>
      <c r="CU80" s="86"/>
      <c r="CW80" s="87"/>
      <c r="CY80" s="86"/>
      <c r="CZ80" s="87"/>
      <c r="DA80" s="88"/>
      <c r="DB80" s="86"/>
      <c r="DC80" s="87"/>
      <c r="DD80" s="86"/>
      <c r="DE80" s="86"/>
      <c r="DF80" s="86"/>
      <c r="DG80" s="86"/>
      <c r="DH80" s="89"/>
    </row>
    <row r="81" spans="34:112" x14ac:dyDescent="0.2">
      <c r="AH81" s="86"/>
      <c r="AJ81" s="86"/>
      <c r="AL81" s="86"/>
      <c r="AN81" s="86"/>
      <c r="AP81" s="86"/>
      <c r="AR81" s="86"/>
      <c r="AT81" s="86"/>
      <c r="AV81" s="86"/>
      <c r="AX81" s="86"/>
      <c r="AZ81" s="86"/>
      <c r="BB81" s="86"/>
      <c r="BD81" s="86"/>
      <c r="BF81" s="86"/>
      <c r="BH81" s="86"/>
      <c r="BJ81" s="86"/>
      <c r="BL81" s="86"/>
      <c r="BN81" s="86"/>
      <c r="BP81" s="86"/>
      <c r="BR81" s="86"/>
      <c r="BS81" s="86"/>
      <c r="BT81" s="86"/>
      <c r="BU81" s="86"/>
      <c r="BW81" s="86"/>
      <c r="BX81" s="86"/>
      <c r="BY81" s="86"/>
      <c r="BZ81" s="86"/>
      <c r="CB81" s="86"/>
      <c r="CC81" s="86"/>
      <c r="CD81" s="86"/>
      <c r="CE81" s="86"/>
      <c r="CF81" s="86"/>
      <c r="CH81" s="86"/>
      <c r="CI81" s="86"/>
      <c r="CJ81" s="86"/>
      <c r="CK81" s="86"/>
      <c r="CM81" s="86"/>
      <c r="CN81" s="86"/>
      <c r="CO81" s="86"/>
      <c r="CP81" s="86"/>
      <c r="CR81" s="86"/>
      <c r="CS81" s="86"/>
      <c r="CT81" s="86"/>
      <c r="CU81" s="86"/>
      <c r="CW81" s="87"/>
      <c r="CY81" s="86"/>
      <c r="CZ81" s="87"/>
      <c r="DA81" s="88"/>
      <c r="DB81" s="86"/>
      <c r="DC81" s="87"/>
      <c r="DD81" s="86"/>
      <c r="DE81" s="86"/>
      <c r="DF81" s="86"/>
      <c r="DG81" s="86"/>
      <c r="DH81" s="89"/>
    </row>
    <row r="82" spans="34:112" x14ac:dyDescent="0.2">
      <c r="AH82" s="86"/>
      <c r="AJ82" s="86"/>
      <c r="AL82" s="86"/>
      <c r="AN82" s="86"/>
      <c r="AP82" s="86"/>
      <c r="AR82" s="86"/>
      <c r="AT82" s="86"/>
      <c r="AV82" s="86"/>
      <c r="AX82" s="86"/>
      <c r="AZ82" s="86"/>
      <c r="BB82" s="86"/>
      <c r="BD82" s="86"/>
      <c r="BF82" s="86"/>
      <c r="BH82" s="86"/>
      <c r="BJ82" s="86"/>
      <c r="BL82" s="86"/>
      <c r="BN82" s="86"/>
      <c r="BP82" s="86"/>
      <c r="BR82" s="86"/>
      <c r="BS82" s="86"/>
      <c r="BT82" s="86"/>
      <c r="BU82" s="86"/>
      <c r="BW82" s="86"/>
      <c r="BX82" s="86"/>
      <c r="BY82" s="86"/>
      <c r="BZ82" s="86"/>
      <c r="CB82" s="86"/>
      <c r="CC82" s="86"/>
      <c r="CD82" s="86"/>
      <c r="CE82" s="86"/>
      <c r="CF82" s="86"/>
      <c r="CH82" s="86"/>
      <c r="CI82" s="86"/>
      <c r="CJ82" s="86"/>
      <c r="CK82" s="86"/>
      <c r="CM82" s="86"/>
      <c r="CN82" s="86"/>
      <c r="CO82" s="86"/>
      <c r="CP82" s="86"/>
      <c r="CR82" s="86"/>
      <c r="CS82" s="86"/>
      <c r="CT82" s="86"/>
      <c r="CU82" s="86"/>
      <c r="CW82" s="87"/>
      <c r="CY82" s="86"/>
      <c r="CZ82" s="87"/>
      <c r="DA82" s="88"/>
      <c r="DB82" s="86"/>
      <c r="DC82" s="87"/>
      <c r="DD82" s="86"/>
      <c r="DE82" s="86"/>
      <c r="DF82" s="86"/>
      <c r="DG82" s="86"/>
      <c r="DH82" s="89"/>
    </row>
    <row r="83" spans="34:112" x14ac:dyDescent="0.2">
      <c r="AH83" s="86"/>
      <c r="AJ83" s="86"/>
      <c r="AL83" s="86"/>
      <c r="AN83" s="86"/>
      <c r="AP83" s="86"/>
      <c r="AR83" s="86"/>
      <c r="AT83" s="86"/>
      <c r="AV83" s="86"/>
      <c r="AX83" s="86"/>
      <c r="AZ83" s="86"/>
      <c r="BB83" s="86"/>
      <c r="BD83" s="86"/>
      <c r="BF83" s="86"/>
      <c r="BH83" s="86"/>
      <c r="BJ83" s="86"/>
      <c r="BL83" s="86"/>
      <c r="BN83" s="86"/>
      <c r="BP83" s="86"/>
      <c r="BR83" s="86"/>
      <c r="BS83" s="86"/>
      <c r="BT83" s="86"/>
      <c r="BU83" s="86"/>
      <c r="BW83" s="86"/>
      <c r="BX83" s="86"/>
      <c r="BY83" s="86"/>
      <c r="BZ83" s="86"/>
      <c r="CB83" s="86"/>
      <c r="CC83" s="86"/>
      <c r="CD83" s="86"/>
      <c r="CE83" s="86"/>
      <c r="CF83" s="86"/>
      <c r="CH83" s="86"/>
      <c r="CI83" s="86"/>
      <c r="CJ83" s="86"/>
      <c r="CK83" s="86"/>
      <c r="CM83" s="86"/>
      <c r="CN83" s="86"/>
      <c r="CO83" s="86"/>
      <c r="CP83" s="86"/>
      <c r="CR83" s="86"/>
      <c r="CS83" s="86"/>
      <c r="CT83" s="86"/>
      <c r="CU83" s="86"/>
      <c r="CW83" s="87"/>
      <c r="CY83" s="86"/>
      <c r="CZ83" s="87"/>
      <c r="DA83" s="88"/>
      <c r="DB83" s="86"/>
      <c r="DC83" s="87"/>
      <c r="DD83" s="86"/>
      <c r="DE83" s="86"/>
      <c r="DF83" s="86"/>
      <c r="DG83" s="86"/>
      <c r="DH83" s="89"/>
    </row>
    <row r="84" spans="34:112" x14ac:dyDescent="0.2">
      <c r="AH84" s="86"/>
      <c r="AJ84" s="86"/>
      <c r="AL84" s="86"/>
      <c r="AN84" s="86"/>
      <c r="AP84" s="86"/>
      <c r="AR84" s="86"/>
      <c r="AT84" s="86"/>
      <c r="AV84" s="86"/>
      <c r="AX84" s="86"/>
      <c r="AZ84" s="86"/>
      <c r="BB84" s="86"/>
      <c r="BD84" s="86"/>
      <c r="BF84" s="86"/>
      <c r="BH84" s="86"/>
      <c r="BJ84" s="86"/>
      <c r="BL84" s="86"/>
      <c r="BN84" s="86"/>
      <c r="BP84" s="86"/>
      <c r="BR84" s="86"/>
      <c r="BS84" s="86"/>
      <c r="BT84" s="86"/>
      <c r="BU84" s="86"/>
      <c r="BW84" s="86"/>
      <c r="BX84" s="86"/>
      <c r="BY84" s="86"/>
      <c r="BZ84" s="86"/>
      <c r="CB84" s="86"/>
      <c r="CC84" s="86"/>
      <c r="CD84" s="86"/>
      <c r="CE84" s="86"/>
      <c r="CF84" s="86"/>
      <c r="CH84" s="86"/>
      <c r="CI84" s="86"/>
      <c r="CJ84" s="86"/>
      <c r="CK84" s="86"/>
      <c r="CM84" s="86"/>
      <c r="CN84" s="86"/>
      <c r="CO84" s="86"/>
      <c r="CP84" s="86"/>
      <c r="CR84" s="86"/>
      <c r="CS84" s="86"/>
      <c r="CT84" s="86"/>
      <c r="CU84" s="86"/>
      <c r="CW84" s="87"/>
      <c r="CY84" s="86"/>
      <c r="CZ84" s="87"/>
      <c r="DA84" s="88"/>
      <c r="DB84" s="86"/>
      <c r="DC84" s="87"/>
      <c r="DD84" s="86"/>
      <c r="DE84" s="86"/>
      <c r="DF84" s="86"/>
      <c r="DG84" s="86"/>
      <c r="DH84" s="89"/>
    </row>
    <row r="85" spans="34:112" x14ac:dyDescent="0.2">
      <c r="AH85" s="86"/>
      <c r="AJ85" s="86"/>
      <c r="AL85" s="86"/>
      <c r="AN85" s="86"/>
      <c r="AP85" s="86"/>
      <c r="AR85" s="86"/>
      <c r="AT85" s="86"/>
      <c r="AV85" s="86"/>
      <c r="AX85" s="86"/>
      <c r="AZ85" s="86"/>
      <c r="BB85" s="86"/>
      <c r="BD85" s="86"/>
      <c r="BF85" s="86"/>
      <c r="BH85" s="86"/>
      <c r="BJ85" s="86"/>
      <c r="BL85" s="86"/>
      <c r="BN85" s="86"/>
      <c r="BP85" s="86"/>
      <c r="BR85" s="86"/>
      <c r="BS85" s="86"/>
      <c r="BT85" s="86"/>
      <c r="BU85" s="86"/>
      <c r="BW85" s="86"/>
      <c r="BX85" s="86"/>
      <c r="BY85" s="86"/>
      <c r="BZ85" s="86"/>
      <c r="CB85" s="86"/>
      <c r="CC85" s="86"/>
      <c r="CD85" s="86"/>
      <c r="CE85" s="86"/>
      <c r="CF85" s="86"/>
      <c r="CH85" s="86"/>
      <c r="CI85" s="86"/>
      <c r="CJ85" s="86"/>
      <c r="CK85" s="86"/>
      <c r="CM85" s="86"/>
      <c r="CN85" s="86"/>
      <c r="CO85" s="86"/>
      <c r="CP85" s="86"/>
      <c r="CR85" s="86"/>
      <c r="CS85" s="86"/>
      <c r="CT85" s="86"/>
      <c r="CU85" s="86"/>
      <c r="CW85" s="87"/>
      <c r="CY85" s="86"/>
      <c r="CZ85" s="87"/>
      <c r="DA85" s="88"/>
      <c r="DB85" s="86"/>
      <c r="DC85" s="87"/>
      <c r="DD85" s="86"/>
      <c r="DE85" s="86"/>
      <c r="DF85" s="86"/>
      <c r="DG85" s="86"/>
      <c r="DH85" s="89"/>
    </row>
    <row r="86" spans="34:112" x14ac:dyDescent="0.2">
      <c r="AH86" s="86"/>
      <c r="AJ86" s="86"/>
      <c r="AL86" s="86"/>
      <c r="AN86" s="86"/>
      <c r="AP86" s="86"/>
      <c r="AR86" s="86"/>
      <c r="AT86" s="86"/>
      <c r="AV86" s="86"/>
      <c r="AX86" s="86"/>
      <c r="AZ86" s="86"/>
      <c r="BB86" s="86"/>
      <c r="BD86" s="86"/>
      <c r="BF86" s="86"/>
      <c r="BH86" s="86"/>
      <c r="BJ86" s="86"/>
      <c r="BL86" s="86"/>
      <c r="BN86" s="86"/>
      <c r="BP86" s="86"/>
      <c r="BR86" s="86"/>
      <c r="BS86" s="86"/>
      <c r="BT86" s="86"/>
      <c r="BU86" s="86"/>
      <c r="BW86" s="86"/>
      <c r="BX86" s="86"/>
      <c r="BY86" s="86"/>
      <c r="BZ86" s="86"/>
      <c r="CB86" s="86"/>
      <c r="CC86" s="86"/>
      <c r="CD86" s="86"/>
      <c r="CE86" s="86"/>
      <c r="CF86" s="86"/>
      <c r="CH86" s="86"/>
      <c r="CI86" s="86"/>
      <c r="CJ86" s="86"/>
      <c r="CK86" s="86"/>
      <c r="CM86" s="86"/>
      <c r="CN86" s="86"/>
      <c r="CO86" s="86"/>
      <c r="CP86" s="86"/>
      <c r="CR86" s="86"/>
      <c r="CS86" s="86"/>
      <c r="CT86" s="86"/>
      <c r="CU86" s="86"/>
      <c r="CW86" s="87"/>
      <c r="CY86" s="86"/>
      <c r="CZ86" s="87"/>
      <c r="DA86" s="88"/>
      <c r="DB86" s="86"/>
      <c r="DC86" s="87"/>
      <c r="DD86" s="86"/>
      <c r="DE86" s="86"/>
      <c r="DF86" s="86"/>
      <c r="DG86" s="86"/>
      <c r="DH86" s="89"/>
    </row>
    <row r="87" spans="34:112" x14ac:dyDescent="0.2">
      <c r="AH87" s="86"/>
      <c r="AJ87" s="86"/>
      <c r="AL87" s="86"/>
      <c r="AN87" s="86"/>
      <c r="AP87" s="86"/>
      <c r="AR87" s="86"/>
      <c r="AT87" s="86"/>
      <c r="AV87" s="86"/>
      <c r="AX87" s="86"/>
      <c r="AZ87" s="86"/>
      <c r="BB87" s="86"/>
      <c r="BD87" s="86"/>
      <c r="BF87" s="86"/>
      <c r="BH87" s="86"/>
      <c r="BJ87" s="86"/>
      <c r="BL87" s="86"/>
      <c r="BN87" s="86"/>
      <c r="BP87" s="86"/>
      <c r="BR87" s="86"/>
      <c r="BS87" s="86"/>
      <c r="BT87" s="86"/>
      <c r="BU87" s="86"/>
      <c r="BW87" s="86"/>
      <c r="BX87" s="86"/>
      <c r="BY87" s="86"/>
      <c r="BZ87" s="86"/>
      <c r="CB87" s="86"/>
      <c r="CC87" s="86"/>
      <c r="CD87" s="86"/>
      <c r="CE87" s="86"/>
      <c r="CF87" s="86"/>
      <c r="CH87" s="86"/>
      <c r="CI87" s="86"/>
      <c r="CJ87" s="86"/>
      <c r="CK87" s="86"/>
      <c r="CM87" s="86"/>
      <c r="CN87" s="86"/>
      <c r="CO87" s="86"/>
      <c r="CP87" s="86"/>
      <c r="CR87" s="86"/>
      <c r="CS87" s="86"/>
      <c r="CT87" s="86"/>
      <c r="CU87" s="86"/>
      <c r="CW87" s="87"/>
      <c r="CY87" s="86"/>
      <c r="CZ87" s="87"/>
      <c r="DA87" s="88"/>
      <c r="DB87" s="86"/>
      <c r="DC87" s="87"/>
      <c r="DD87" s="86"/>
      <c r="DE87" s="86"/>
      <c r="DF87" s="86"/>
      <c r="DG87" s="86"/>
      <c r="DH87" s="89"/>
    </row>
    <row r="88" spans="34:112" x14ac:dyDescent="0.2">
      <c r="AH88" s="86"/>
      <c r="AJ88" s="86"/>
      <c r="AL88" s="86"/>
      <c r="AN88" s="86"/>
      <c r="AP88" s="86"/>
      <c r="AR88" s="86"/>
      <c r="AT88" s="86"/>
      <c r="AV88" s="86"/>
      <c r="AX88" s="86"/>
      <c r="AZ88" s="86"/>
      <c r="BB88" s="86"/>
      <c r="BD88" s="86"/>
      <c r="BF88" s="86"/>
      <c r="BH88" s="86"/>
      <c r="BJ88" s="86"/>
      <c r="BL88" s="86"/>
      <c r="BN88" s="86"/>
      <c r="BP88" s="86"/>
      <c r="BR88" s="86"/>
      <c r="BS88" s="86"/>
      <c r="BT88" s="86"/>
      <c r="BU88" s="86"/>
      <c r="BW88" s="86"/>
      <c r="BX88" s="86"/>
      <c r="BY88" s="86"/>
      <c r="BZ88" s="86"/>
      <c r="CB88" s="86"/>
      <c r="CC88" s="86"/>
      <c r="CD88" s="86"/>
      <c r="CE88" s="86"/>
      <c r="CF88" s="86"/>
      <c r="CH88" s="86"/>
      <c r="CI88" s="86"/>
      <c r="CJ88" s="86"/>
      <c r="CK88" s="86"/>
      <c r="CM88" s="86"/>
      <c r="CN88" s="86"/>
      <c r="CO88" s="86"/>
      <c r="CP88" s="86"/>
      <c r="CR88" s="86"/>
      <c r="CS88" s="86"/>
      <c r="CT88" s="86"/>
      <c r="CU88" s="86"/>
      <c r="CW88" s="87"/>
      <c r="CY88" s="86"/>
      <c r="CZ88" s="87"/>
      <c r="DA88" s="88"/>
      <c r="DB88" s="86"/>
      <c r="DC88" s="87"/>
      <c r="DD88" s="86"/>
      <c r="DE88" s="86"/>
      <c r="DF88" s="86"/>
      <c r="DG88" s="86"/>
      <c r="DH88" s="89"/>
    </row>
    <row r="89" spans="34:112" x14ac:dyDescent="0.2">
      <c r="AH89" s="86"/>
      <c r="AJ89" s="86"/>
      <c r="AL89" s="86"/>
      <c r="AN89" s="86"/>
      <c r="AP89" s="86"/>
      <c r="AR89" s="86"/>
      <c r="AT89" s="86"/>
      <c r="AV89" s="86"/>
      <c r="AX89" s="86"/>
      <c r="AZ89" s="86"/>
      <c r="BB89" s="86"/>
      <c r="BD89" s="86"/>
      <c r="BF89" s="86"/>
      <c r="BH89" s="86"/>
      <c r="BJ89" s="86"/>
      <c r="BL89" s="86"/>
      <c r="BN89" s="86"/>
      <c r="BP89" s="86"/>
      <c r="BR89" s="86"/>
      <c r="BS89" s="86"/>
      <c r="BT89" s="86"/>
      <c r="BU89" s="86"/>
      <c r="BW89" s="86"/>
      <c r="BX89" s="86"/>
      <c r="BY89" s="86"/>
      <c r="BZ89" s="86"/>
      <c r="CB89" s="86"/>
      <c r="CC89" s="86"/>
      <c r="CD89" s="86"/>
      <c r="CE89" s="86"/>
      <c r="CF89" s="86"/>
      <c r="CH89" s="86"/>
      <c r="CI89" s="86"/>
      <c r="CJ89" s="86"/>
      <c r="CK89" s="86"/>
      <c r="CM89" s="86"/>
      <c r="CN89" s="86"/>
      <c r="CO89" s="86"/>
      <c r="CP89" s="86"/>
      <c r="CR89" s="86"/>
      <c r="CS89" s="86"/>
      <c r="CT89" s="86"/>
      <c r="CU89" s="86"/>
      <c r="CW89" s="87"/>
      <c r="CY89" s="86"/>
      <c r="CZ89" s="87"/>
      <c r="DA89" s="88"/>
      <c r="DB89" s="86"/>
      <c r="DC89" s="87"/>
      <c r="DD89" s="86"/>
      <c r="DE89" s="86"/>
      <c r="DF89" s="86"/>
      <c r="DG89" s="86"/>
      <c r="DH89" s="89"/>
    </row>
    <row r="90" spans="34:112" x14ac:dyDescent="0.2">
      <c r="AH90" s="86"/>
      <c r="AJ90" s="86"/>
      <c r="AL90" s="86"/>
      <c r="AN90" s="86"/>
      <c r="AP90" s="86"/>
      <c r="AR90" s="86"/>
      <c r="AT90" s="86"/>
      <c r="AV90" s="86"/>
      <c r="AX90" s="86"/>
      <c r="AZ90" s="86"/>
      <c r="BB90" s="86"/>
      <c r="BD90" s="86"/>
      <c r="BF90" s="86"/>
      <c r="BH90" s="86"/>
      <c r="BJ90" s="86"/>
      <c r="BL90" s="86"/>
      <c r="BN90" s="86"/>
      <c r="BP90" s="86"/>
      <c r="BR90" s="86"/>
      <c r="BS90" s="86"/>
      <c r="BT90" s="86"/>
      <c r="BU90" s="86"/>
      <c r="BW90" s="86"/>
      <c r="BX90" s="86"/>
      <c r="BY90" s="86"/>
      <c r="BZ90" s="86"/>
      <c r="CB90" s="86"/>
      <c r="CC90" s="86"/>
      <c r="CD90" s="86"/>
      <c r="CE90" s="86"/>
      <c r="CF90" s="86"/>
      <c r="CH90" s="86"/>
      <c r="CI90" s="86"/>
      <c r="CJ90" s="86"/>
      <c r="CK90" s="86"/>
      <c r="CM90" s="86"/>
      <c r="CN90" s="86"/>
      <c r="CO90" s="86"/>
      <c r="CP90" s="86"/>
      <c r="CR90" s="86"/>
      <c r="CS90" s="86"/>
      <c r="CT90" s="86"/>
      <c r="CU90" s="86"/>
      <c r="CW90" s="87"/>
      <c r="CY90" s="86"/>
      <c r="CZ90" s="87"/>
      <c r="DA90" s="88"/>
      <c r="DB90" s="86"/>
      <c r="DC90" s="87"/>
      <c r="DD90" s="86"/>
      <c r="DE90" s="86"/>
      <c r="DF90" s="86"/>
      <c r="DG90" s="86"/>
      <c r="DH90" s="89"/>
    </row>
    <row r="91" spans="34:112" x14ac:dyDescent="0.2">
      <c r="AH91" s="86"/>
      <c r="AJ91" s="86"/>
      <c r="AL91" s="86"/>
      <c r="AN91" s="86"/>
      <c r="AP91" s="86"/>
      <c r="AR91" s="86"/>
      <c r="AT91" s="86"/>
      <c r="AV91" s="86"/>
      <c r="AX91" s="86"/>
      <c r="AZ91" s="86"/>
      <c r="BB91" s="86"/>
      <c r="BD91" s="86"/>
      <c r="BF91" s="86"/>
      <c r="BH91" s="86"/>
      <c r="BJ91" s="86"/>
      <c r="BL91" s="86"/>
      <c r="BN91" s="86"/>
      <c r="BP91" s="86"/>
      <c r="BR91" s="86"/>
      <c r="BS91" s="86"/>
      <c r="BT91" s="86"/>
      <c r="BU91" s="86"/>
      <c r="BW91" s="86"/>
      <c r="BX91" s="86"/>
      <c r="BY91" s="86"/>
      <c r="BZ91" s="86"/>
      <c r="CB91" s="86"/>
      <c r="CC91" s="86"/>
      <c r="CD91" s="86"/>
      <c r="CE91" s="86"/>
      <c r="CF91" s="86"/>
      <c r="CH91" s="86"/>
      <c r="CI91" s="86"/>
      <c r="CJ91" s="86"/>
      <c r="CK91" s="86"/>
      <c r="CM91" s="86"/>
      <c r="CN91" s="86"/>
      <c r="CO91" s="86"/>
      <c r="CP91" s="86"/>
      <c r="CR91" s="86"/>
      <c r="CS91" s="86"/>
      <c r="CT91" s="86"/>
      <c r="CU91" s="86"/>
      <c r="CW91" s="87"/>
      <c r="CY91" s="86"/>
      <c r="CZ91" s="87"/>
      <c r="DA91" s="88"/>
      <c r="DB91" s="86"/>
      <c r="DC91" s="87"/>
      <c r="DD91" s="86"/>
      <c r="DE91" s="86"/>
      <c r="DF91" s="86"/>
      <c r="DG91" s="86"/>
      <c r="DH91" s="89"/>
    </row>
    <row r="92" spans="34:112" x14ac:dyDescent="0.2">
      <c r="AH92" s="86"/>
      <c r="AJ92" s="86"/>
      <c r="AL92" s="86"/>
      <c r="AN92" s="86"/>
      <c r="AP92" s="86"/>
      <c r="AR92" s="86"/>
      <c r="AT92" s="86"/>
      <c r="AV92" s="86"/>
      <c r="AX92" s="86"/>
      <c r="AZ92" s="86"/>
      <c r="BB92" s="86"/>
      <c r="BD92" s="86"/>
      <c r="BF92" s="86"/>
      <c r="BH92" s="86"/>
      <c r="BJ92" s="86"/>
      <c r="BL92" s="86"/>
      <c r="BN92" s="86"/>
      <c r="BP92" s="86"/>
      <c r="BR92" s="86"/>
      <c r="BS92" s="86"/>
      <c r="BT92" s="86"/>
      <c r="BU92" s="86"/>
      <c r="BW92" s="86"/>
      <c r="BX92" s="86"/>
      <c r="BY92" s="86"/>
      <c r="BZ92" s="86"/>
      <c r="CB92" s="86"/>
      <c r="CC92" s="86"/>
      <c r="CD92" s="86"/>
      <c r="CE92" s="86"/>
      <c r="CF92" s="86"/>
      <c r="CH92" s="86"/>
      <c r="CI92" s="86"/>
      <c r="CJ92" s="86"/>
      <c r="CK92" s="86"/>
      <c r="CM92" s="86"/>
      <c r="CN92" s="86"/>
      <c r="CO92" s="86"/>
      <c r="CP92" s="86"/>
      <c r="CR92" s="86"/>
      <c r="CS92" s="86"/>
      <c r="CT92" s="86"/>
      <c r="CU92" s="86"/>
      <c r="CW92" s="87"/>
      <c r="CY92" s="86"/>
      <c r="CZ92" s="87"/>
      <c r="DA92" s="88"/>
      <c r="DB92" s="86"/>
      <c r="DC92" s="87"/>
      <c r="DD92" s="86"/>
      <c r="DE92" s="86"/>
      <c r="DF92" s="86"/>
      <c r="DG92" s="86"/>
      <c r="DH92" s="89"/>
    </row>
    <row r="93" spans="34:112" x14ac:dyDescent="0.2">
      <c r="AH93" s="86"/>
      <c r="AJ93" s="86"/>
      <c r="AL93" s="86"/>
      <c r="AN93" s="86"/>
      <c r="AP93" s="86"/>
      <c r="AR93" s="86"/>
      <c r="AT93" s="86"/>
      <c r="AV93" s="86"/>
      <c r="AX93" s="86"/>
      <c r="AZ93" s="86"/>
      <c r="BB93" s="86"/>
      <c r="BD93" s="86"/>
      <c r="BF93" s="86"/>
      <c r="BH93" s="86"/>
      <c r="BJ93" s="86"/>
      <c r="BL93" s="86"/>
      <c r="BN93" s="86"/>
      <c r="BP93" s="86"/>
      <c r="BR93" s="86"/>
      <c r="BS93" s="86"/>
      <c r="BT93" s="86"/>
      <c r="BU93" s="86"/>
      <c r="BW93" s="86"/>
      <c r="BX93" s="86"/>
      <c r="BY93" s="86"/>
      <c r="BZ93" s="86"/>
      <c r="CB93" s="86"/>
      <c r="CC93" s="86"/>
      <c r="CD93" s="86"/>
      <c r="CE93" s="86"/>
      <c r="CF93" s="86"/>
      <c r="CH93" s="86"/>
      <c r="CI93" s="86"/>
      <c r="CJ93" s="86"/>
      <c r="CK93" s="86"/>
      <c r="CM93" s="86"/>
      <c r="CN93" s="86"/>
      <c r="CO93" s="86"/>
      <c r="CP93" s="86"/>
      <c r="CR93" s="86"/>
      <c r="CS93" s="86"/>
      <c r="CT93" s="86"/>
      <c r="CU93" s="86"/>
      <c r="CW93" s="87"/>
      <c r="CY93" s="86"/>
      <c r="CZ93" s="87"/>
      <c r="DA93" s="88"/>
      <c r="DB93" s="86"/>
      <c r="DC93" s="87"/>
      <c r="DD93" s="86"/>
      <c r="DE93" s="86"/>
      <c r="DF93" s="86"/>
      <c r="DG93" s="86"/>
      <c r="DH93" s="89"/>
    </row>
    <row r="94" spans="34:112" x14ac:dyDescent="0.2">
      <c r="AH94" s="86"/>
      <c r="AJ94" s="86"/>
      <c r="AL94" s="86"/>
      <c r="AN94" s="86"/>
      <c r="AP94" s="86"/>
      <c r="AR94" s="86"/>
      <c r="AT94" s="86"/>
      <c r="AV94" s="86"/>
      <c r="AX94" s="86"/>
      <c r="AZ94" s="86"/>
      <c r="BB94" s="86"/>
      <c r="BD94" s="86"/>
      <c r="BF94" s="86"/>
      <c r="BH94" s="86"/>
      <c r="BJ94" s="86"/>
      <c r="BL94" s="86"/>
      <c r="BN94" s="86"/>
      <c r="BP94" s="86"/>
      <c r="BR94" s="86"/>
      <c r="BS94" s="86"/>
      <c r="BT94" s="86"/>
      <c r="BU94" s="86"/>
      <c r="BW94" s="86"/>
      <c r="BX94" s="86"/>
      <c r="BY94" s="86"/>
      <c r="BZ94" s="86"/>
      <c r="CB94" s="86"/>
      <c r="CC94" s="86"/>
      <c r="CD94" s="86"/>
      <c r="CE94" s="86"/>
      <c r="CF94" s="86"/>
      <c r="CH94" s="86"/>
      <c r="CI94" s="86"/>
      <c r="CJ94" s="86"/>
      <c r="CK94" s="86"/>
      <c r="CM94" s="86"/>
      <c r="CN94" s="86"/>
      <c r="CO94" s="86"/>
      <c r="CP94" s="86"/>
      <c r="CR94" s="86"/>
      <c r="CS94" s="86"/>
      <c r="CT94" s="86"/>
      <c r="CU94" s="86"/>
      <c r="CW94" s="87"/>
      <c r="CY94" s="86"/>
      <c r="CZ94" s="87"/>
      <c r="DA94" s="88"/>
      <c r="DB94" s="86"/>
      <c r="DC94" s="87"/>
      <c r="DD94" s="86"/>
      <c r="DE94" s="86"/>
      <c r="DF94" s="86"/>
      <c r="DG94" s="86"/>
      <c r="DH94" s="89"/>
    </row>
    <row r="95" spans="34:112" x14ac:dyDescent="0.2">
      <c r="AH95" s="86"/>
      <c r="AJ95" s="86"/>
      <c r="AL95" s="86"/>
      <c r="AN95" s="86"/>
      <c r="AP95" s="86"/>
      <c r="AR95" s="86"/>
      <c r="AT95" s="86"/>
      <c r="AV95" s="86"/>
      <c r="AX95" s="86"/>
      <c r="AZ95" s="86"/>
      <c r="BB95" s="86"/>
      <c r="BD95" s="86"/>
      <c r="BF95" s="86"/>
      <c r="BH95" s="86"/>
      <c r="BJ95" s="86"/>
      <c r="BL95" s="86"/>
      <c r="BN95" s="86"/>
      <c r="BP95" s="86"/>
      <c r="BR95" s="86"/>
      <c r="BS95" s="86"/>
      <c r="BT95" s="86"/>
      <c r="BU95" s="86"/>
      <c r="BW95" s="86"/>
      <c r="BX95" s="86"/>
      <c r="BY95" s="86"/>
      <c r="BZ95" s="86"/>
      <c r="CB95" s="86"/>
      <c r="CC95" s="86"/>
      <c r="CD95" s="86"/>
      <c r="CE95" s="86"/>
      <c r="CF95" s="86"/>
      <c r="CH95" s="86"/>
      <c r="CI95" s="86"/>
      <c r="CJ95" s="86"/>
      <c r="CK95" s="86"/>
      <c r="CM95" s="86"/>
      <c r="CN95" s="86"/>
      <c r="CO95" s="86"/>
      <c r="CP95" s="86"/>
      <c r="CR95" s="86"/>
      <c r="CS95" s="86"/>
      <c r="CT95" s="86"/>
      <c r="CU95" s="86"/>
      <c r="CW95" s="87"/>
      <c r="CY95" s="86"/>
      <c r="CZ95" s="87"/>
      <c r="DA95" s="88"/>
      <c r="DB95" s="86"/>
      <c r="DC95" s="87"/>
      <c r="DD95" s="86"/>
      <c r="DE95" s="86"/>
      <c r="DF95" s="86"/>
      <c r="DG95" s="86"/>
      <c r="DH95" s="89"/>
    </row>
    <row r="96" spans="34:112" x14ac:dyDescent="0.2">
      <c r="AH96" s="86"/>
      <c r="AJ96" s="86"/>
      <c r="AL96" s="86"/>
      <c r="AN96" s="86"/>
      <c r="AP96" s="86"/>
      <c r="AR96" s="86"/>
      <c r="AT96" s="86"/>
      <c r="AV96" s="86"/>
      <c r="AX96" s="86"/>
      <c r="AZ96" s="86"/>
      <c r="BB96" s="86"/>
      <c r="BD96" s="86"/>
      <c r="BF96" s="86"/>
      <c r="BH96" s="86"/>
      <c r="BJ96" s="86"/>
      <c r="BL96" s="86"/>
      <c r="BN96" s="86"/>
      <c r="BP96" s="86"/>
      <c r="BR96" s="86"/>
      <c r="BS96" s="86"/>
      <c r="BT96" s="86"/>
      <c r="BU96" s="86"/>
      <c r="BW96" s="86"/>
      <c r="BX96" s="86"/>
      <c r="BY96" s="86"/>
      <c r="BZ96" s="86"/>
      <c r="CB96" s="86"/>
      <c r="CC96" s="86"/>
      <c r="CD96" s="86"/>
      <c r="CE96" s="86"/>
      <c r="CF96" s="86"/>
      <c r="CH96" s="86"/>
      <c r="CI96" s="86"/>
      <c r="CJ96" s="86"/>
      <c r="CK96" s="86"/>
      <c r="CM96" s="86"/>
      <c r="CN96" s="86"/>
      <c r="CO96" s="86"/>
      <c r="CP96" s="86"/>
      <c r="CR96" s="86"/>
      <c r="CS96" s="86"/>
      <c r="CT96" s="86"/>
      <c r="CU96" s="86"/>
      <c r="CW96" s="87"/>
      <c r="CY96" s="86"/>
      <c r="CZ96" s="87"/>
      <c r="DA96" s="88"/>
      <c r="DB96" s="86"/>
      <c r="DC96" s="87"/>
      <c r="DD96" s="86"/>
      <c r="DE96" s="86"/>
      <c r="DF96" s="86"/>
      <c r="DG96" s="86"/>
      <c r="DH96" s="89"/>
    </row>
    <row r="97" spans="34:112" x14ac:dyDescent="0.2">
      <c r="AH97" s="86"/>
      <c r="AJ97" s="86"/>
      <c r="AL97" s="86"/>
      <c r="AN97" s="86"/>
      <c r="AP97" s="86"/>
      <c r="AR97" s="86"/>
      <c r="AT97" s="86"/>
      <c r="AV97" s="86"/>
      <c r="AX97" s="86"/>
      <c r="AZ97" s="86"/>
      <c r="BB97" s="86"/>
      <c r="BD97" s="86"/>
      <c r="BF97" s="86"/>
      <c r="BH97" s="86"/>
      <c r="BJ97" s="86"/>
      <c r="BL97" s="86"/>
      <c r="BN97" s="86"/>
      <c r="BP97" s="86"/>
      <c r="BR97" s="86"/>
      <c r="BS97" s="86"/>
      <c r="BT97" s="86"/>
      <c r="BU97" s="86"/>
      <c r="BW97" s="86"/>
      <c r="BX97" s="86"/>
      <c r="BY97" s="86"/>
      <c r="BZ97" s="86"/>
      <c r="CB97" s="86"/>
      <c r="CC97" s="86"/>
      <c r="CD97" s="86"/>
      <c r="CE97" s="86"/>
      <c r="CF97" s="86"/>
      <c r="CH97" s="86"/>
      <c r="CI97" s="86"/>
      <c r="CJ97" s="86"/>
      <c r="CK97" s="86"/>
      <c r="CM97" s="86"/>
      <c r="CN97" s="86"/>
      <c r="CO97" s="86"/>
      <c r="CP97" s="86"/>
      <c r="CR97" s="86"/>
      <c r="CS97" s="86"/>
      <c r="CT97" s="86"/>
      <c r="CU97" s="86"/>
      <c r="CW97" s="87"/>
      <c r="CY97" s="86"/>
      <c r="CZ97" s="87"/>
      <c r="DA97" s="88"/>
      <c r="DB97" s="86"/>
      <c r="DC97" s="87"/>
      <c r="DD97" s="86"/>
      <c r="DE97" s="86"/>
      <c r="DF97" s="86"/>
      <c r="DG97" s="86"/>
      <c r="DH97" s="89"/>
    </row>
    <row r="98" spans="34:112" x14ac:dyDescent="0.2">
      <c r="AH98" s="86"/>
      <c r="AJ98" s="86"/>
      <c r="AL98" s="86"/>
      <c r="AN98" s="86"/>
      <c r="AP98" s="86"/>
      <c r="AR98" s="86"/>
      <c r="AT98" s="86"/>
      <c r="AV98" s="86"/>
      <c r="AX98" s="86"/>
      <c r="AZ98" s="86"/>
      <c r="BB98" s="86"/>
      <c r="BD98" s="86"/>
      <c r="BF98" s="86"/>
      <c r="BH98" s="86"/>
      <c r="BJ98" s="86"/>
      <c r="BL98" s="86"/>
      <c r="BN98" s="86"/>
      <c r="BP98" s="86"/>
      <c r="BR98" s="86"/>
      <c r="BS98" s="86"/>
      <c r="BT98" s="86"/>
      <c r="BU98" s="86"/>
      <c r="BW98" s="86"/>
      <c r="BX98" s="86"/>
      <c r="BY98" s="86"/>
      <c r="BZ98" s="86"/>
      <c r="CB98" s="86"/>
      <c r="CC98" s="86"/>
      <c r="CD98" s="86"/>
      <c r="CE98" s="86"/>
      <c r="CF98" s="86"/>
      <c r="CH98" s="86"/>
      <c r="CI98" s="86"/>
      <c r="CJ98" s="86"/>
      <c r="CK98" s="86"/>
      <c r="CM98" s="86"/>
      <c r="CN98" s="86"/>
      <c r="CO98" s="86"/>
      <c r="CP98" s="86"/>
      <c r="CR98" s="86"/>
      <c r="CS98" s="86"/>
      <c r="CT98" s="86"/>
      <c r="CU98" s="86"/>
      <c r="CW98" s="87"/>
      <c r="CY98" s="86"/>
      <c r="CZ98" s="87"/>
      <c r="DA98" s="88"/>
      <c r="DB98" s="86"/>
      <c r="DC98" s="87"/>
      <c r="DD98" s="86"/>
      <c r="DE98" s="86"/>
      <c r="DF98" s="86"/>
      <c r="DG98" s="86"/>
      <c r="DH98" s="89"/>
    </row>
    <row r="99" spans="34:112" x14ac:dyDescent="0.2">
      <c r="AH99" s="86"/>
      <c r="AJ99" s="86"/>
      <c r="AL99" s="86"/>
      <c r="AN99" s="86"/>
      <c r="AP99" s="86"/>
      <c r="AR99" s="86"/>
      <c r="AT99" s="86"/>
      <c r="AV99" s="86"/>
      <c r="AX99" s="86"/>
      <c r="AZ99" s="86"/>
      <c r="BB99" s="86"/>
      <c r="BD99" s="86"/>
      <c r="BF99" s="86"/>
      <c r="BH99" s="86"/>
      <c r="BJ99" s="86"/>
      <c r="BL99" s="86"/>
      <c r="BN99" s="86"/>
      <c r="BP99" s="86"/>
      <c r="BR99" s="86"/>
      <c r="BS99" s="86"/>
      <c r="BT99" s="86"/>
      <c r="BU99" s="86"/>
      <c r="BW99" s="86"/>
      <c r="BX99" s="86"/>
      <c r="BY99" s="86"/>
      <c r="BZ99" s="86"/>
      <c r="CB99" s="86"/>
      <c r="CC99" s="86"/>
      <c r="CD99" s="86"/>
      <c r="CE99" s="86"/>
      <c r="CF99" s="86"/>
      <c r="CH99" s="86"/>
      <c r="CI99" s="86"/>
      <c r="CJ99" s="86"/>
      <c r="CK99" s="86"/>
      <c r="CM99" s="86"/>
      <c r="CN99" s="86"/>
      <c r="CO99" s="86"/>
      <c r="CP99" s="86"/>
      <c r="CR99" s="86"/>
      <c r="CS99" s="86"/>
      <c r="CT99" s="86"/>
      <c r="CU99" s="86"/>
      <c r="CW99" s="87"/>
      <c r="CY99" s="86"/>
      <c r="CZ99" s="87"/>
      <c r="DA99" s="88"/>
      <c r="DB99" s="86"/>
      <c r="DC99" s="87"/>
      <c r="DD99" s="86"/>
      <c r="DE99" s="86"/>
      <c r="DF99" s="86"/>
      <c r="DG99" s="86"/>
      <c r="DH99" s="89"/>
    </row>
    <row r="100" spans="34:112" x14ac:dyDescent="0.2">
      <c r="AH100" s="86"/>
      <c r="AJ100" s="86"/>
      <c r="AL100" s="86"/>
      <c r="AN100" s="86"/>
      <c r="AP100" s="86"/>
      <c r="AR100" s="86"/>
      <c r="AT100" s="86"/>
      <c r="AV100" s="86"/>
      <c r="AX100" s="86"/>
      <c r="AZ100" s="86"/>
      <c r="BB100" s="86"/>
      <c r="BD100" s="86"/>
      <c r="BF100" s="86"/>
      <c r="BH100" s="86"/>
      <c r="BJ100" s="86"/>
      <c r="BL100" s="86"/>
      <c r="BN100" s="86"/>
      <c r="BP100" s="86"/>
      <c r="BR100" s="86"/>
      <c r="BS100" s="86"/>
      <c r="BT100" s="86"/>
      <c r="BU100" s="86"/>
      <c r="BW100" s="86"/>
      <c r="BX100" s="86"/>
      <c r="BY100" s="86"/>
      <c r="BZ100" s="86"/>
      <c r="CB100" s="86"/>
      <c r="CC100" s="86"/>
      <c r="CD100" s="86"/>
      <c r="CE100" s="86"/>
      <c r="CF100" s="86"/>
      <c r="CH100" s="86"/>
      <c r="CI100" s="86"/>
      <c r="CJ100" s="86"/>
      <c r="CK100" s="86"/>
      <c r="CM100" s="86"/>
      <c r="CN100" s="86"/>
      <c r="CO100" s="86"/>
      <c r="CP100" s="86"/>
      <c r="CR100" s="86"/>
      <c r="CS100" s="86"/>
      <c r="CT100" s="86"/>
      <c r="CU100" s="86"/>
      <c r="CW100" s="87"/>
      <c r="CY100" s="86"/>
      <c r="CZ100" s="87"/>
      <c r="DA100" s="88"/>
      <c r="DB100" s="86"/>
      <c r="DC100" s="87"/>
      <c r="DD100" s="86"/>
      <c r="DE100" s="86"/>
      <c r="DF100" s="86"/>
      <c r="DG100" s="86"/>
      <c r="DH100" s="89"/>
    </row>
    <row r="101" spans="34:112" x14ac:dyDescent="0.2">
      <c r="AH101" s="86"/>
      <c r="AJ101" s="86"/>
      <c r="AL101" s="86"/>
      <c r="AN101" s="86"/>
      <c r="AP101" s="86"/>
      <c r="AR101" s="86"/>
      <c r="AT101" s="86"/>
      <c r="AV101" s="86"/>
      <c r="AX101" s="86"/>
      <c r="AZ101" s="86"/>
      <c r="BB101" s="86"/>
      <c r="BD101" s="86"/>
      <c r="BF101" s="86"/>
      <c r="BH101" s="86"/>
      <c r="BJ101" s="86"/>
      <c r="BL101" s="86"/>
      <c r="BN101" s="86"/>
      <c r="BP101" s="86"/>
      <c r="BR101" s="86"/>
      <c r="BS101" s="86"/>
      <c r="BT101" s="86"/>
      <c r="BU101" s="86"/>
      <c r="BW101" s="86"/>
      <c r="BX101" s="86"/>
      <c r="BY101" s="86"/>
      <c r="BZ101" s="86"/>
      <c r="CB101" s="86"/>
      <c r="CC101" s="86"/>
      <c r="CD101" s="86"/>
      <c r="CE101" s="86"/>
      <c r="CF101" s="86"/>
      <c r="CH101" s="86"/>
      <c r="CI101" s="86"/>
      <c r="CJ101" s="86"/>
      <c r="CK101" s="86"/>
      <c r="CM101" s="86"/>
      <c r="CN101" s="86"/>
      <c r="CO101" s="86"/>
      <c r="CP101" s="86"/>
      <c r="CR101" s="86"/>
      <c r="CS101" s="86"/>
      <c r="CT101" s="86"/>
      <c r="CU101" s="86"/>
      <c r="CW101" s="87"/>
      <c r="CY101" s="86"/>
      <c r="CZ101" s="87"/>
      <c r="DA101" s="88"/>
      <c r="DB101" s="86"/>
      <c r="DC101" s="87"/>
      <c r="DD101" s="86"/>
      <c r="DE101" s="86"/>
      <c r="DF101" s="86"/>
      <c r="DG101" s="86"/>
      <c r="DH101" s="89"/>
    </row>
    <row r="102" spans="34:112" x14ac:dyDescent="0.2">
      <c r="AH102" s="86"/>
      <c r="AJ102" s="86"/>
      <c r="AL102" s="86"/>
      <c r="AN102" s="86"/>
      <c r="AP102" s="86"/>
      <c r="AR102" s="86"/>
      <c r="AT102" s="86"/>
      <c r="AV102" s="86"/>
      <c r="AX102" s="86"/>
      <c r="AZ102" s="86"/>
      <c r="BB102" s="86"/>
      <c r="BD102" s="86"/>
      <c r="BF102" s="86"/>
      <c r="BH102" s="86"/>
      <c r="BJ102" s="86"/>
      <c r="BL102" s="86"/>
      <c r="BN102" s="86"/>
      <c r="BP102" s="86"/>
      <c r="BR102" s="86"/>
      <c r="BS102" s="86"/>
      <c r="BT102" s="86"/>
      <c r="BU102" s="86"/>
      <c r="BW102" s="86"/>
      <c r="BX102" s="86"/>
      <c r="BY102" s="86"/>
      <c r="BZ102" s="86"/>
      <c r="CB102" s="86"/>
      <c r="CC102" s="86"/>
      <c r="CD102" s="86"/>
      <c r="CE102" s="86"/>
      <c r="CF102" s="86"/>
      <c r="CH102" s="86"/>
      <c r="CI102" s="86"/>
      <c r="CJ102" s="86"/>
      <c r="CK102" s="86"/>
      <c r="CM102" s="86"/>
      <c r="CN102" s="86"/>
      <c r="CO102" s="86"/>
      <c r="CP102" s="86"/>
      <c r="CR102" s="86"/>
      <c r="CS102" s="86"/>
      <c r="CT102" s="86"/>
      <c r="CU102" s="86"/>
      <c r="CW102" s="87"/>
      <c r="CY102" s="86"/>
      <c r="CZ102" s="87"/>
      <c r="DA102" s="88"/>
      <c r="DB102" s="86"/>
      <c r="DC102" s="87"/>
      <c r="DD102" s="86"/>
      <c r="DE102" s="86"/>
      <c r="DF102" s="86"/>
      <c r="DG102" s="86"/>
      <c r="DH102" s="89"/>
    </row>
    <row r="103" spans="34:112" x14ac:dyDescent="0.2">
      <c r="AH103" s="86"/>
      <c r="AJ103" s="86"/>
      <c r="AL103" s="86"/>
      <c r="AN103" s="86"/>
      <c r="AP103" s="86"/>
      <c r="AR103" s="86"/>
      <c r="AT103" s="86"/>
      <c r="AV103" s="86"/>
      <c r="AX103" s="86"/>
      <c r="AZ103" s="86"/>
      <c r="BB103" s="86"/>
      <c r="BD103" s="86"/>
      <c r="BF103" s="86"/>
      <c r="BH103" s="86"/>
      <c r="BJ103" s="86"/>
      <c r="BL103" s="86"/>
      <c r="BN103" s="86"/>
      <c r="BP103" s="86"/>
      <c r="BR103" s="86"/>
      <c r="BS103" s="86"/>
      <c r="BT103" s="86"/>
      <c r="BU103" s="86"/>
      <c r="BW103" s="86"/>
      <c r="BX103" s="86"/>
      <c r="BY103" s="86"/>
      <c r="BZ103" s="86"/>
      <c r="CB103" s="86"/>
      <c r="CC103" s="86"/>
      <c r="CD103" s="86"/>
      <c r="CE103" s="86"/>
      <c r="CF103" s="86"/>
      <c r="CH103" s="86"/>
      <c r="CI103" s="86"/>
      <c r="CJ103" s="86"/>
      <c r="CK103" s="86"/>
      <c r="CM103" s="86"/>
      <c r="CN103" s="86"/>
      <c r="CO103" s="86"/>
      <c r="CP103" s="86"/>
      <c r="CR103" s="86"/>
      <c r="CS103" s="86"/>
      <c r="CT103" s="86"/>
      <c r="CU103" s="86"/>
      <c r="CW103" s="87"/>
      <c r="CY103" s="86"/>
      <c r="CZ103" s="87"/>
      <c r="DA103" s="88"/>
      <c r="DB103" s="86"/>
      <c r="DC103" s="87"/>
      <c r="DD103" s="86"/>
      <c r="DE103" s="86"/>
      <c r="DF103" s="86"/>
      <c r="DG103" s="86"/>
      <c r="DH103" s="89"/>
    </row>
    <row r="104" spans="34:112" x14ac:dyDescent="0.2">
      <c r="AH104" s="86"/>
      <c r="AJ104" s="86"/>
      <c r="AL104" s="86"/>
      <c r="AN104" s="86"/>
      <c r="AP104" s="86"/>
      <c r="AR104" s="86"/>
      <c r="AT104" s="86"/>
      <c r="AV104" s="86"/>
      <c r="AX104" s="86"/>
      <c r="AZ104" s="86"/>
      <c r="BB104" s="86"/>
      <c r="BD104" s="86"/>
      <c r="BF104" s="86"/>
      <c r="BH104" s="86"/>
      <c r="BJ104" s="86"/>
      <c r="BL104" s="86"/>
      <c r="BN104" s="86"/>
      <c r="BP104" s="86"/>
      <c r="BR104" s="86"/>
      <c r="BS104" s="86"/>
      <c r="BT104" s="86"/>
      <c r="BU104" s="86"/>
      <c r="BW104" s="86"/>
      <c r="BX104" s="86"/>
      <c r="BY104" s="86"/>
      <c r="BZ104" s="86"/>
      <c r="CB104" s="86"/>
      <c r="CC104" s="86"/>
      <c r="CD104" s="86"/>
      <c r="CE104" s="86"/>
      <c r="CF104" s="86"/>
      <c r="CH104" s="86"/>
      <c r="CI104" s="86"/>
      <c r="CJ104" s="86"/>
      <c r="CK104" s="86"/>
      <c r="CM104" s="86"/>
      <c r="CN104" s="86"/>
      <c r="CO104" s="86"/>
      <c r="CP104" s="86"/>
      <c r="CR104" s="86"/>
      <c r="CS104" s="86"/>
      <c r="CT104" s="86"/>
      <c r="CU104" s="86"/>
      <c r="CW104" s="87"/>
      <c r="CY104" s="86"/>
      <c r="CZ104" s="87"/>
      <c r="DA104" s="88"/>
      <c r="DB104" s="86"/>
      <c r="DC104" s="87"/>
      <c r="DD104" s="86"/>
      <c r="DE104" s="86"/>
      <c r="DF104" s="86"/>
      <c r="DG104" s="86"/>
      <c r="DH104" s="89"/>
    </row>
    <row r="105" spans="34:112" x14ac:dyDescent="0.2">
      <c r="AH105" s="86"/>
      <c r="AJ105" s="86"/>
      <c r="AL105" s="86"/>
      <c r="AN105" s="86"/>
      <c r="AP105" s="86"/>
      <c r="AR105" s="86"/>
      <c r="AT105" s="86"/>
      <c r="AV105" s="86"/>
      <c r="AX105" s="86"/>
      <c r="AZ105" s="86"/>
      <c r="BB105" s="86"/>
      <c r="BD105" s="86"/>
      <c r="BF105" s="86"/>
      <c r="BH105" s="86"/>
      <c r="BJ105" s="86"/>
      <c r="BL105" s="86"/>
      <c r="BN105" s="86"/>
      <c r="BP105" s="86"/>
      <c r="BR105" s="86"/>
      <c r="BS105" s="86"/>
      <c r="BT105" s="86"/>
      <c r="BU105" s="86"/>
      <c r="BW105" s="86"/>
      <c r="BX105" s="86"/>
      <c r="BY105" s="86"/>
      <c r="BZ105" s="86"/>
      <c r="CB105" s="86"/>
      <c r="CC105" s="86"/>
      <c r="CD105" s="86"/>
      <c r="CE105" s="86"/>
      <c r="CF105" s="86"/>
      <c r="CH105" s="86"/>
      <c r="CI105" s="86"/>
      <c r="CJ105" s="86"/>
      <c r="CK105" s="86"/>
      <c r="CM105" s="86"/>
      <c r="CN105" s="86"/>
      <c r="CO105" s="86"/>
      <c r="CP105" s="86"/>
      <c r="CR105" s="86"/>
      <c r="CS105" s="86"/>
      <c r="CT105" s="86"/>
      <c r="CU105" s="86"/>
      <c r="CW105" s="87"/>
      <c r="CY105" s="86"/>
      <c r="CZ105" s="87"/>
      <c r="DA105" s="88"/>
      <c r="DB105" s="86"/>
      <c r="DC105" s="87"/>
      <c r="DD105" s="86"/>
      <c r="DE105" s="86"/>
      <c r="DF105" s="86"/>
      <c r="DG105" s="86"/>
      <c r="DH105" s="89"/>
    </row>
    <row r="106" spans="34:112" x14ac:dyDescent="0.2">
      <c r="AH106" s="86"/>
      <c r="AJ106" s="86"/>
      <c r="AL106" s="86"/>
      <c r="AN106" s="86"/>
      <c r="AP106" s="86"/>
      <c r="AR106" s="86"/>
      <c r="AT106" s="86"/>
      <c r="AV106" s="86"/>
      <c r="AX106" s="86"/>
      <c r="AZ106" s="86"/>
      <c r="BB106" s="86"/>
      <c r="BD106" s="86"/>
      <c r="BF106" s="86"/>
      <c r="BH106" s="86"/>
      <c r="BJ106" s="86"/>
      <c r="BL106" s="86"/>
      <c r="BN106" s="86"/>
      <c r="BP106" s="86"/>
      <c r="BR106" s="86"/>
      <c r="BS106" s="86"/>
      <c r="BT106" s="86"/>
      <c r="BU106" s="86"/>
      <c r="BW106" s="86"/>
      <c r="BX106" s="86"/>
      <c r="BY106" s="86"/>
      <c r="BZ106" s="86"/>
      <c r="CB106" s="86"/>
      <c r="CC106" s="86"/>
      <c r="CD106" s="86"/>
      <c r="CE106" s="86"/>
      <c r="CF106" s="86"/>
      <c r="CH106" s="86"/>
      <c r="CI106" s="86"/>
      <c r="CJ106" s="86"/>
      <c r="CK106" s="86"/>
      <c r="CM106" s="86"/>
      <c r="CN106" s="86"/>
      <c r="CO106" s="86"/>
      <c r="CP106" s="86"/>
      <c r="CR106" s="86"/>
      <c r="CS106" s="86"/>
      <c r="CT106" s="86"/>
      <c r="CU106" s="86"/>
      <c r="CW106" s="87"/>
      <c r="CY106" s="86"/>
      <c r="CZ106" s="87"/>
      <c r="DA106" s="88"/>
      <c r="DB106" s="86"/>
      <c r="DC106" s="87"/>
      <c r="DD106" s="86"/>
      <c r="DE106" s="86"/>
      <c r="DF106" s="86"/>
      <c r="DG106" s="86"/>
      <c r="DH106" s="89"/>
    </row>
    <row r="107" spans="34:112" x14ac:dyDescent="0.2">
      <c r="AH107" s="86"/>
      <c r="AJ107" s="86"/>
      <c r="AL107" s="86"/>
      <c r="AN107" s="86"/>
      <c r="AP107" s="86"/>
      <c r="AR107" s="86"/>
      <c r="AT107" s="86"/>
      <c r="AV107" s="86"/>
      <c r="AX107" s="86"/>
      <c r="AZ107" s="86"/>
      <c r="BB107" s="86"/>
      <c r="BD107" s="86"/>
      <c r="BF107" s="86"/>
      <c r="BH107" s="86"/>
      <c r="BJ107" s="86"/>
      <c r="BL107" s="86"/>
      <c r="BN107" s="86"/>
      <c r="BP107" s="86"/>
      <c r="BR107" s="86"/>
      <c r="BS107" s="86"/>
      <c r="BT107" s="86"/>
      <c r="BU107" s="86"/>
      <c r="BW107" s="86"/>
      <c r="BX107" s="86"/>
      <c r="BY107" s="86"/>
      <c r="BZ107" s="86"/>
      <c r="CB107" s="86"/>
      <c r="CC107" s="86"/>
      <c r="CD107" s="86"/>
      <c r="CE107" s="86"/>
      <c r="CF107" s="86"/>
      <c r="CH107" s="86"/>
      <c r="CI107" s="86"/>
      <c r="CJ107" s="86"/>
      <c r="CK107" s="86"/>
      <c r="CM107" s="86"/>
      <c r="CN107" s="86"/>
      <c r="CO107" s="86"/>
      <c r="CP107" s="86"/>
      <c r="CR107" s="86"/>
      <c r="CS107" s="86"/>
      <c r="CT107" s="86"/>
      <c r="CU107" s="86"/>
      <c r="CW107" s="87"/>
      <c r="CY107" s="86"/>
      <c r="CZ107" s="87"/>
      <c r="DA107" s="88"/>
      <c r="DB107" s="86"/>
      <c r="DC107" s="87"/>
      <c r="DD107" s="86"/>
      <c r="DE107" s="86"/>
      <c r="DF107" s="86"/>
      <c r="DG107" s="86"/>
      <c r="DH107" s="89"/>
    </row>
    <row r="108" spans="34:112" x14ac:dyDescent="0.2">
      <c r="AH108" s="86"/>
      <c r="AJ108" s="86"/>
      <c r="AL108" s="86"/>
      <c r="AN108" s="86"/>
      <c r="AP108" s="86"/>
      <c r="AR108" s="86"/>
      <c r="AT108" s="86"/>
      <c r="AV108" s="86"/>
      <c r="AX108" s="86"/>
      <c r="AZ108" s="86"/>
      <c r="BB108" s="86"/>
      <c r="BD108" s="86"/>
      <c r="BF108" s="86"/>
      <c r="BH108" s="86"/>
      <c r="BJ108" s="86"/>
      <c r="BL108" s="86"/>
      <c r="BN108" s="86"/>
      <c r="BP108" s="86"/>
      <c r="BR108" s="86"/>
      <c r="BS108" s="86"/>
      <c r="BT108" s="86"/>
      <c r="BU108" s="86"/>
      <c r="BW108" s="86"/>
      <c r="BX108" s="86"/>
      <c r="BY108" s="86"/>
      <c r="BZ108" s="86"/>
      <c r="CB108" s="86"/>
      <c r="CC108" s="86"/>
      <c r="CD108" s="86"/>
      <c r="CE108" s="86"/>
      <c r="CF108" s="86"/>
      <c r="CH108" s="86"/>
      <c r="CI108" s="86"/>
      <c r="CJ108" s="86"/>
      <c r="CK108" s="86"/>
      <c r="CM108" s="86"/>
      <c r="CN108" s="86"/>
      <c r="CO108" s="86"/>
      <c r="CP108" s="86"/>
      <c r="CR108" s="86"/>
      <c r="CS108" s="86"/>
      <c r="CT108" s="86"/>
      <c r="CU108" s="86"/>
      <c r="CW108" s="87"/>
      <c r="CY108" s="86"/>
      <c r="CZ108" s="87"/>
      <c r="DA108" s="88"/>
      <c r="DB108" s="86"/>
      <c r="DC108" s="87"/>
      <c r="DD108" s="86"/>
      <c r="DE108" s="86"/>
      <c r="DF108" s="86"/>
      <c r="DG108" s="86"/>
      <c r="DH108" s="89"/>
    </row>
    <row r="109" spans="34:112" x14ac:dyDescent="0.2">
      <c r="AH109" s="86"/>
      <c r="AJ109" s="86"/>
      <c r="AL109" s="86"/>
      <c r="AN109" s="86"/>
      <c r="AP109" s="86"/>
      <c r="AR109" s="86"/>
      <c r="AT109" s="86"/>
      <c r="AV109" s="86"/>
      <c r="AX109" s="86"/>
      <c r="AZ109" s="86"/>
      <c r="BB109" s="86"/>
      <c r="BD109" s="86"/>
      <c r="BF109" s="86"/>
      <c r="BH109" s="86"/>
      <c r="BJ109" s="86"/>
      <c r="BL109" s="86"/>
      <c r="BN109" s="86"/>
      <c r="BP109" s="86"/>
      <c r="BR109" s="86"/>
      <c r="BS109" s="86"/>
      <c r="BT109" s="86"/>
      <c r="BU109" s="86"/>
      <c r="BW109" s="86"/>
      <c r="BX109" s="86"/>
      <c r="BY109" s="86"/>
      <c r="BZ109" s="86"/>
      <c r="CB109" s="86"/>
      <c r="CC109" s="86"/>
      <c r="CD109" s="86"/>
      <c r="CE109" s="86"/>
      <c r="CF109" s="86"/>
      <c r="CH109" s="86"/>
      <c r="CI109" s="86"/>
      <c r="CJ109" s="86"/>
      <c r="CK109" s="86"/>
      <c r="CM109" s="86"/>
      <c r="CN109" s="86"/>
      <c r="CO109" s="86"/>
      <c r="CP109" s="86"/>
      <c r="CR109" s="86"/>
      <c r="CS109" s="86"/>
      <c r="CT109" s="86"/>
      <c r="CU109" s="86"/>
      <c r="CW109" s="87"/>
      <c r="CY109" s="86"/>
      <c r="CZ109" s="87"/>
      <c r="DA109" s="88"/>
      <c r="DB109" s="86"/>
      <c r="DC109" s="87"/>
      <c r="DD109" s="86"/>
      <c r="DE109" s="86"/>
      <c r="DF109" s="86"/>
      <c r="DG109" s="86"/>
      <c r="DH109" s="89"/>
    </row>
    <row r="110" spans="34:112" x14ac:dyDescent="0.2">
      <c r="AH110" s="86"/>
      <c r="AJ110" s="86"/>
      <c r="AL110" s="86"/>
      <c r="AN110" s="86"/>
      <c r="AP110" s="86"/>
      <c r="AR110" s="86"/>
      <c r="AT110" s="86"/>
      <c r="AV110" s="86"/>
      <c r="AX110" s="86"/>
      <c r="AZ110" s="86"/>
      <c r="BB110" s="86"/>
      <c r="BD110" s="86"/>
      <c r="BF110" s="86"/>
      <c r="BH110" s="86"/>
      <c r="BJ110" s="86"/>
      <c r="BL110" s="86"/>
      <c r="BN110" s="86"/>
      <c r="BP110" s="86"/>
      <c r="BR110" s="86"/>
      <c r="BS110" s="86"/>
      <c r="BT110" s="86"/>
      <c r="BU110" s="86"/>
      <c r="BW110" s="86"/>
      <c r="BX110" s="86"/>
      <c r="BY110" s="86"/>
      <c r="BZ110" s="86"/>
      <c r="CB110" s="86"/>
      <c r="CC110" s="86"/>
      <c r="CD110" s="86"/>
      <c r="CE110" s="86"/>
      <c r="CF110" s="86"/>
      <c r="CH110" s="86"/>
      <c r="CI110" s="86"/>
      <c r="CJ110" s="86"/>
      <c r="CK110" s="86"/>
      <c r="CM110" s="86"/>
      <c r="CN110" s="86"/>
      <c r="CO110" s="86"/>
      <c r="CP110" s="86"/>
      <c r="CR110" s="86"/>
      <c r="CS110" s="86"/>
      <c r="CT110" s="86"/>
      <c r="CU110" s="86"/>
      <c r="CW110" s="87"/>
      <c r="CY110" s="86"/>
      <c r="CZ110" s="87"/>
      <c r="DA110" s="88"/>
      <c r="DB110" s="86"/>
      <c r="DC110" s="87"/>
      <c r="DD110" s="86"/>
      <c r="DE110" s="86"/>
      <c r="DF110" s="86"/>
      <c r="DG110" s="86"/>
      <c r="DH110" s="89"/>
    </row>
    <row r="111" spans="34:112" x14ac:dyDescent="0.2">
      <c r="AH111" s="86"/>
      <c r="AJ111" s="86"/>
      <c r="AL111" s="86"/>
      <c r="AN111" s="86"/>
      <c r="AP111" s="86"/>
      <c r="AR111" s="86"/>
      <c r="AT111" s="86"/>
      <c r="AV111" s="86"/>
      <c r="AX111" s="86"/>
      <c r="AZ111" s="86"/>
      <c r="BB111" s="86"/>
      <c r="BD111" s="86"/>
      <c r="BF111" s="86"/>
      <c r="BH111" s="86"/>
      <c r="BJ111" s="86"/>
      <c r="BL111" s="86"/>
      <c r="BN111" s="86"/>
      <c r="BP111" s="86"/>
      <c r="BR111" s="86"/>
      <c r="BS111" s="86"/>
      <c r="BT111" s="86"/>
      <c r="BU111" s="86"/>
      <c r="BW111" s="86"/>
      <c r="BX111" s="86"/>
      <c r="BY111" s="86"/>
      <c r="BZ111" s="86"/>
      <c r="CB111" s="86"/>
      <c r="CC111" s="86"/>
      <c r="CD111" s="86"/>
      <c r="CE111" s="86"/>
      <c r="CF111" s="86"/>
      <c r="CH111" s="86"/>
      <c r="CI111" s="86"/>
      <c r="CJ111" s="86"/>
      <c r="CK111" s="86"/>
      <c r="CM111" s="86"/>
      <c r="CN111" s="86"/>
      <c r="CO111" s="86"/>
      <c r="CP111" s="86"/>
      <c r="CR111" s="86"/>
      <c r="CS111" s="86"/>
      <c r="CT111" s="86"/>
      <c r="CU111" s="86"/>
      <c r="CW111" s="87"/>
      <c r="CY111" s="86"/>
      <c r="CZ111" s="87"/>
      <c r="DA111" s="88"/>
      <c r="DB111" s="86"/>
      <c r="DC111" s="87"/>
      <c r="DD111" s="86"/>
      <c r="DE111" s="86"/>
      <c r="DF111" s="86"/>
      <c r="DG111" s="86"/>
      <c r="DH111" s="89"/>
    </row>
    <row r="112" spans="34:112" x14ac:dyDescent="0.2">
      <c r="AH112" s="86"/>
      <c r="AJ112" s="86"/>
      <c r="AL112" s="86"/>
      <c r="AN112" s="86"/>
      <c r="AP112" s="86"/>
      <c r="AR112" s="86"/>
      <c r="AT112" s="86"/>
      <c r="AV112" s="86"/>
      <c r="AX112" s="86"/>
      <c r="AZ112" s="86"/>
      <c r="BB112" s="86"/>
      <c r="BD112" s="86"/>
      <c r="BF112" s="86"/>
      <c r="BH112" s="86"/>
      <c r="BJ112" s="86"/>
      <c r="BL112" s="86"/>
      <c r="BN112" s="86"/>
      <c r="BP112" s="86"/>
      <c r="BR112" s="86"/>
      <c r="BS112" s="86"/>
      <c r="BT112" s="86"/>
      <c r="BU112" s="86"/>
      <c r="BW112" s="86"/>
      <c r="BX112" s="86"/>
      <c r="BY112" s="86"/>
      <c r="BZ112" s="86"/>
      <c r="CB112" s="86"/>
      <c r="CC112" s="86"/>
      <c r="CD112" s="86"/>
      <c r="CE112" s="86"/>
      <c r="CF112" s="86"/>
      <c r="CH112" s="86"/>
      <c r="CI112" s="86"/>
      <c r="CJ112" s="86"/>
      <c r="CK112" s="86"/>
      <c r="CM112" s="86"/>
      <c r="CN112" s="86"/>
      <c r="CO112" s="86"/>
      <c r="CP112" s="86"/>
      <c r="CR112" s="86"/>
      <c r="CS112" s="86"/>
      <c r="CT112" s="86"/>
      <c r="CU112" s="86"/>
      <c r="CW112" s="87"/>
      <c r="CY112" s="86"/>
      <c r="CZ112" s="87"/>
      <c r="DA112" s="88"/>
      <c r="DB112" s="86"/>
      <c r="DC112" s="87"/>
      <c r="DD112" s="86"/>
      <c r="DE112" s="86"/>
      <c r="DF112" s="86"/>
      <c r="DG112" s="86"/>
      <c r="DH112" s="89"/>
    </row>
    <row r="113" spans="34:112" x14ac:dyDescent="0.2">
      <c r="AH113" s="86"/>
      <c r="AJ113" s="86"/>
      <c r="AL113" s="86"/>
      <c r="AN113" s="86"/>
      <c r="AP113" s="86"/>
      <c r="AR113" s="86"/>
      <c r="AT113" s="86"/>
      <c r="AV113" s="86"/>
      <c r="AX113" s="86"/>
      <c r="AZ113" s="86"/>
      <c r="BB113" s="86"/>
      <c r="BD113" s="86"/>
      <c r="BF113" s="86"/>
      <c r="BH113" s="86"/>
      <c r="BJ113" s="86"/>
      <c r="BL113" s="86"/>
      <c r="BN113" s="86"/>
      <c r="BP113" s="86"/>
      <c r="BR113" s="86"/>
      <c r="BS113" s="86"/>
      <c r="BT113" s="86"/>
      <c r="BU113" s="86"/>
      <c r="BW113" s="86"/>
      <c r="BX113" s="86"/>
      <c r="BY113" s="86"/>
      <c r="BZ113" s="86"/>
      <c r="CB113" s="86"/>
      <c r="CC113" s="86"/>
      <c r="CD113" s="86"/>
      <c r="CE113" s="86"/>
      <c r="CF113" s="86"/>
      <c r="CH113" s="86"/>
      <c r="CI113" s="86"/>
      <c r="CJ113" s="86"/>
      <c r="CK113" s="86"/>
      <c r="CM113" s="86"/>
      <c r="CN113" s="86"/>
      <c r="CO113" s="86"/>
      <c r="CP113" s="86"/>
      <c r="CR113" s="86"/>
      <c r="CS113" s="86"/>
      <c r="CT113" s="86"/>
      <c r="CU113" s="86"/>
      <c r="CW113" s="87"/>
      <c r="CY113" s="86"/>
      <c r="CZ113" s="87"/>
      <c r="DA113" s="88"/>
      <c r="DB113" s="86"/>
      <c r="DC113" s="87"/>
      <c r="DD113" s="86"/>
      <c r="DE113" s="86"/>
      <c r="DF113" s="86"/>
      <c r="DG113" s="86"/>
      <c r="DH113" s="89"/>
    </row>
    <row r="114" spans="34:112" x14ac:dyDescent="0.2">
      <c r="AH114" s="86"/>
      <c r="AJ114" s="86"/>
      <c r="AL114" s="86"/>
      <c r="AN114" s="86"/>
      <c r="AP114" s="86"/>
      <c r="AR114" s="86"/>
      <c r="AT114" s="86"/>
      <c r="AV114" s="86"/>
      <c r="AX114" s="86"/>
      <c r="AZ114" s="86"/>
      <c r="BB114" s="86"/>
      <c r="BD114" s="86"/>
      <c r="BF114" s="86"/>
      <c r="BH114" s="86"/>
      <c r="BJ114" s="86"/>
      <c r="BL114" s="86"/>
      <c r="BN114" s="86"/>
      <c r="BP114" s="86"/>
      <c r="BR114" s="86"/>
      <c r="BS114" s="86"/>
      <c r="BT114" s="86"/>
      <c r="BU114" s="86"/>
      <c r="BW114" s="86"/>
      <c r="BX114" s="86"/>
      <c r="BY114" s="86"/>
      <c r="BZ114" s="86"/>
      <c r="CB114" s="86"/>
      <c r="CC114" s="86"/>
      <c r="CD114" s="86"/>
      <c r="CE114" s="86"/>
      <c r="CF114" s="86"/>
      <c r="CH114" s="86"/>
      <c r="CI114" s="86"/>
      <c r="CJ114" s="86"/>
      <c r="CK114" s="86"/>
      <c r="CM114" s="86"/>
      <c r="CN114" s="86"/>
      <c r="CO114" s="86"/>
      <c r="CP114" s="86"/>
      <c r="CR114" s="86"/>
      <c r="CS114" s="86"/>
      <c r="CT114" s="86"/>
      <c r="CU114" s="86"/>
      <c r="CW114" s="87"/>
      <c r="CY114" s="86"/>
      <c r="CZ114" s="87"/>
      <c r="DA114" s="88"/>
      <c r="DB114" s="86"/>
      <c r="DC114" s="87"/>
      <c r="DD114" s="86"/>
      <c r="DE114" s="86"/>
      <c r="DF114" s="86"/>
      <c r="DG114" s="86"/>
      <c r="DH114" s="89"/>
    </row>
    <row r="115" spans="34:112" x14ac:dyDescent="0.2">
      <c r="AH115" s="86"/>
      <c r="AJ115" s="86"/>
      <c r="AL115" s="86"/>
      <c r="AN115" s="86"/>
      <c r="AP115" s="86"/>
      <c r="AR115" s="86"/>
      <c r="AT115" s="86"/>
      <c r="AV115" s="86"/>
      <c r="AX115" s="86"/>
      <c r="AZ115" s="86"/>
      <c r="BB115" s="86"/>
      <c r="BD115" s="86"/>
      <c r="BF115" s="86"/>
      <c r="BH115" s="86"/>
      <c r="BJ115" s="86"/>
      <c r="BL115" s="86"/>
      <c r="BN115" s="86"/>
      <c r="BP115" s="86"/>
      <c r="BR115" s="86"/>
      <c r="BS115" s="86"/>
      <c r="BT115" s="86"/>
      <c r="BU115" s="86"/>
      <c r="BW115" s="86"/>
      <c r="BX115" s="86"/>
      <c r="BY115" s="86"/>
      <c r="BZ115" s="86"/>
      <c r="CB115" s="86"/>
      <c r="CC115" s="86"/>
      <c r="CD115" s="86"/>
      <c r="CE115" s="86"/>
      <c r="CF115" s="86"/>
      <c r="CH115" s="86"/>
      <c r="CI115" s="86"/>
      <c r="CJ115" s="86"/>
      <c r="CK115" s="86"/>
      <c r="CM115" s="86"/>
      <c r="CN115" s="86"/>
      <c r="CO115" s="86"/>
      <c r="CP115" s="86"/>
      <c r="CR115" s="86"/>
      <c r="CS115" s="86"/>
      <c r="CT115" s="86"/>
      <c r="CU115" s="86"/>
      <c r="CW115" s="87"/>
      <c r="CY115" s="86"/>
      <c r="CZ115" s="87"/>
      <c r="DA115" s="88"/>
      <c r="DB115" s="86"/>
      <c r="DC115" s="87"/>
      <c r="DD115" s="86"/>
      <c r="DE115" s="86"/>
      <c r="DF115" s="86"/>
      <c r="DG115" s="86"/>
      <c r="DH115" s="89"/>
    </row>
    <row r="116" spans="34:112" x14ac:dyDescent="0.2">
      <c r="AH116" s="86"/>
      <c r="AJ116" s="86"/>
      <c r="AL116" s="86"/>
      <c r="AN116" s="86"/>
      <c r="AP116" s="86"/>
      <c r="AR116" s="86"/>
      <c r="AT116" s="86"/>
      <c r="AV116" s="86"/>
      <c r="AX116" s="86"/>
      <c r="AZ116" s="86"/>
      <c r="BB116" s="86"/>
      <c r="BD116" s="86"/>
      <c r="BF116" s="86"/>
      <c r="BH116" s="86"/>
      <c r="BJ116" s="86"/>
      <c r="BL116" s="86"/>
      <c r="BN116" s="86"/>
      <c r="BP116" s="86"/>
      <c r="BR116" s="86"/>
      <c r="BS116" s="86"/>
      <c r="BT116" s="86"/>
      <c r="BU116" s="86"/>
      <c r="BW116" s="86"/>
      <c r="BX116" s="86"/>
      <c r="BY116" s="86"/>
      <c r="BZ116" s="86"/>
      <c r="CB116" s="86"/>
      <c r="CC116" s="86"/>
      <c r="CD116" s="86"/>
      <c r="CE116" s="86"/>
      <c r="CF116" s="86"/>
      <c r="CH116" s="86"/>
      <c r="CI116" s="86"/>
      <c r="CJ116" s="86"/>
      <c r="CK116" s="86"/>
      <c r="CM116" s="86"/>
      <c r="CN116" s="86"/>
      <c r="CO116" s="86"/>
      <c r="CP116" s="86"/>
      <c r="CR116" s="86"/>
      <c r="CS116" s="86"/>
      <c r="CT116" s="86"/>
      <c r="CU116" s="86"/>
      <c r="CW116" s="87"/>
      <c r="CY116" s="86"/>
      <c r="CZ116" s="87"/>
      <c r="DA116" s="88"/>
      <c r="DB116" s="86"/>
      <c r="DC116" s="87"/>
      <c r="DD116" s="86"/>
      <c r="DE116" s="86"/>
      <c r="DF116" s="86"/>
      <c r="DG116" s="86"/>
      <c r="DH116" s="89"/>
    </row>
    <row r="117" spans="34:112" x14ac:dyDescent="0.2">
      <c r="AH117" s="86"/>
      <c r="AJ117" s="86"/>
      <c r="AL117" s="86"/>
      <c r="AN117" s="86"/>
      <c r="AP117" s="86"/>
      <c r="AR117" s="86"/>
      <c r="AT117" s="86"/>
      <c r="AV117" s="86"/>
      <c r="AX117" s="86"/>
      <c r="AZ117" s="86"/>
      <c r="BB117" s="86"/>
      <c r="BD117" s="86"/>
      <c r="BF117" s="86"/>
      <c r="BH117" s="86"/>
      <c r="BJ117" s="86"/>
      <c r="BL117" s="86"/>
      <c r="BN117" s="86"/>
      <c r="BP117" s="86"/>
      <c r="BR117" s="86"/>
      <c r="BS117" s="86"/>
      <c r="BT117" s="86"/>
      <c r="BU117" s="86"/>
      <c r="BW117" s="86"/>
      <c r="BX117" s="86"/>
      <c r="BY117" s="86"/>
      <c r="BZ117" s="86"/>
      <c r="CB117" s="86"/>
      <c r="CC117" s="86"/>
      <c r="CD117" s="86"/>
      <c r="CE117" s="86"/>
      <c r="CF117" s="86"/>
      <c r="CH117" s="86"/>
      <c r="CI117" s="86"/>
      <c r="CJ117" s="86"/>
      <c r="CK117" s="86"/>
      <c r="CM117" s="86"/>
      <c r="CN117" s="86"/>
      <c r="CO117" s="86"/>
      <c r="CP117" s="86"/>
      <c r="CR117" s="86"/>
      <c r="CS117" s="86"/>
      <c r="CT117" s="86"/>
      <c r="CU117" s="86"/>
      <c r="CW117" s="87"/>
      <c r="CY117" s="86"/>
      <c r="CZ117" s="87"/>
      <c r="DA117" s="88"/>
      <c r="DB117" s="86"/>
      <c r="DC117" s="87"/>
      <c r="DD117" s="86"/>
      <c r="DE117" s="86"/>
      <c r="DF117" s="86"/>
      <c r="DG117" s="86"/>
      <c r="DH117" s="89"/>
    </row>
    <row r="118" spans="34:112" x14ac:dyDescent="0.2">
      <c r="AH118" s="86"/>
      <c r="AJ118" s="86"/>
      <c r="AL118" s="86"/>
      <c r="AN118" s="86"/>
      <c r="AP118" s="86"/>
      <c r="AR118" s="86"/>
      <c r="AT118" s="86"/>
      <c r="AV118" s="86"/>
      <c r="AX118" s="86"/>
      <c r="AZ118" s="86"/>
      <c r="BB118" s="86"/>
      <c r="BD118" s="86"/>
      <c r="BF118" s="86"/>
      <c r="BH118" s="86"/>
      <c r="BJ118" s="86"/>
      <c r="BL118" s="86"/>
      <c r="BN118" s="86"/>
      <c r="BP118" s="86"/>
      <c r="BR118" s="86"/>
      <c r="BS118" s="86"/>
      <c r="BT118" s="86"/>
      <c r="BU118" s="86"/>
      <c r="BW118" s="86"/>
      <c r="BX118" s="86"/>
      <c r="BY118" s="86"/>
      <c r="BZ118" s="86"/>
      <c r="CB118" s="86"/>
      <c r="CC118" s="86"/>
      <c r="CD118" s="86"/>
      <c r="CE118" s="86"/>
      <c r="CF118" s="86"/>
      <c r="CH118" s="86"/>
      <c r="CI118" s="86"/>
      <c r="CJ118" s="86"/>
      <c r="CK118" s="86"/>
      <c r="CM118" s="86"/>
      <c r="CN118" s="86"/>
      <c r="CO118" s="86"/>
      <c r="CP118" s="86"/>
      <c r="CR118" s="86"/>
      <c r="CS118" s="86"/>
      <c r="CT118" s="86"/>
      <c r="CU118" s="86"/>
      <c r="CW118" s="87"/>
      <c r="CY118" s="86"/>
      <c r="CZ118" s="87"/>
      <c r="DA118" s="88"/>
      <c r="DB118" s="86"/>
      <c r="DC118" s="87"/>
      <c r="DD118" s="86"/>
      <c r="DE118" s="86"/>
      <c r="DF118" s="86"/>
      <c r="DG118" s="86"/>
      <c r="DH118" s="89"/>
    </row>
    <row r="119" spans="34:112" x14ac:dyDescent="0.2">
      <c r="AH119" s="86"/>
      <c r="AJ119" s="86"/>
      <c r="AL119" s="86"/>
      <c r="AN119" s="86"/>
      <c r="AP119" s="86"/>
      <c r="AR119" s="86"/>
      <c r="AT119" s="86"/>
      <c r="AV119" s="86"/>
      <c r="AX119" s="86"/>
      <c r="AZ119" s="86"/>
      <c r="BB119" s="86"/>
      <c r="BD119" s="86"/>
      <c r="BF119" s="86"/>
      <c r="BH119" s="86"/>
      <c r="BJ119" s="86"/>
      <c r="BL119" s="86"/>
      <c r="BN119" s="86"/>
      <c r="BP119" s="86"/>
      <c r="BR119" s="86"/>
      <c r="BS119" s="86"/>
      <c r="BT119" s="86"/>
      <c r="BU119" s="86"/>
      <c r="BW119" s="86"/>
      <c r="BX119" s="86"/>
      <c r="BY119" s="86"/>
      <c r="BZ119" s="86"/>
      <c r="CB119" s="86"/>
      <c r="CC119" s="86"/>
      <c r="CD119" s="86"/>
      <c r="CE119" s="86"/>
      <c r="CF119" s="86"/>
      <c r="CH119" s="86"/>
      <c r="CI119" s="86"/>
      <c r="CJ119" s="86"/>
      <c r="CK119" s="86"/>
      <c r="CM119" s="86"/>
      <c r="CN119" s="86"/>
      <c r="CO119" s="86"/>
      <c r="CP119" s="86"/>
      <c r="CR119" s="86"/>
      <c r="CS119" s="86"/>
      <c r="CT119" s="86"/>
      <c r="CU119" s="86"/>
      <c r="CW119" s="87"/>
      <c r="CY119" s="86"/>
      <c r="CZ119" s="87"/>
      <c r="DA119" s="88"/>
      <c r="DB119" s="86"/>
      <c r="DC119" s="87"/>
      <c r="DD119" s="86"/>
      <c r="DE119" s="86"/>
      <c r="DF119" s="86"/>
      <c r="DG119" s="86"/>
      <c r="DH119" s="89"/>
    </row>
    <row r="120" spans="34:112" x14ac:dyDescent="0.2">
      <c r="AH120" s="86"/>
      <c r="AJ120" s="86"/>
      <c r="AL120" s="86"/>
      <c r="AN120" s="86"/>
      <c r="AP120" s="86"/>
      <c r="AR120" s="86"/>
      <c r="AT120" s="86"/>
      <c r="AV120" s="86"/>
      <c r="AX120" s="86"/>
      <c r="AZ120" s="86"/>
      <c r="BB120" s="86"/>
      <c r="BD120" s="86"/>
      <c r="BF120" s="86"/>
      <c r="BH120" s="86"/>
      <c r="BJ120" s="86"/>
      <c r="BL120" s="86"/>
      <c r="BN120" s="86"/>
      <c r="BP120" s="86"/>
      <c r="BR120" s="86"/>
      <c r="BS120" s="86"/>
      <c r="BT120" s="86"/>
      <c r="BU120" s="86"/>
      <c r="BW120" s="86"/>
      <c r="BX120" s="86"/>
      <c r="BY120" s="86"/>
      <c r="BZ120" s="86"/>
      <c r="CB120" s="86"/>
      <c r="CC120" s="86"/>
      <c r="CD120" s="86"/>
      <c r="CE120" s="86"/>
      <c r="CF120" s="86"/>
      <c r="CH120" s="86"/>
      <c r="CI120" s="86"/>
      <c r="CJ120" s="86"/>
      <c r="CK120" s="86"/>
      <c r="CM120" s="86"/>
      <c r="CN120" s="86"/>
      <c r="CO120" s="86"/>
      <c r="CP120" s="86"/>
      <c r="CR120" s="86"/>
      <c r="CS120" s="86"/>
      <c r="CT120" s="86"/>
      <c r="CU120" s="86"/>
      <c r="CW120" s="87"/>
      <c r="CY120" s="86"/>
      <c r="CZ120" s="87"/>
      <c r="DA120" s="88"/>
      <c r="DB120" s="86"/>
      <c r="DC120" s="87"/>
      <c r="DD120" s="86"/>
      <c r="DE120" s="86"/>
      <c r="DF120" s="86"/>
      <c r="DG120" s="86"/>
      <c r="DH120" s="89"/>
    </row>
    <row r="121" spans="34:112" x14ac:dyDescent="0.2">
      <c r="AH121" s="86"/>
      <c r="AJ121" s="86"/>
      <c r="AL121" s="86"/>
      <c r="AN121" s="86"/>
      <c r="AP121" s="86"/>
      <c r="AR121" s="86"/>
      <c r="AT121" s="86"/>
      <c r="AV121" s="86"/>
      <c r="AX121" s="86"/>
      <c r="AZ121" s="86"/>
      <c r="BB121" s="86"/>
      <c r="BD121" s="86"/>
      <c r="BF121" s="86"/>
      <c r="BH121" s="86"/>
      <c r="BJ121" s="86"/>
      <c r="BL121" s="86"/>
      <c r="BN121" s="86"/>
      <c r="BP121" s="86"/>
      <c r="BR121" s="86"/>
      <c r="BS121" s="86"/>
      <c r="BT121" s="86"/>
      <c r="BU121" s="86"/>
      <c r="BW121" s="86"/>
      <c r="BX121" s="86"/>
      <c r="BY121" s="86"/>
      <c r="BZ121" s="86"/>
      <c r="CB121" s="86"/>
      <c r="CC121" s="86"/>
      <c r="CD121" s="86"/>
      <c r="CE121" s="86"/>
      <c r="CF121" s="86"/>
      <c r="CH121" s="86"/>
      <c r="CI121" s="86"/>
      <c r="CJ121" s="86"/>
      <c r="CK121" s="86"/>
      <c r="CM121" s="86"/>
      <c r="CN121" s="86"/>
      <c r="CO121" s="86"/>
      <c r="CP121" s="86"/>
      <c r="CR121" s="86"/>
      <c r="CS121" s="86"/>
      <c r="CT121" s="86"/>
      <c r="CU121" s="86"/>
      <c r="CW121" s="87"/>
      <c r="CY121" s="86"/>
      <c r="CZ121" s="87"/>
      <c r="DA121" s="88"/>
      <c r="DB121" s="86"/>
      <c r="DC121" s="87"/>
      <c r="DD121" s="86"/>
      <c r="DE121" s="86"/>
      <c r="DF121" s="86"/>
      <c r="DG121" s="86"/>
      <c r="DH121" s="89"/>
    </row>
    <row r="122" spans="34:112" x14ac:dyDescent="0.2">
      <c r="AH122" s="86"/>
      <c r="AJ122" s="86"/>
      <c r="AL122" s="86"/>
      <c r="AN122" s="86"/>
      <c r="AP122" s="86"/>
      <c r="AR122" s="86"/>
      <c r="AT122" s="86"/>
      <c r="AV122" s="86"/>
      <c r="AX122" s="86"/>
      <c r="AZ122" s="86"/>
      <c r="BB122" s="86"/>
      <c r="BD122" s="86"/>
      <c r="BF122" s="86"/>
      <c r="BH122" s="86"/>
      <c r="BJ122" s="86"/>
      <c r="BL122" s="86"/>
      <c r="BN122" s="86"/>
      <c r="BP122" s="86"/>
      <c r="BR122" s="86"/>
      <c r="BS122" s="86"/>
      <c r="BT122" s="86"/>
      <c r="BU122" s="86"/>
      <c r="BW122" s="86"/>
      <c r="BX122" s="86"/>
      <c r="BY122" s="86"/>
      <c r="BZ122" s="86"/>
      <c r="CB122" s="86"/>
      <c r="CC122" s="86"/>
      <c r="CD122" s="86"/>
      <c r="CE122" s="86"/>
      <c r="CF122" s="86"/>
      <c r="CH122" s="86"/>
      <c r="CI122" s="86"/>
      <c r="CJ122" s="86"/>
      <c r="CK122" s="86"/>
      <c r="CM122" s="86"/>
      <c r="CN122" s="86"/>
      <c r="CO122" s="86"/>
      <c r="CP122" s="86"/>
      <c r="CR122" s="86"/>
      <c r="CS122" s="86"/>
      <c r="CT122" s="86"/>
      <c r="CU122" s="86"/>
      <c r="CW122" s="87"/>
      <c r="CY122" s="86"/>
      <c r="CZ122" s="87"/>
      <c r="DA122" s="88"/>
      <c r="DB122" s="86"/>
      <c r="DC122" s="87"/>
      <c r="DD122" s="86"/>
      <c r="DE122" s="86"/>
      <c r="DF122" s="86"/>
      <c r="DG122" s="86"/>
      <c r="DH122" s="89"/>
    </row>
    <row r="123" spans="34:112" x14ac:dyDescent="0.2">
      <c r="AH123" s="86"/>
      <c r="AJ123" s="86"/>
      <c r="AL123" s="86"/>
      <c r="AN123" s="86"/>
      <c r="AP123" s="86"/>
      <c r="AR123" s="86"/>
      <c r="AT123" s="86"/>
      <c r="AV123" s="86"/>
      <c r="AX123" s="86"/>
      <c r="AZ123" s="86"/>
      <c r="BB123" s="86"/>
      <c r="BD123" s="86"/>
      <c r="BF123" s="86"/>
      <c r="BH123" s="86"/>
      <c r="BJ123" s="86"/>
      <c r="BL123" s="86"/>
      <c r="BN123" s="86"/>
      <c r="BP123" s="86"/>
      <c r="BR123" s="86"/>
      <c r="BS123" s="86"/>
      <c r="BT123" s="86"/>
      <c r="BU123" s="86"/>
      <c r="BW123" s="86"/>
      <c r="BX123" s="86"/>
      <c r="BY123" s="86"/>
      <c r="BZ123" s="86"/>
      <c r="CB123" s="86"/>
      <c r="CC123" s="86"/>
      <c r="CD123" s="86"/>
      <c r="CE123" s="86"/>
      <c r="CF123" s="86"/>
      <c r="CH123" s="86"/>
      <c r="CI123" s="86"/>
      <c r="CJ123" s="86"/>
      <c r="CK123" s="86"/>
      <c r="CM123" s="86"/>
      <c r="CN123" s="86"/>
      <c r="CO123" s="86"/>
      <c r="CP123" s="86"/>
      <c r="CR123" s="86"/>
      <c r="CS123" s="86"/>
      <c r="CT123" s="86"/>
      <c r="CU123" s="86"/>
      <c r="CW123" s="87"/>
      <c r="CY123" s="86"/>
      <c r="CZ123" s="87"/>
      <c r="DA123" s="88"/>
      <c r="DB123" s="86"/>
      <c r="DC123" s="87"/>
      <c r="DD123" s="86"/>
      <c r="DE123" s="86"/>
      <c r="DF123" s="86"/>
      <c r="DG123" s="86"/>
      <c r="DH123" s="89"/>
    </row>
    <row r="124" spans="34:112" x14ac:dyDescent="0.2">
      <c r="AH124" s="86"/>
      <c r="AJ124" s="86"/>
      <c r="AL124" s="86"/>
      <c r="AN124" s="86"/>
      <c r="AP124" s="86"/>
      <c r="AR124" s="86"/>
      <c r="AT124" s="86"/>
      <c r="AV124" s="86"/>
      <c r="AX124" s="86"/>
      <c r="AZ124" s="86"/>
      <c r="BB124" s="86"/>
      <c r="BD124" s="86"/>
      <c r="BF124" s="86"/>
      <c r="BH124" s="86"/>
      <c r="BJ124" s="86"/>
      <c r="BL124" s="86"/>
      <c r="BN124" s="86"/>
      <c r="BP124" s="86"/>
      <c r="BR124" s="86"/>
      <c r="BS124" s="86"/>
      <c r="BT124" s="86"/>
      <c r="BU124" s="86"/>
      <c r="BW124" s="86"/>
      <c r="BX124" s="86"/>
      <c r="BY124" s="86"/>
      <c r="BZ124" s="86"/>
      <c r="CB124" s="86"/>
      <c r="CC124" s="86"/>
      <c r="CD124" s="86"/>
      <c r="CE124" s="86"/>
      <c r="CF124" s="86"/>
      <c r="CH124" s="86"/>
      <c r="CI124" s="86"/>
      <c r="CJ124" s="86"/>
      <c r="CK124" s="86"/>
      <c r="CM124" s="86"/>
      <c r="CN124" s="86"/>
      <c r="CO124" s="86"/>
      <c r="CP124" s="86"/>
      <c r="CR124" s="86"/>
      <c r="CS124" s="86"/>
      <c r="CT124" s="86"/>
      <c r="CU124" s="86"/>
      <c r="CW124" s="87"/>
      <c r="CY124" s="86"/>
      <c r="CZ124" s="87"/>
      <c r="DA124" s="88"/>
      <c r="DB124" s="86"/>
      <c r="DC124" s="87"/>
      <c r="DD124" s="86"/>
      <c r="DE124" s="86"/>
      <c r="DF124" s="86"/>
      <c r="DG124" s="86"/>
      <c r="DH124" s="89"/>
    </row>
    <row r="125" spans="34:112" x14ac:dyDescent="0.2">
      <c r="AH125" s="86"/>
      <c r="AJ125" s="86"/>
      <c r="AL125" s="86"/>
      <c r="AN125" s="86"/>
      <c r="AP125" s="86"/>
      <c r="AR125" s="86"/>
      <c r="AT125" s="86"/>
      <c r="AV125" s="86"/>
      <c r="AX125" s="86"/>
      <c r="AZ125" s="86"/>
      <c r="BB125" s="86"/>
      <c r="BD125" s="86"/>
      <c r="BF125" s="86"/>
      <c r="BH125" s="86"/>
      <c r="BJ125" s="86"/>
      <c r="BL125" s="86"/>
      <c r="BN125" s="86"/>
      <c r="BP125" s="86"/>
      <c r="BR125" s="86"/>
      <c r="BS125" s="86"/>
      <c r="BT125" s="86"/>
      <c r="BU125" s="86"/>
      <c r="BW125" s="86"/>
      <c r="BX125" s="86"/>
      <c r="BY125" s="86"/>
      <c r="BZ125" s="86"/>
      <c r="CB125" s="86"/>
      <c r="CC125" s="86"/>
      <c r="CD125" s="86"/>
      <c r="CE125" s="86"/>
      <c r="CF125" s="86"/>
      <c r="CH125" s="86"/>
      <c r="CI125" s="86"/>
      <c r="CJ125" s="86"/>
      <c r="CK125" s="86"/>
      <c r="CM125" s="86"/>
      <c r="CN125" s="86"/>
      <c r="CO125" s="86"/>
      <c r="CP125" s="86"/>
      <c r="CR125" s="86"/>
      <c r="CS125" s="86"/>
      <c r="CT125" s="86"/>
      <c r="CU125" s="86"/>
      <c r="CW125" s="87"/>
      <c r="CY125" s="86"/>
      <c r="CZ125" s="87"/>
      <c r="DA125" s="88"/>
      <c r="DB125" s="86"/>
      <c r="DC125" s="87"/>
      <c r="DD125" s="86"/>
      <c r="DE125" s="86"/>
      <c r="DF125" s="86"/>
      <c r="DG125" s="86"/>
      <c r="DH125" s="89"/>
    </row>
    <row r="126" spans="34:112" x14ac:dyDescent="0.2">
      <c r="AH126" s="86"/>
      <c r="AJ126" s="86"/>
      <c r="AL126" s="86"/>
      <c r="AN126" s="86"/>
      <c r="AP126" s="86"/>
      <c r="AR126" s="86"/>
      <c r="AT126" s="86"/>
      <c r="AV126" s="86"/>
      <c r="AX126" s="86"/>
      <c r="AZ126" s="86"/>
      <c r="BB126" s="86"/>
      <c r="BD126" s="86"/>
      <c r="BF126" s="86"/>
      <c r="BH126" s="86"/>
      <c r="BJ126" s="86"/>
      <c r="BL126" s="86"/>
      <c r="BN126" s="86"/>
      <c r="BP126" s="86"/>
      <c r="BR126" s="86"/>
      <c r="BS126" s="86"/>
      <c r="BT126" s="86"/>
      <c r="BU126" s="86"/>
      <c r="BW126" s="86"/>
      <c r="BX126" s="86"/>
      <c r="BY126" s="86"/>
      <c r="BZ126" s="86"/>
      <c r="CB126" s="86"/>
      <c r="CC126" s="86"/>
      <c r="CD126" s="86"/>
      <c r="CE126" s="86"/>
      <c r="CF126" s="86"/>
      <c r="CH126" s="86"/>
      <c r="CI126" s="86"/>
      <c r="CJ126" s="86"/>
      <c r="CK126" s="86"/>
      <c r="CM126" s="86"/>
      <c r="CN126" s="86"/>
      <c r="CO126" s="86"/>
      <c r="CP126" s="86"/>
      <c r="CR126" s="86"/>
      <c r="CS126" s="86"/>
      <c r="CT126" s="86"/>
      <c r="CU126" s="86"/>
      <c r="CW126" s="87"/>
      <c r="CY126" s="86"/>
      <c r="CZ126" s="87"/>
      <c r="DA126" s="88"/>
      <c r="DB126" s="86"/>
      <c r="DC126" s="87"/>
      <c r="DD126" s="86"/>
      <c r="DE126" s="86"/>
      <c r="DF126" s="86"/>
      <c r="DG126" s="86"/>
      <c r="DH126" s="89"/>
    </row>
    <row r="127" spans="34:112" x14ac:dyDescent="0.2">
      <c r="AH127" s="86"/>
      <c r="AJ127" s="86"/>
      <c r="AL127" s="86"/>
      <c r="AN127" s="86"/>
      <c r="AP127" s="86"/>
      <c r="AR127" s="86"/>
      <c r="AT127" s="86"/>
      <c r="AV127" s="86"/>
      <c r="AX127" s="86"/>
      <c r="AZ127" s="86"/>
      <c r="BB127" s="86"/>
      <c r="BD127" s="86"/>
      <c r="BF127" s="86"/>
      <c r="BH127" s="86"/>
      <c r="BJ127" s="86"/>
      <c r="BL127" s="86"/>
      <c r="BN127" s="86"/>
      <c r="BP127" s="86"/>
      <c r="BR127" s="86"/>
      <c r="BS127" s="86"/>
      <c r="BT127" s="86"/>
      <c r="BU127" s="86"/>
      <c r="BW127" s="86"/>
      <c r="BX127" s="86"/>
      <c r="BY127" s="86"/>
      <c r="BZ127" s="86"/>
      <c r="CB127" s="86"/>
      <c r="CC127" s="86"/>
      <c r="CD127" s="86"/>
      <c r="CE127" s="86"/>
      <c r="CF127" s="86"/>
      <c r="CH127" s="86"/>
      <c r="CI127" s="86"/>
      <c r="CJ127" s="86"/>
      <c r="CK127" s="86"/>
      <c r="CM127" s="86"/>
      <c r="CN127" s="86"/>
      <c r="CO127" s="86"/>
      <c r="CP127" s="86"/>
      <c r="CR127" s="86"/>
      <c r="CS127" s="86"/>
      <c r="CT127" s="86"/>
      <c r="CU127" s="86"/>
      <c r="CW127" s="87"/>
      <c r="CY127" s="86"/>
      <c r="CZ127" s="87"/>
      <c r="DA127" s="88"/>
      <c r="DB127" s="86"/>
      <c r="DC127" s="87"/>
      <c r="DD127" s="86"/>
      <c r="DE127" s="86"/>
      <c r="DF127" s="86"/>
      <c r="DG127" s="86"/>
      <c r="DH127" s="89"/>
    </row>
    <row r="128" spans="34:112" x14ac:dyDescent="0.2">
      <c r="AH128" s="86"/>
      <c r="AJ128" s="86"/>
      <c r="AL128" s="86"/>
      <c r="AN128" s="86"/>
      <c r="AP128" s="86"/>
      <c r="AR128" s="86"/>
      <c r="AT128" s="86"/>
      <c r="AV128" s="86"/>
      <c r="AX128" s="86"/>
      <c r="AZ128" s="86"/>
      <c r="BB128" s="86"/>
      <c r="BD128" s="86"/>
      <c r="BF128" s="86"/>
      <c r="BH128" s="86"/>
      <c r="BJ128" s="86"/>
      <c r="BL128" s="86"/>
      <c r="BN128" s="86"/>
      <c r="BP128" s="86"/>
      <c r="BR128" s="86"/>
      <c r="BS128" s="86"/>
      <c r="BT128" s="86"/>
      <c r="BU128" s="86"/>
      <c r="BW128" s="86"/>
      <c r="BX128" s="86"/>
      <c r="BY128" s="86"/>
      <c r="BZ128" s="86"/>
      <c r="CB128" s="86"/>
      <c r="CC128" s="86"/>
      <c r="CD128" s="86"/>
      <c r="CE128" s="86"/>
      <c r="CF128" s="86"/>
      <c r="CH128" s="86"/>
      <c r="CI128" s="86"/>
      <c r="CJ128" s="86"/>
      <c r="CK128" s="86"/>
      <c r="CM128" s="86"/>
      <c r="CN128" s="86"/>
      <c r="CO128" s="86"/>
      <c r="CP128" s="86"/>
      <c r="CR128" s="86"/>
      <c r="CS128" s="86"/>
      <c r="CT128" s="86"/>
      <c r="CU128" s="86"/>
      <c r="CW128" s="87"/>
      <c r="CY128" s="86"/>
      <c r="CZ128" s="87"/>
      <c r="DA128" s="88"/>
      <c r="DB128" s="86"/>
      <c r="DC128" s="87"/>
      <c r="DD128" s="86"/>
      <c r="DE128" s="86"/>
      <c r="DF128" s="86"/>
      <c r="DG128" s="86"/>
      <c r="DH128" s="89"/>
    </row>
    <row r="129" spans="34:112" x14ac:dyDescent="0.2">
      <c r="AH129" s="86"/>
      <c r="AJ129" s="86"/>
      <c r="AL129" s="86"/>
      <c r="AN129" s="86"/>
      <c r="AP129" s="86"/>
      <c r="AR129" s="86"/>
      <c r="AT129" s="86"/>
      <c r="AV129" s="86"/>
      <c r="AX129" s="86"/>
      <c r="AZ129" s="86"/>
      <c r="BB129" s="86"/>
      <c r="BD129" s="86"/>
      <c r="BF129" s="86"/>
      <c r="BH129" s="86"/>
      <c r="BJ129" s="86"/>
      <c r="BL129" s="86"/>
      <c r="BN129" s="86"/>
      <c r="BP129" s="86"/>
      <c r="BR129" s="86"/>
      <c r="BS129" s="86"/>
      <c r="BT129" s="86"/>
      <c r="BU129" s="86"/>
      <c r="BW129" s="86"/>
      <c r="BX129" s="86"/>
      <c r="BY129" s="86"/>
      <c r="BZ129" s="86"/>
      <c r="CB129" s="86"/>
      <c r="CC129" s="86"/>
      <c r="CD129" s="86"/>
      <c r="CE129" s="86"/>
      <c r="CF129" s="86"/>
      <c r="CH129" s="86"/>
      <c r="CI129" s="86"/>
      <c r="CJ129" s="86"/>
      <c r="CK129" s="86"/>
      <c r="CM129" s="86"/>
      <c r="CN129" s="86"/>
      <c r="CO129" s="86"/>
      <c r="CP129" s="86"/>
      <c r="CR129" s="86"/>
      <c r="CS129" s="86"/>
      <c r="CT129" s="86"/>
      <c r="CU129" s="86"/>
      <c r="CW129" s="87"/>
      <c r="CY129" s="86"/>
      <c r="CZ129" s="87"/>
      <c r="DA129" s="88"/>
      <c r="DB129" s="86"/>
      <c r="DC129" s="87"/>
      <c r="DD129" s="86"/>
      <c r="DE129" s="86"/>
      <c r="DF129" s="86"/>
      <c r="DG129" s="86"/>
      <c r="DH129" s="89"/>
    </row>
    <row r="130" spans="34:112" x14ac:dyDescent="0.2">
      <c r="AH130" s="86"/>
      <c r="AJ130" s="86"/>
      <c r="AL130" s="86"/>
      <c r="AN130" s="86"/>
      <c r="AP130" s="86"/>
      <c r="AR130" s="86"/>
      <c r="AT130" s="86"/>
      <c r="AV130" s="86"/>
      <c r="AX130" s="86"/>
      <c r="AZ130" s="86"/>
      <c r="BB130" s="86"/>
      <c r="BD130" s="86"/>
      <c r="BF130" s="86"/>
      <c r="BH130" s="86"/>
      <c r="BJ130" s="86"/>
      <c r="BL130" s="86"/>
      <c r="BN130" s="86"/>
      <c r="BP130" s="86"/>
      <c r="BR130" s="86"/>
      <c r="BS130" s="86"/>
      <c r="BT130" s="86"/>
      <c r="BU130" s="86"/>
      <c r="BW130" s="86"/>
      <c r="BX130" s="86"/>
      <c r="BY130" s="86"/>
      <c r="BZ130" s="86"/>
      <c r="CB130" s="86"/>
      <c r="CC130" s="86"/>
      <c r="CD130" s="86"/>
      <c r="CE130" s="86"/>
      <c r="CF130" s="86"/>
      <c r="CH130" s="86"/>
      <c r="CI130" s="86"/>
      <c r="CJ130" s="86"/>
      <c r="CK130" s="86"/>
      <c r="CM130" s="86"/>
      <c r="CN130" s="86"/>
      <c r="CO130" s="86"/>
      <c r="CP130" s="86"/>
      <c r="CR130" s="86"/>
      <c r="CS130" s="86"/>
      <c r="CT130" s="86"/>
      <c r="CU130" s="86"/>
      <c r="CW130" s="87"/>
      <c r="CY130" s="86"/>
      <c r="CZ130" s="87"/>
      <c r="DA130" s="88"/>
      <c r="DB130" s="86"/>
      <c r="DC130" s="87"/>
      <c r="DD130" s="86"/>
      <c r="DE130" s="86"/>
      <c r="DF130" s="86"/>
      <c r="DG130" s="86"/>
      <c r="DH130" s="89"/>
    </row>
    <row r="131" spans="34:112" x14ac:dyDescent="0.2">
      <c r="AH131" s="86"/>
      <c r="AJ131" s="86"/>
      <c r="AL131" s="86"/>
      <c r="AN131" s="86"/>
      <c r="AP131" s="86"/>
      <c r="AR131" s="86"/>
      <c r="AT131" s="86"/>
      <c r="AV131" s="86"/>
      <c r="AX131" s="86"/>
      <c r="AZ131" s="86"/>
      <c r="BB131" s="86"/>
      <c r="BD131" s="86"/>
      <c r="BF131" s="86"/>
      <c r="BH131" s="86"/>
      <c r="BJ131" s="86"/>
      <c r="BL131" s="86"/>
      <c r="BN131" s="86"/>
      <c r="BP131" s="86"/>
      <c r="BR131" s="86"/>
      <c r="BS131" s="86"/>
      <c r="BT131" s="86"/>
      <c r="BU131" s="86"/>
      <c r="BW131" s="86"/>
      <c r="BX131" s="86"/>
      <c r="BY131" s="86"/>
      <c r="BZ131" s="86"/>
      <c r="CB131" s="86"/>
      <c r="CC131" s="86"/>
      <c r="CD131" s="86"/>
      <c r="CE131" s="86"/>
      <c r="CF131" s="86"/>
      <c r="CH131" s="86"/>
      <c r="CI131" s="86"/>
      <c r="CJ131" s="86"/>
      <c r="CK131" s="86"/>
      <c r="CM131" s="86"/>
      <c r="CN131" s="86"/>
      <c r="CO131" s="86"/>
      <c r="CP131" s="86"/>
      <c r="CR131" s="86"/>
      <c r="CS131" s="86"/>
      <c r="CT131" s="86"/>
      <c r="CU131" s="86"/>
      <c r="CW131" s="87"/>
      <c r="CY131" s="86"/>
      <c r="CZ131" s="87"/>
      <c r="DA131" s="88"/>
      <c r="DB131" s="86"/>
      <c r="DC131" s="87"/>
      <c r="DD131" s="86"/>
      <c r="DE131" s="86"/>
      <c r="DF131" s="86"/>
      <c r="DG131" s="86"/>
      <c r="DH131" s="89"/>
    </row>
    <row r="132" spans="34:112" x14ac:dyDescent="0.2">
      <c r="AH132" s="86"/>
      <c r="AJ132" s="86"/>
      <c r="AL132" s="86"/>
      <c r="AN132" s="86"/>
      <c r="AP132" s="86"/>
      <c r="AR132" s="86"/>
      <c r="AT132" s="86"/>
      <c r="AV132" s="86"/>
      <c r="AX132" s="86"/>
      <c r="AZ132" s="86"/>
      <c r="BB132" s="86"/>
      <c r="BD132" s="86"/>
      <c r="BF132" s="86"/>
      <c r="BH132" s="86"/>
      <c r="BJ132" s="86"/>
      <c r="BL132" s="86"/>
      <c r="BN132" s="86"/>
      <c r="BP132" s="86"/>
      <c r="BR132" s="86"/>
      <c r="BS132" s="86"/>
      <c r="BT132" s="86"/>
      <c r="BU132" s="86"/>
      <c r="BW132" s="86"/>
      <c r="BX132" s="86"/>
      <c r="BY132" s="86"/>
      <c r="BZ132" s="86"/>
      <c r="CB132" s="86"/>
      <c r="CC132" s="86"/>
      <c r="CD132" s="86"/>
      <c r="CE132" s="86"/>
      <c r="CF132" s="86"/>
      <c r="CH132" s="86"/>
      <c r="CI132" s="86"/>
      <c r="CJ132" s="86"/>
      <c r="CK132" s="86"/>
      <c r="CM132" s="86"/>
      <c r="CN132" s="86"/>
      <c r="CO132" s="86"/>
      <c r="CP132" s="86"/>
      <c r="CR132" s="86"/>
      <c r="CS132" s="86"/>
      <c r="CT132" s="86"/>
      <c r="CU132" s="86"/>
      <c r="CW132" s="87"/>
      <c r="CY132" s="86"/>
      <c r="CZ132" s="87"/>
      <c r="DA132" s="88"/>
      <c r="DB132" s="86"/>
      <c r="DC132" s="87"/>
      <c r="DD132" s="86"/>
      <c r="DE132" s="86"/>
      <c r="DF132" s="86"/>
      <c r="DG132" s="86"/>
      <c r="DH132" s="89"/>
    </row>
    <row r="133" spans="34:112" x14ac:dyDescent="0.2">
      <c r="AH133" s="86"/>
      <c r="AJ133" s="86"/>
      <c r="AL133" s="86"/>
      <c r="AN133" s="86"/>
      <c r="AP133" s="86"/>
      <c r="AR133" s="86"/>
      <c r="AT133" s="86"/>
      <c r="AV133" s="86"/>
      <c r="AX133" s="86"/>
      <c r="AZ133" s="86"/>
      <c r="BB133" s="86"/>
      <c r="BD133" s="86"/>
      <c r="BF133" s="86"/>
      <c r="BH133" s="86"/>
      <c r="BJ133" s="86"/>
      <c r="BL133" s="86"/>
      <c r="BN133" s="86"/>
      <c r="BP133" s="86"/>
      <c r="BR133" s="86"/>
      <c r="BS133" s="86"/>
      <c r="BT133" s="86"/>
      <c r="BU133" s="86"/>
      <c r="BW133" s="86"/>
      <c r="BX133" s="86"/>
      <c r="BY133" s="86"/>
      <c r="BZ133" s="86"/>
      <c r="CB133" s="86"/>
      <c r="CC133" s="86"/>
      <c r="CD133" s="86"/>
      <c r="CE133" s="86"/>
      <c r="CF133" s="86"/>
      <c r="CH133" s="86"/>
      <c r="CI133" s="86"/>
      <c r="CJ133" s="86"/>
      <c r="CK133" s="86"/>
      <c r="CM133" s="86"/>
      <c r="CN133" s="86"/>
      <c r="CO133" s="86"/>
      <c r="CP133" s="86"/>
      <c r="CR133" s="86"/>
      <c r="CS133" s="86"/>
      <c r="CT133" s="86"/>
      <c r="CU133" s="86"/>
      <c r="CW133" s="87"/>
      <c r="CY133" s="86"/>
      <c r="CZ133" s="87"/>
      <c r="DA133" s="88"/>
      <c r="DB133" s="86"/>
      <c r="DC133" s="87"/>
      <c r="DD133" s="86"/>
      <c r="DE133" s="86"/>
      <c r="DF133" s="86"/>
      <c r="DG133" s="86"/>
      <c r="DH133" s="89"/>
    </row>
    <row r="134" spans="34:112" x14ac:dyDescent="0.2">
      <c r="AH134" s="86"/>
      <c r="AJ134" s="86"/>
      <c r="AL134" s="86"/>
      <c r="AN134" s="86"/>
      <c r="AP134" s="86"/>
      <c r="AR134" s="86"/>
      <c r="AT134" s="86"/>
      <c r="AV134" s="86"/>
      <c r="AX134" s="86"/>
      <c r="AZ134" s="86"/>
      <c r="BB134" s="86"/>
      <c r="BD134" s="86"/>
      <c r="BF134" s="86"/>
      <c r="BH134" s="86"/>
      <c r="BJ134" s="86"/>
      <c r="BL134" s="86"/>
      <c r="BN134" s="86"/>
      <c r="BP134" s="86"/>
      <c r="BR134" s="86"/>
      <c r="BS134" s="86"/>
      <c r="BT134" s="86"/>
      <c r="BU134" s="86"/>
      <c r="BW134" s="86"/>
      <c r="BX134" s="86"/>
      <c r="BY134" s="86"/>
      <c r="BZ134" s="86"/>
      <c r="CB134" s="86"/>
      <c r="CC134" s="86"/>
      <c r="CD134" s="86"/>
      <c r="CE134" s="86"/>
      <c r="CF134" s="86"/>
      <c r="CH134" s="86"/>
      <c r="CI134" s="86"/>
      <c r="CJ134" s="86"/>
      <c r="CK134" s="86"/>
      <c r="CM134" s="86"/>
      <c r="CN134" s="86"/>
      <c r="CO134" s="86"/>
      <c r="CP134" s="86"/>
      <c r="CR134" s="86"/>
      <c r="CS134" s="86"/>
      <c r="CT134" s="86"/>
      <c r="CU134" s="86"/>
      <c r="CW134" s="87"/>
      <c r="CY134" s="86"/>
      <c r="CZ134" s="87"/>
      <c r="DA134" s="88"/>
      <c r="DB134" s="86"/>
      <c r="DC134" s="87"/>
      <c r="DD134" s="86"/>
      <c r="DE134" s="86"/>
      <c r="DF134" s="86"/>
      <c r="DG134" s="86"/>
      <c r="DH134" s="89"/>
    </row>
    <row r="135" spans="34:112" x14ac:dyDescent="0.2">
      <c r="AH135" s="86"/>
      <c r="AJ135" s="86"/>
      <c r="AL135" s="86"/>
      <c r="AN135" s="86"/>
      <c r="AP135" s="86"/>
      <c r="AR135" s="86"/>
      <c r="AT135" s="86"/>
      <c r="AV135" s="86"/>
      <c r="AX135" s="86"/>
      <c r="AZ135" s="86"/>
      <c r="BB135" s="86"/>
      <c r="BD135" s="86"/>
      <c r="BF135" s="86"/>
      <c r="BH135" s="86"/>
      <c r="BJ135" s="86"/>
      <c r="BL135" s="86"/>
      <c r="BN135" s="86"/>
      <c r="BP135" s="86"/>
      <c r="BR135" s="86"/>
      <c r="BS135" s="86"/>
      <c r="BT135" s="86"/>
      <c r="BU135" s="86"/>
      <c r="BW135" s="86"/>
      <c r="BX135" s="86"/>
      <c r="BY135" s="86"/>
      <c r="BZ135" s="86"/>
      <c r="CB135" s="86"/>
      <c r="CC135" s="86"/>
      <c r="CD135" s="86"/>
      <c r="CE135" s="86"/>
      <c r="CF135" s="86"/>
      <c r="CH135" s="86"/>
      <c r="CI135" s="86"/>
      <c r="CJ135" s="86"/>
      <c r="CK135" s="86"/>
      <c r="CM135" s="86"/>
      <c r="CN135" s="86"/>
      <c r="CO135" s="86"/>
      <c r="CP135" s="86"/>
      <c r="CR135" s="86"/>
      <c r="CS135" s="86"/>
      <c r="CT135" s="86"/>
      <c r="CU135" s="86"/>
      <c r="CW135" s="87"/>
      <c r="CY135" s="86"/>
      <c r="CZ135" s="87"/>
      <c r="DA135" s="88"/>
      <c r="DB135" s="86"/>
      <c r="DC135" s="87"/>
      <c r="DD135" s="86"/>
      <c r="DE135" s="86"/>
      <c r="DF135" s="86"/>
      <c r="DG135" s="86"/>
      <c r="DH135" s="89"/>
    </row>
    <row r="136" spans="34:112" x14ac:dyDescent="0.2">
      <c r="AH136" s="86"/>
      <c r="AJ136" s="86"/>
      <c r="AL136" s="86"/>
      <c r="AN136" s="86"/>
      <c r="AP136" s="86"/>
      <c r="AR136" s="86"/>
      <c r="AT136" s="86"/>
      <c r="AV136" s="86"/>
      <c r="AX136" s="86"/>
      <c r="AZ136" s="86"/>
      <c r="BB136" s="86"/>
      <c r="BD136" s="86"/>
      <c r="BF136" s="86"/>
      <c r="BH136" s="86"/>
      <c r="BJ136" s="86"/>
      <c r="BL136" s="86"/>
      <c r="BN136" s="86"/>
      <c r="BP136" s="86"/>
      <c r="BR136" s="86"/>
      <c r="BS136" s="86"/>
      <c r="BT136" s="86"/>
      <c r="BU136" s="86"/>
      <c r="BW136" s="86"/>
      <c r="BX136" s="86"/>
      <c r="BY136" s="86"/>
      <c r="BZ136" s="86"/>
      <c r="CB136" s="86"/>
      <c r="CC136" s="86"/>
      <c r="CD136" s="86"/>
      <c r="CE136" s="86"/>
      <c r="CF136" s="86"/>
      <c r="CH136" s="86"/>
      <c r="CI136" s="86"/>
      <c r="CJ136" s="86"/>
      <c r="CK136" s="86"/>
      <c r="CM136" s="86"/>
      <c r="CN136" s="86"/>
      <c r="CO136" s="86"/>
      <c r="CP136" s="86"/>
      <c r="CR136" s="86"/>
      <c r="CS136" s="86"/>
      <c r="CT136" s="86"/>
      <c r="CU136" s="86"/>
      <c r="CW136" s="87"/>
      <c r="CY136" s="86"/>
      <c r="CZ136" s="87"/>
      <c r="DA136" s="88"/>
      <c r="DB136" s="86"/>
      <c r="DC136" s="87"/>
      <c r="DD136" s="86"/>
      <c r="DE136" s="86"/>
      <c r="DF136" s="86"/>
      <c r="DG136" s="86"/>
      <c r="DH136" s="89"/>
    </row>
    <row r="137" spans="34:112" x14ac:dyDescent="0.2">
      <c r="AH137" s="86"/>
      <c r="AJ137" s="86"/>
      <c r="AL137" s="86"/>
      <c r="AN137" s="86"/>
      <c r="AP137" s="86"/>
      <c r="AR137" s="86"/>
      <c r="AT137" s="86"/>
      <c r="AV137" s="86"/>
      <c r="AX137" s="86"/>
      <c r="AZ137" s="86"/>
      <c r="BB137" s="86"/>
      <c r="BD137" s="86"/>
      <c r="BF137" s="86"/>
      <c r="BH137" s="86"/>
      <c r="BJ137" s="86"/>
      <c r="BL137" s="86"/>
      <c r="BN137" s="86"/>
      <c r="BP137" s="86"/>
      <c r="BR137" s="86"/>
      <c r="BS137" s="86"/>
      <c r="BT137" s="86"/>
      <c r="BU137" s="86"/>
      <c r="BW137" s="86"/>
      <c r="BX137" s="86"/>
      <c r="BY137" s="86"/>
      <c r="BZ137" s="86"/>
      <c r="CB137" s="86"/>
      <c r="CC137" s="86"/>
      <c r="CD137" s="86"/>
      <c r="CE137" s="86"/>
      <c r="CF137" s="86"/>
      <c r="CH137" s="86"/>
      <c r="CI137" s="86"/>
      <c r="CJ137" s="86"/>
      <c r="CK137" s="86"/>
      <c r="CM137" s="86"/>
      <c r="CN137" s="86"/>
      <c r="CO137" s="86"/>
      <c r="CP137" s="86"/>
      <c r="CR137" s="86"/>
      <c r="CS137" s="86"/>
      <c r="CT137" s="86"/>
      <c r="CU137" s="86"/>
      <c r="CW137" s="87"/>
      <c r="CY137" s="86"/>
      <c r="CZ137" s="87"/>
      <c r="DA137" s="88"/>
      <c r="DB137" s="86"/>
      <c r="DC137" s="87"/>
      <c r="DD137" s="86"/>
      <c r="DE137" s="86"/>
      <c r="DF137" s="86"/>
      <c r="DG137" s="86"/>
      <c r="DH137" s="89"/>
    </row>
    <row r="138" spans="34:112" x14ac:dyDescent="0.2">
      <c r="AH138" s="86"/>
      <c r="AJ138" s="86"/>
      <c r="AL138" s="86"/>
      <c r="AN138" s="86"/>
      <c r="AP138" s="86"/>
      <c r="AR138" s="86"/>
      <c r="AT138" s="86"/>
      <c r="AV138" s="86"/>
      <c r="AX138" s="86"/>
      <c r="AZ138" s="86"/>
      <c r="BB138" s="86"/>
      <c r="BD138" s="86"/>
      <c r="BF138" s="86"/>
      <c r="BH138" s="86"/>
      <c r="BJ138" s="86"/>
      <c r="BL138" s="86"/>
      <c r="BN138" s="86"/>
      <c r="BP138" s="86"/>
      <c r="BR138" s="86"/>
      <c r="BS138" s="86"/>
      <c r="BT138" s="86"/>
      <c r="BU138" s="86"/>
      <c r="BW138" s="86"/>
      <c r="BX138" s="86"/>
      <c r="BY138" s="86"/>
      <c r="BZ138" s="86"/>
      <c r="CB138" s="86"/>
      <c r="CC138" s="86"/>
      <c r="CD138" s="86"/>
      <c r="CE138" s="86"/>
      <c r="CF138" s="86"/>
      <c r="CH138" s="86"/>
      <c r="CI138" s="86"/>
      <c r="CJ138" s="86"/>
      <c r="CK138" s="86"/>
      <c r="CM138" s="86"/>
      <c r="CN138" s="86"/>
      <c r="CO138" s="86"/>
      <c r="CP138" s="86"/>
      <c r="CR138" s="86"/>
      <c r="CS138" s="86"/>
      <c r="CT138" s="86"/>
      <c r="CU138" s="86"/>
      <c r="CW138" s="87"/>
      <c r="CY138" s="86"/>
      <c r="CZ138" s="87"/>
      <c r="DA138" s="88"/>
      <c r="DB138" s="86"/>
      <c r="DC138" s="87"/>
      <c r="DD138" s="86"/>
      <c r="DE138" s="86"/>
      <c r="DF138" s="86"/>
      <c r="DG138" s="86"/>
      <c r="DH138" s="89"/>
    </row>
    <row r="139" spans="34:112" x14ac:dyDescent="0.2">
      <c r="AH139" s="86"/>
      <c r="AJ139" s="86"/>
      <c r="AL139" s="86"/>
      <c r="AN139" s="86"/>
      <c r="AP139" s="86"/>
      <c r="AR139" s="86"/>
      <c r="AT139" s="86"/>
      <c r="AV139" s="86"/>
      <c r="AX139" s="86"/>
      <c r="AZ139" s="86"/>
      <c r="BB139" s="86"/>
      <c r="BD139" s="86"/>
      <c r="BF139" s="86"/>
      <c r="BH139" s="86"/>
      <c r="BJ139" s="86"/>
      <c r="BL139" s="86"/>
      <c r="BN139" s="86"/>
      <c r="BP139" s="86"/>
      <c r="BR139" s="86"/>
      <c r="BS139" s="86"/>
      <c r="BT139" s="86"/>
      <c r="BU139" s="86"/>
      <c r="BW139" s="86"/>
      <c r="BX139" s="86"/>
      <c r="BY139" s="86"/>
      <c r="BZ139" s="86"/>
      <c r="CB139" s="86"/>
      <c r="CC139" s="86"/>
      <c r="CD139" s="86"/>
      <c r="CE139" s="86"/>
      <c r="CF139" s="86"/>
      <c r="CH139" s="86"/>
      <c r="CI139" s="86"/>
      <c r="CJ139" s="86"/>
      <c r="CK139" s="86"/>
      <c r="CM139" s="86"/>
      <c r="CN139" s="86"/>
      <c r="CO139" s="86"/>
      <c r="CP139" s="86"/>
      <c r="CR139" s="86"/>
      <c r="CS139" s="86"/>
      <c r="CT139" s="86"/>
      <c r="CU139" s="86"/>
      <c r="CW139" s="87"/>
      <c r="CY139" s="86"/>
      <c r="CZ139" s="87"/>
      <c r="DA139" s="88"/>
      <c r="DB139" s="86"/>
      <c r="DC139" s="87"/>
      <c r="DD139" s="86"/>
      <c r="DE139" s="86"/>
      <c r="DF139" s="86"/>
      <c r="DG139" s="86"/>
      <c r="DH139" s="89"/>
    </row>
    <row r="140" spans="34:112" x14ac:dyDescent="0.2">
      <c r="AH140" s="86"/>
      <c r="AJ140" s="86"/>
      <c r="AL140" s="86"/>
      <c r="AN140" s="86"/>
      <c r="AP140" s="86"/>
      <c r="AR140" s="86"/>
      <c r="AT140" s="86"/>
      <c r="AV140" s="86"/>
      <c r="AX140" s="86"/>
      <c r="AZ140" s="86"/>
      <c r="BB140" s="86"/>
      <c r="BD140" s="86"/>
      <c r="BF140" s="86"/>
      <c r="BH140" s="86"/>
      <c r="BJ140" s="86"/>
      <c r="BL140" s="86"/>
      <c r="BN140" s="86"/>
      <c r="BP140" s="86"/>
      <c r="BR140" s="86"/>
      <c r="BS140" s="86"/>
      <c r="BT140" s="86"/>
      <c r="BU140" s="86"/>
      <c r="BW140" s="86"/>
      <c r="BX140" s="86"/>
      <c r="BY140" s="86"/>
      <c r="BZ140" s="86"/>
      <c r="CB140" s="86"/>
      <c r="CC140" s="86"/>
      <c r="CD140" s="86"/>
      <c r="CE140" s="86"/>
      <c r="CF140" s="86"/>
      <c r="CH140" s="86"/>
      <c r="CI140" s="86"/>
      <c r="CJ140" s="86"/>
      <c r="CK140" s="86"/>
      <c r="CM140" s="86"/>
      <c r="CN140" s="86"/>
      <c r="CO140" s="86"/>
      <c r="CP140" s="86"/>
      <c r="CR140" s="86"/>
      <c r="CS140" s="86"/>
      <c r="CT140" s="86"/>
      <c r="CU140" s="86"/>
      <c r="CW140" s="87"/>
      <c r="CY140" s="86"/>
      <c r="CZ140" s="87"/>
      <c r="DA140" s="88"/>
      <c r="DB140" s="86"/>
      <c r="DC140" s="87"/>
      <c r="DD140" s="86"/>
      <c r="DE140" s="86"/>
      <c r="DF140" s="86"/>
      <c r="DG140" s="86"/>
      <c r="DH140" s="89"/>
    </row>
    <row r="141" spans="34:112" x14ac:dyDescent="0.2">
      <c r="AH141" s="86"/>
      <c r="AJ141" s="86"/>
      <c r="AL141" s="86"/>
      <c r="AN141" s="86"/>
      <c r="AP141" s="86"/>
      <c r="AR141" s="86"/>
      <c r="AT141" s="86"/>
      <c r="AV141" s="86"/>
      <c r="AX141" s="86"/>
      <c r="AZ141" s="86"/>
      <c r="BB141" s="86"/>
      <c r="BD141" s="86"/>
      <c r="BF141" s="86"/>
      <c r="BH141" s="86"/>
      <c r="BJ141" s="86"/>
      <c r="BL141" s="86"/>
      <c r="BN141" s="86"/>
      <c r="BP141" s="86"/>
      <c r="BR141" s="86"/>
      <c r="BS141" s="86"/>
      <c r="BT141" s="86"/>
      <c r="BU141" s="86"/>
      <c r="BW141" s="86"/>
      <c r="BX141" s="86"/>
      <c r="BY141" s="86"/>
      <c r="BZ141" s="86"/>
      <c r="CB141" s="86"/>
      <c r="CC141" s="86"/>
      <c r="CD141" s="86"/>
      <c r="CE141" s="86"/>
      <c r="CF141" s="86"/>
      <c r="CH141" s="86"/>
      <c r="CI141" s="86"/>
      <c r="CJ141" s="86"/>
      <c r="CK141" s="86"/>
      <c r="CM141" s="86"/>
      <c r="CN141" s="86"/>
      <c r="CO141" s="86"/>
      <c r="CP141" s="86"/>
      <c r="CR141" s="86"/>
      <c r="CS141" s="86"/>
      <c r="CT141" s="86"/>
      <c r="CU141" s="86"/>
      <c r="CW141" s="87"/>
      <c r="CY141" s="86"/>
      <c r="CZ141" s="87"/>
      <c r="DA141" s="88"/>
      <c r="DB141" s="86"/>
      <c r="DC141" s="87"/>
      <c r="DD141" s="86"/>
      <c r="DE141" s="86"/>
      <c r="DF141" s="86"/>
      <c r="DG141" s="86"/>
      <c r="DH141" s="89"/>
    </row>
    <row r="142" spans="34:112" x14ac:dyDescent="0.2">
      <c r="AH142" s="86"/>
      <c r="AJ142" s="86"/>
      <c r="AL142" s="86"/>
      <c r="AN142" s="86"/>
      <c r="AP142" s="86"/>
      <c r="AR142" s="86"/>
      <c r="AT142" s="86"/>
      <c r="AV142" s="86"/>
      <c r="AX142" s="86"/>
      <c r="AZ142" s="86"/>
      <c r="BB142" s="86"/>
      <c r="BD142" s="86"/>
      <c r="BF142" s="86"/>
      <c r="BH142" s="86"/>
      <c r="BJ142" s="86"/>
      <c r="BL142" s="86"/>
      <c r="BN142" s="86"/>
      <c r="BP142" s="86"/>
      <c r="BR142" s="86"/>
      <c r="BS142" s="86"/>
      <c r="BT142" s="86"/>
      <c r="BU142" s="86"/>
      <c r="BW142" s="86"/>
      <c r="BX142" s="86"/>
      <c r="BY142" s="86"/>
      <c r="BZ142" s="86"/>
      <c r="CB142" s="86"/>
      <c r="CC142" s="86"/>
      <c r="CD142" s="86"/>
      <c r="CE142" s="86"/>
      <c r="CF142" s="86"/>
      <c r="CH142" s="86"/>
      <c r="CI142" s="86"/>
      <c r="CJ142" s="86"/>
      <c r="CK142" s="86"/>
      <c r="CM142" s="86"/>
      <c r="CN142" s="86"/>
      <c r="CO142" s="86"/>
      <c r="CP142" s="86"/>
      <c r="CR142" s="86"/>
      <c r="CS142" s="86"/>
      <c r="CT142" s="86"/>
      <c r="CU142" s="86"/>
      <c r="CW142" s="87"/>
      <c r="CY142" s="86"/>
      <c r="CZ142" s="87"/>
      <c r="DA142" s="88"/>
      <c r="DB142" s="86"/>
      <c r="DC142" s="87"/>
      <c r="DD142" s="86"/>
      <c r="DE142" s="86"/>
      <c r="DF142" s="86"/>
      <c r="DG142" s="86"/>
      <c r="DH142" s="89"/>
    </row>
    <row r="143" spans="34:112" x14ac:dyDescent="0.2">
      <c r="AH143" s="86"/>
      <c r="AJ143" s="86"/>
      <c r="AL143" s="86"/>
      <c r="AN143" s="86"/>
      <c r="AP143" s="86"/>
      <c r="AR143" s="86"/>
      <c r="AT143" s="86"/>
      <c r="AV143" s="86"/>
      <c r="AX143" s="86"/>
      <c r="AZ143" s="86"/>
      <c r="BB143" s="86"/>
      <c r="BD143" s="86"/>
      <c r="BF143" s="86"/>
      <c r="BH143" s="86"/>
      <c r="BJ143" s="86"/>
      <c r="BL143" s="86"/>
      <c r="BN143" s="86"/>
      <c r="BP143" s="86"/>
      <c r="BR143" s="86"/>
      <c r="BS143" s="86"/>
      <c r="BT143" s="86"/>
      <c r="BU143" s="86"/>
      <c r="BW143" s="86"/>
      <c r="BX143" s="86"/>
      <c r="BY143" s="86"/>
      <c r="BZ143" s="86"/>
      <c r="CB143" s="86"/>
      <c r="CC143" s="86"/>
      <c r="CD143" s="86"/>
      <c r="CE143" s="86"/>
      <c r="CF143" s="86"/>
      <c r="CH143" s="86"/>
      <c r="CI143" s="86"/>
      <c r="CJ143" s="86"/>
      <c r="CK143" s="86"/>
      <c r="CM143" s="86"/>
      <c r="CN143" s="86"/>
      <c r="CO143" s="86"/>
      <c r="CP143" s="86"/>
      <c r="CR143" s="86"/>
      <c r="CS143" s="86"/>
      <c r="CT143" s="86"/>
      <c r="CU143" s="86"/>
      <c r="CW143" s="87"/>
      <c r="CY143" s="86"/>
      <c r="CZ143" s="87"/>
      <c r="DA143" s="88"/>
      <c r="DB143" s="86"/>
      <c r="DC143" s="87"/>
      <c r="DD143" s="86"/>
      <c r="DE143" s="86"/>
      <c r="DF143" s="86"/>
      <c r="DG143" s="86"/>
      <c r="DH143" s="89"/>
    </row>
    <row r="144" spans="34:112" x14ac:dyDescent="0.2">
      <c r="AH144" s="86"/>
      <c r="AJ144" s="86"/>
      <c r="AL144" s="86"/>
      <c r="AN144" s="86"/>
      <c r="AP144" s="86"/>
      <c r="AR144" s="86"/>
      <c r="AT144" s="86"/>
      <c r="AV144" s="86"/>
      <c r="AX144" s="86"/>
      <c r="AZ144" s="86"/>
      <c r="BB144" s="86"/>
      <c r="BD144" s="86"/>
      <c r="BF144" s="86"/>
      <c r="BH144" s="86"/>
      <c r="BJ144" s="86"/>
      <c r="BL144" s="86"/>
      <c r="BN144" s="86"/>
      <c r="BP144" s="86"/>
      <c r="BR144" s="86"/>
      <c r="BS144" s="86"/>
      <c r="BT144" s="86"/>
      <c r="BU144" s="86"/>
      <c r="BW144" s="86"/>
      <c r="BX144" s="86"/>
      <c r="BY144" s="86"/>
      <c r="BZ144" s="86"/>
      <c r="CB144" s="86"/>
      <c r="CC144" s="86"/>
      <c r="CD144" s="86"/>
      <c r="CE144" s="86"/>
      <c r="CF144" s="86"/>
      <c r="CH144" s="86"/>
      <c r="CI144" s="86"/>
      <c r="CJ144" s="86"/>
      <c r="CK144" s="86"/>
      <c r="CM144" s="86"/>
      <c r="CN144" s="86"/>
      <c r="CO144" s="86"/>
      <c r="CP144" s="86"/>
      <c r="CR144" s="86"/>
      <c r="CS144" s="86"/>
      <c r="CT144" s="86"/>
      <c r="CU144" s="86"/>
      <c r="CW144" s="87"/>
      <c r="CY144" s="86"/>
      <c r="CZ144" s="87"/>
      <c r="DA144" s="88"/>
      <c r="DB144" s="86"/>
      <c r="DC144" s="87"/>
      <c r="DD144" s="86"/>
      <c r="DE144" s="86"/>
      <c r="DF144" s="86"/>
      <c r="DG144" s="86"/>
      <c r="DH144" s="89"/>
    </row>
    <row r="145" spans="34:112" x14ac:dyDescent="0.2">
      <c r="AH145" s="86"/>
      <c r="AJ145" s="86"/>
      <c r="AL145" s="86"/>
      <c r="AN145" s="86"/>
      <c r="AP145" s="86"/>
      <c r="AR145" s="86"/>
      <c r="AT145" s="86"/>
      <c r="AV145" s="86"/>
      <c r="AX145" s="86"/>
      <c r="AZ145" s="86"/>
      <c r="BB145" s="86"/>
      <c r="BD145" s="86"/>
      <c r="BF145" s="86"/>
      <c r="BH145" s="86"/>
      <c r="BJ145" s="86"/>
      <c r="BL145" s="86"/>
      <c r="BN145" s="86"/>
      <c r="BP145" s="86"/>
      <c r="BR145" s="86"/>
      <c r="BS145" s="86"/>
      <c r="BT145" s="86"/>
      <c r="BU145" s="86"/>
      <c r="BW145" s="86"/>
      <c r="BX145" s="86"/>
      <c r="BY145" s="86"/>
      <c r="BZ145" s="86"/>
      <c r="CB145" s="86"/>
      <c r="CC145" s="86"/>
      <c r="CD145" s="86"/>
      <c r="CE145" s="86"/>
      <c r="CF145" s="86"/>
      <c r="CH145" s="86"/>
      <c r="CI145" s="86"/>
      <c r="CJ145" s="86"/>
      <c r="CK145" s="86"/>
      <c r="CM145" s="86"/>
      <c r="CN145" s="86"/>
      <c r="CO145" s="86"/>
      <c r="CP145" s="86"/>
      <c r="CR145" s="86"/>
      <c r="CS145" s="86"/>
      <c r="CT145" s="86"/>
      <c r="CU145" s="86"/>
      <c r="CW145" s="87"/>
      <c r="CY145" s="86"/>
      <c r="CZ145" s="87"/>
      <c r="DA145" s="88"/>
      <c r="DB145" s="86"/>
      <c r="DC145" s="87"/>
      <c r="DD145" s="86"/>
      <c r="DE145" s="86"/>
      <c r="DF145" s="86"/>
      <c r="DG145" s="86"/>
      <c r="DH145" s="89"/>
    </row>
    <row r="146" spans="34:112" x14ac:dyDescent="0.2">
      <c r="AH146" s="86"/>
      <c r="AJ146" s="86"/>
      <c r="AL146" s="86"/>
      <c r="AN146" s="86"/>
      <c r="AP146" s="86"/>
      <c r="AR146" s="86"/>
      <c r="AT146" s="86"/>
      <c r="AV146" s="86"/>
      <c r="AX146" s="86"/>
      <c r="AZ146" s="86"/>
      <c r="BB146" s="86"/>
      <c r="BD146" s="86"/>
      <c r="BF146" s="86"/>
      <c r="BH146" s="86"/>
      <c r="BJ146" s="86"/>
      <c r="BL146" s="86"/>
      <c r="BN146" s="86"/>
      <c r="BP146" s="86"/>
      <c r="BR146" s="86"/>
      <c r="BS146" s="86"/>
      <c r="BT146" s="86"/>
      <c r="BU146" s="86"/>
      <c r="BW146" s="86"/>
      <c r="BX146" s="86"/>
      <c r="BY146" s="86"/>
      <c r="BZ146" s="86"/>
      <c r="CB146" s="86"/>
      <c r="CC146" s="86"/>
      <c r="CD146" s="86"/>
      <c r="CE146" s="86"/>
      <c r="CF146" s="86"/>
      <c r="CH146" s="86"/>
      <c r="CI146" s="86"/>
      <c r="CJ146" s="86"/>
      <c r="CK146" s="86"/>
      <c r="CM146" s="86"/>
      <c r="CN146" s="86"/>
      <c r="CO146" s="86"/>
      <c r="CP146" s="86"/>
      <c r="CR146" s="86"/>
      <c r="CS146" s="86"/>
      <c r="CT146" s="86"/>
      <c r="CU146" s="86"/>
      <c r="CW146" s="87"/>
      <c r="CY146" s="86"/>
      <c r="CZ146" s="87"/>
      <c r="DA146" s="88"/>
      <c r="DB146" s="86"/>
      <c r="DC146" s="87"/>
      <c r="DD146" s="86"/>
      <c r="DE146" s="86"/>
      <c r="DF146" s="86"/>
      <c r="DG146" s="86"/>
      <c r="DH146" s="89"/>
    </row>
    <row r="147" spans="34:112" x14ac:dyDescent="0.2">
      <c r="AH147" s="86"/>
      <c r="AJ147" s="86"/>
      <c r="AL147" s="86"/>
      <c r="AN147" s="86"/>
      <c r="AP147" s="86"/>
      <c r="AR147" s="86"/>
      <c r="AT147" s="86"/>
      <c r="AV147" s="86"/>
      <c r="AX147" s="86"/>
      <c r="AZ147" s="86"/>
      <c r="BB147" s="86"/>
      <c r="BD147" s="86"/>
      <c r="BF147" s="86"/>
      <c r="BH147" s="86"/>
      <c r="BJ147" s="86"/>
      <c r="BL147" s="86"/>
      <c r="BN147" s="86"/>
      <c r="BP147" s="86"/>
      <c r="BR147" s="86"/>
      <c r="BS147" s="86"/>
      <c r="BT147" s="86"/>
      <c r="BU147" s="86"/>
      <c r="BW147" s="86"/>
      <c r="BX147" s="86"/>
      <c r="BY147" s="86"/>
      <c r="BZ147" s="86"/>
      <c r="CB147" s="86"/>
      <c r="CC147" s="86"/>
      <c r="CD147" s="86"/>
      <c r="CE147" s="86"/>
      <c r="CF147" s="86"/>
      <c r="CH147" s="86"/>
      <c r="CI147" s="86"/>
      <c r="CJ147" s="86"/>
      <c r="CK147" s="86"/>
      <c r="CM147" s="86"/>
      <c r="CN147" s="86"/>
      <c r="CO147" s="86"/>
      <c r="CP147" s="86"/>
      <c r="CR147" s="86"/>
      <c r="CS147" s="86"/>
      <c r="CT147" s="86"/>
      <c r="CU147" s="86"/>
      <c r="CW147" s="87"/>
      <c r="CY147" s="86"/>
      <c r="CZ147" s="87"/>
      <c r="DA147" s="88"/>
      <c r="DB147" s="86"/>
      <c r="DC147" s="87"/>
      <c r="DD147" s="86"/>
      <c r="DE147" s="86"/>
      <c r="DF147" s="86"/>
      <c r="DG147" s="86"/>
      <c r="DH147" s="89"/>
    </row>
    <row r="148" spans="34:112" x14ac:dyDescent="0.2">
      <c r="AH148" s="86"/>
      <c r="AJ148" s="86"/>
      <c r="AL148" s="86"/>
      <c r="AN148" s="86"/>
      <c r="AP148" s="86"/>
      <c r="AR148" s="86"/>
      <c r="AT148" s="86"/>
      <c r="AV148" s="86"/>
      <c r="AX148" s="86"/>
      <c r="AZ148" s="86"/>
      <c r="BB148" s="86"/>
      <c r="BD148" s="86"/>
      <c r="BF148" s="86"/>
      <c r="BH148" s="86"/>
      <c r="BJ148" s="86"/>
      <c r="BL148" s="86"/>
      <c r="BN148" s="86"/>
      <c r="BP148" s="86"/>
      <c r="BR148" s="86"/>
      <c r="BS148" s="86"/>
      <c r="BT148" s="86"/>
      <c r="BU148" s="86"/>
      <c r="BW148" s="86"/>
      <c r="BX148" s="86"/>
      <c r="BY148" s="86"/>
      <c r="BZ148" s="86"/>
      <c r="CB148" s="86"/>
      <c r="CC148" s="86"/>
      <c r="CD148" s="86"/>
      <c r="CE148" s="86"/>
      <c r="CF148" s="86"/>
      <c r="CH148" s="86"/>
      <c r="CI148" s="86"/>
      <c r="CJ148" s="86"/>
      <c r="CK148" s="86"/>
      <c r="CM148" s="86"/>
      <c r="CN148" s="86"/>
      <c r="CO148" s="86"/>
      <c r="CP148" s="86"/>
      <c r="CR148" s="86"/>
      <c r="CS148" s="86"/>
      <c r="CT148" s="86"/>
      <c r="CU148" s="86"/>
      <c r="CW148" s="87"/>
      <c r="CY148" s="86"/>
      <c r="CZ148" s="87"/>
      <c r="DA148" s="88"/>
      <c r="DB148" s="86"/>
      <c r="DC148" s="87"/>
      <c r="DD148" s="86"/>
      <c r="DE148" s="86"/>
      <c r="DF148" s="86"/>
      <c r="DG148" s="86"/>
      <c r="DH148" s="89"/>
    </row>
    <row r="149" spans="34:112" x14ac:dyDescent="0.2">
      <c r="AH149" s="86"/>
      <c r="AJ149" s="86"/>
      <c r="AL149" s="86"/>
      <c r="AN149" s="86"/>
      <c r="AP149" s="86"/>
      <c r="AR149" s="86"/>
      <c r="AT149" s="86"/>
      <c r="AV149" s="86"/>
      <c r="AX149" s="86"/>
      <c r="AZ149" s="86"/>
      <c r="BB149" s="86"/>
      <c r="BD149" s="86"/>
      <c r="BF149" s="86"/>
      <c r="BH149" s="86"/>
      <c r="BJ149" s="86"/>
      <c r="BL149" s="86"/>
      <c r="BN149" s="86"/>
      <c r="BP149" s="86"/>
      <c r="BR149" s="86"/>
      <c r="BS149" s="86"/>
      <c r="BT149" s="86"/>
      <c r="BU149" s="86"/>
      <c r="BW149" s="86"/>
      <c r="BX149" s="86"/>
      <c r="BY149" s="86"/>
      <c r="BZ149" s="86"/>
      <c r="CB149" s="86"/>
      <c r="CC149" s="86"/>
      <c r="CD149" s="86"/>
      <c r="CE149" s="86"/>
      <c r="CF149" s="86"/>
      <c r="CH149" s="86"/>
      <c r="CI149" s="86"/>
      <c r="CJ149" s="86"/>
      <c r="CK149" s="86"/>
      <c r="CM149" s="86"/>
      <c r="CN149" s="86"/>
      <c r="CO149" s="86"/>
      <c r="CP149" s="86"/>
      <c r="CR149" s="86"/>
      <c r="CS149" s="86"/>
      <c r="CT149" s="86"/>
      <c r="CU149" s="86"/>
      <c r="CW149" s="87"/>
      <c r="CY149" s="86"/>
      <c r="CZ149" s="87"/>
      <c r="DA149" s="88"/>
      <c r="DB149" s="86"/>
      <c r="DC149" s="87"/>
      <c r="DD149" s="86"/>
      <c r="DE149" s="86"/>
      <c r="DF149" s="86"/>
      <c r="DG149" s="86"/>
      <c r="DH149" s="89"/>
    </row>
    <row r="150" spans="34:112" x14ac:dyDescent="0.2">
      <c r="AH150" s="86"/>
      <c r="AJ150" s="86"/>
      <c r="AL150" s="86"/>
      <c r="AN150" s="86"/>
      <c r="AP150" s="86"/>
      <c r="AR150" s="86"/>
      <c r="AT150" s="86"/>
      <c r="AV150" s="86"/>
      <c r="AX150" s="86"/>
      <c r="AZ150" s="86"/>
      <c r="BB150" s="86"/>
      <c r="BD150" s="86"/>
      <c r="BF150" s="86"/>
      <c r="BH150" s="86"/>
      <c r="BJ150" s="86"/>
      <c r="BL150" s="86"/>
      <c r="BN150" s="86"/>
      <c r="BP150" s="86"/>
      <c r="BR150" s="86"/>
      <c r="BS150" s="86"/>
      <c r="BT150" s="86"/>
      <c r="BU150" s="86"/>
      <c r="BW150" s="86"/>
      <c r="BX150" s="86"/>
      <c r="BY150" s="86"/>
      <c r="BZ150" s="86"/>
      <c r="CB150" s="86"/>
      <c r="CC150" s="86"/>
      <c r="CD150" s="86"/>
      <c r="CE150" s="86"/>
      <c r="CF150" s="86"/>
      <c r="CH150" s="86"/>
      <c r="CI150" s="86"/>
      <c r="CJ150" s="86"/>
      <c r="CK150" s="86"/>
      <c r="CM150" s="86"/>
      <c r="CN150" s="86"/>
      <c r="CO150" s="86"/>
      <c r="CP150" s="86"/>
      <c r="CR150" s="86"/>
      <c r="CS150" s="86"/>
      <c r="CT150" s="86"/>
      <c r="CU150" s="86"/>
      <c r="CW150" s="87"/>
      <c r="CY150" s="86"/>
      <c r="CZ150" s="87"/>
      <c r="DA150" s="88"/>
      <c r="DB150" s="86"/>
      <c r="DC150" s="87"/>
      <c r="DD150" s="86"/>
      <c r="DE150" s="86"/>
      <c r="DF150" s="86"/>
      <c r="DG150" s="86"/>
      <c r="DH150" s="89"/>
    </row>
    <row r="151" spans="34:112" x14ac:dyDescent="0.2">
      <c r="AH151" s="86"/>
      <c r="AJ151" s="86"/>
      <c r="AL151" s="86"/>
      <c r="AN151" s="86"/>
      <c r="AP151" s="86"/>
      <c r="AR151" s="86"/>
      <c r="AT151" s="86"/>
      <c r="AV151" s="86"/>
      <c r="AX151" s="86"/>
      <c r="AZ151" s="86"/>
      <c r="BB151" s="86"/>
      <c r="BD151" s="86"/>
      <c r="BF151" s="86"/>
      <c r="BH151" s="86"/>
      <c r="BJ151" s="86"/>
      <c r="BL151" s="86"/>
      <c r="BN151" s="86"/>
      <c r="BP151" s="86"/>
      <c r="BR151" s="86"/>
      <c r="BS151" s="86"/>
      <c r="BT151" s="86"/>
      <c r="BU151" s="86"/>
      <c r="BW151" s="86"/>
      <c r="BX151" s="86"/>
      <c r="BY151" s="86"/>
      <c r="BZ151" s="86"/>
      <c r="CB151" s="86"/>
      <c r="CC151" s="86"/>
      <c r="CD151" s="86"/>
      <c r="CE151" s="86"/>
      <c r="CF151" s="86"/>
      <c r="CH151" s="86"/>
      <c r="CI151" s="86"/>
      <c r="CJ151" s="86"/>
      <c r="CK151" s="86"/>
      <c r="CM151" s="86"/>
      <c r="CN151" s="86"/>
      <c r="CO151" s="86"/>
      <c r="CP151" s="86"/>
      <c r="CR151" s="86"/>
      <c r="CS151" s="86"/>
      <c r="CT151" s="86"/>
      <c r="CU151" s="86"/>
      <c r="CW151" s="87"/>
      <c r="CY151" s="86"/>
      <c r="CZ151" s="87"/>
      <c r="DA151" s="88"/>
      <c r="DB151" s="86"/>
      <c r="DC151" s="87"/>
      <c r="DD151" s="86"/>
      <c r="DE151" s="86"/>
      <c r="DF151" s="86"/>
      <c r="DG151" s="86"/>
      <c r="DH151" s="89"/>
    </row>
    <row r="152" spans="34:112" x14ac:dyDescent="0.2">
      <c r="AH152" s="86"/>
      <c r="AJ152" s="86"/>
      <c r="AL152" s="86"/>
      <c r="AN152" s="86"/>
      <c r="AP152" s="86"/>
      <c r="AR152" s="86"/>
      <c r="AT152" s="86"/>
      <c r="AV152" s="86"/>
      <c r="AX152" s="86"/>
      <c r="AZ152" s="86"/>
      <c r="BB152" s="86"/>
      <c r="BD152" s="86"/>
      <c r="BF152" s="86"/>
      <c r="BH152" s="86"/>
      <c r="BJ152" s="86"/>
      <c r="BL152" s="86"/>
      <c r="BN152" s="86"/>
      <c r="BP152" s="86"/>
      <c r="BR152" s="86"/>
      <c r="BS152" s="86"/>
      <c r="BT152" s="86"/>
      <c r="BU152" s="86"/>
      <c r="BW152" s="86"/>
      <c r="BX152" s="86"/>
      <c r="BY152" s="86"/>
      <c r="BZ152" s="86"/>
      <c r="CB152" s="86"/>
      <c r="CC152" s="86"/>
      <c r="CD152" s="86"/>
      <c r="CE152" s="86"/>
      <c r="CF152" s="86"/>
      <c r="CH152" s="86"/>
      <c r="CI152" s="86"/>
      <c r="CJ152" s="86"/>
      <c r="CK152" s="86"/>
      <c r="CM152" s="86"/>
      <c r="CN152" s="86"/>
      <c r="CO152" s="86"/>
      <c r="CP152" s="86"/>
      <c r="CR152" s="86"/>
      <c r="CS152" s="86"/>
      <c r="CT152" s="86"/>
      <c r="CU152" s="86"/>
      <c r="CW152" s="87"/>
      <c r="CY152" s="86"/>
      <c r="CZ152" s="87"/>
      <c r="DA152" s="88"/>
      <c r="DB152" s="86"/>
      <c r="DC152" s="87"/>
      <c r="DD152" s="86"/>
      <c r="DE152" s="86"/>
      <c r="DF152" s="86"/>
      <c r="DG152" s="86"/>
      <c r="DH152" s="89"/>
    </row>
    <row r="153" spans="34:112" x14ac:dyDescent="0.2">
      <c r="AH153" s="86"/>
      <c r="AJ153" s="86"/>
      <c r="AL153" s="86"/>
      <c r="AN153" s="86"/>
      <c r="AP153" s="86"/>
      <c r="AR153" s="86"/>
      <c r="AT153" s="86"/>
      <c r="AV153" s="86"/>
      <c r="AX153" s="86"/>
      <c r="AZ153" s="86"/>
      <c r="BB153" s="86"/>
      <c r="BD153" s="86"/>
      <c r="BF153" s="86"/>
      <c r="BH153" s="86"/>
      <c r="BJ153" s="86"/>
      <c r="BL153" s="86"/>
      <c r="BN153" s="86"/>
      <c r="BP153" s="86"/>
      <c r="BR153" s="86"/>
      <c r="BS153" s="86"/>
      <c r="BT153" s="86"/>
      <c r="BU153" s="86"/>
      <c r="BW153" s="86"/>
      <c r="BX153" s="86"/>
      <c r="BY153" s="86"/>
      <c r="BZ153" s="86"/>
      <c r="CB153" s="86"/>
      <c r="CC153" s="86"/>
      <c r="CD153" s="86"/>
      <c r="CE153" s="86"/>
      <c r="CF153" s="86"/>
      <c r="CH153" s="86"/>
      <c r="CI153" s="86"/>
      <c r="CJ153" s="86"/>
      <c r="CK153" s="86"/>
      <c r="CM153" s="86"/>
      <c r="CN153" s="86"/>
      <c r="CO153" s="86"/>
      <c r="CP153" s="86"/>
      <c r="CR153" s="86"/>
      <c r="CS153" s="86"/>
      <c r="CT153" s="86"/>
      <c r="CU153" s="86"/>
      <c r="CW153" s="87"/>
      <c r="CY153" s="86"/>
      <c r="CZ153" s="87"/>
      <c r="DA153" s="88"/>
      <c r="DB153" s="86"/>
      <c r="DC153" s="87"/>
      <c r="DD153" s="86"/>
      <c r="DE153" s="86"/>
      <c r="DF153" s="86"/>
      <c r="DG153" s="86"/>
      <c r="DH153" s="89"/>
    </row>
    <row r="154" spans="34:112" x14ac:dyDescent="0.2">
      <c r="AH154" s="86"/>
      <c r="AJ154" s="86"/>
      <c r="AL154" s="86"/>
      <c r="AN154" s="86"/>
      <c r="AP154" s="86"/>
      <c r="AR154" s="86"/>
      <c r="AT154" s="86"/>
      <c r="AV154" s="86"/>
      <c r="AX154" s="86"/>
      <c r="AZ154" s="86"/>
      <c r="BB154" s="86"/>
      <c r="BD154" s="86"/>
      <c r="BF154" s="86"/>
      <c r="BH154" s="86"/>
      <c r="BJ154" s="86"/>
      <c r="BL154" s="86"/>
      <c r="BN154" s="86"/>
      <c r="BP154" s="86"/>
      <c r="BR154" s="86"/>
      <c r="BS154" s="86"/>
      <c r="BT154" s="86"/>
      <c r="BU154" s="86"/>
      <c r="BW154" s="86"/>
      <c r="BX154" s="86"/>
      <c r="BY154" s="86"/>
      <c r="BZ154" s="86"/>
      <c r="CB154" s="86"/>
      <c r="CC154" s="86"/>
      <c r="CD154" s="86"/>
      <c r="CE154" s="86"/>
      <c r="CF154" s="86"/>
      <c r="CH154" s="86"/>
      <c r="CI154" s="86"/>
      <c r="CJ154" s="86"/>
      <c r="CK154" s="86"/>
      <c r="CM154" s="86"/>
      <c r="CN154" s="86"/>
      <c r="CO154" s="86"/>
      <c r="CP154" s="86"/>
      <c r="CR154" s="86"/>
      <c r="CS154" s="86"/>
      <c r="CT154" s="86"/>
      <c r="CU154" s="86"/>
      <c r="CW154" s="87"/>
      <c r="CY154" s="86"/>
      <c r="CZ154" s="87"/>
      <c r="DA154" s="88"/>
      <c r="DB154" s="86"/>
      <c r="DC154" s="87"/>
      <c r="DD154" s="86"/>
      <c r="DE154" s="86"/>
      <c r="DF154" s="86"/>
      <c r="DG154" s="86"/>
      <c r="DH154" s="89"/>
    </row>
    <row r="155" spans="34:112" x14ac:dyDescent="0.2">
      <c r="AH155" s="86"/>
      <c r="AJ155" s="86"/>
      <c r="AL155" s="86"/>
      <c r="AN155" s="86"/>
      <c r="AP155" s="86"/>
      <c r="AR155" s="86"/>
      <c r="AT155" s="86"/>
      <c r="AV155" s="86"/>
      <c r="AX155" s="86"/>
      <c r="AZ155" s="86"/>
      <c r="BB155" s="86"/>
      <c r="BD155" s="86"/>
      <c r="BF155" s="86"/>
      <c r="BH155" s="86"/>
      <c r="BJ155" s="86"/>
      <c r="BL155" s="86"/>
      <c r="BN155" s="86"/>
      <c r="BP155" s="86"/>
      <c r="BR155" s="86"/>
      <c r="BS155" s="86"/>
      <c r="BT155" s="86"/>
      <c r="BU155" s="86"/>
      <c r="BW155" s="86"/>
      <c r="BX155" s="86"/>
      <c r="BY155" s="86"/>
      <c r="BZ155" s="86"/>
      <c r="CB155" s="86"/>
      <c r="CC155" s="86"/>
      <c r="CD155" s="86"/>
      <c r="CE155" s="86"/>
      <c r="CF155" s="86"/>
      <c r="CH155" s="86"/>
      <c r="CI155" s="86"/>
      <c r="CJ155" s="86"/>
      <c r="CK155" s="86"/>
      <c r="CM155" s="86"/>
      <c r="CN155" s="86"/>
      <c r="CO155" s="86"/>
      <c r="CP155" s="86"/>
      <c r="CR155" s="86"/>
      <c r="CS155" s="86"/>
      <c r="CT155" s="86"/>
      <c r="CU155" s="86"/>
      <c r="CW155" s="87"/>
      <c r="CY155" s="86"/>
      <c r="CZ155" s="87"/>
      <c r="DA155" s="88"/>
      <c r="DB155" s="86"/>
      <c r="DC155" s="87"/>
      <c r="DD155" s="86"/>
      <c r="DE155" s="86"/>
      <c r="DF155" s="86"/>
      <c r="DG155" s="86"/>
      <c r="DH155" s="89"/>
    </row>
    <row r="156" spans="34:112" x14ac:dyDescent="0.2">
      <c r="AH156" s="86"/>
      <c r="AJ156" s="86"/>
      <c r="AL156" s="86"/>
      <c r="AN156" s="86"/>
      <c r="AP156" s="86"/>
      <c r="AR156" s="86"/>
      <c r="AT156" s="86"/>
      <c r="AV156" s="86"/>
      <c r="AX156" s="86"/>
      <c r="AZ156" s="86"/>
      <c r="BB156" s="86"/>
      <c r="BD156" s="86"/>
      <c r="BF156" s="86"/>
      <c r="BH156" s="86"/>
      <c r="BJ156" s="86"/>
      <c r="BL156" s="86"/>
      <c r="BN156" s="86"/>
      <c r="BP156" s="86"/>
      <c r="BR156" s="86"/>
      <c r="BS156" s="86"/>
      <c r="BT156" s="86"/>
      <c r="BU156" s="86"/>
      <c r="BW156" s="86"/>
      <c r="BX156" s="86"/>
      <c r="BY156" s="86"/>
      <c r="BZ156" s="86"/>
      <c r="CB156" s="86"/>
      <c r="CC156" s="86"/>
      <c r="CD156" s="86"/>
      <c r="CE156" s="86"/>
      <c r="CF156" s="86"/>
      <c r="CH156" s="86"/>
      <c r="CI156" s="86"/>
      <c r="CJ156" s="86"/>
      <c r="CK156" s="86"/>
      <c r="CM156" s="86"/>
      <c r="CN156" s="86"/>
      <c r="CO156" s="86"/>
      <c r="CP156" s="86"/>
      <c r="CR156" s="86"/>
      <c r="CS156" s="86"/>
      <c r="CT156" s="86"/>
      <c r="CU156" s="86"/>
      <c r="CW156" s="87"/>
      <c r="CY156" s="86"/>
      <c r="CZ156" s="87"/>
      <c r="DA156" s="88"/>
      <c r="DB156" s="86"/>
      <c r="DC156" s="87"/>
      <c r="DD156" s="86"/>
      <c r="DE156" s="86"/>
      <c r="DF156" s="86"/>
      <c r="DG156" s="86"/>
      <c r="DH156" s="89"/>
    </row>
    <row r="157" spans="34:112" x14ac:dyDescent="0.2">
      <c r="AH157" s="86"/>
      <c r="AJ157" s="86"/>
      <c r="AL157" s="86"/>
      <c r="AN157" s="86"/>
      <c r="AP157" s="86"/>
      <c r="AR157" s="86"/>
      <c r="AT157" s="86"/>
      <c r="AV157" s="86"/>
      <c r="AX157" s="86"/>
      <c r="AZ157" s="86"/>
      <c r="BB157" s="86"/>
      <c r="BD157" s="86"/>
      <c r="BF157" s="86"/>
      <c r="BH157" s="86"/>
      <c r="BJ157" s="86"/>
      <c r="BL157" s="86"/>
      <c r="BN157" s="86"/>
      <c r="BP157" s="86"/>
      <c r="BR157" s="86"/>
      <c r="BS157" s="86"/>
      <c r="BT157" s="86"/>
      <c r="BU157" s="86"/>
      <c r="BW157" s="86"/>
      <c r="BX157" s="86"/>
      <c r="BY157" s="86"/>
      <c r="BZ157" s="86"/>
      <c r="CB157" s="86"/>
      <c r="CC157" s="86"/>
      <c r="CD157" s="86"/>
      <c r="CE157" s="86"/>
      <c r="CF157" s="86"/>
      <c r="CH157" s="86"/>
      <c r="CI157" s="86"/>
      <c r="CJ157" s="86"/>
      <c r="CK157" s="86"/>
      <c r="CM157" s="86"/>
      <c r="CN157" s="86"/>
      <c r="CO157" s="86"/>
      <c r="CP157" s="86"/>
      <c r="CR157" s="86"/>
      <c r="CS157" s="86"/>
      <c r="CT157" s="86"/>
      <c r="CU157" s="86"/>
      <c r="CW157" s="87"/>
      <c r="CY157" s="86"/>
      <c r="CZ157" s="87"/>
      <c r="DA157" s="88"/>
      <c r="DB157" s="86"/>
      <c r="DC157" s="87"/>
      <c r="DD157" s="86"/>
      <c r="DE157" s="86"/>
      <c r="DF157" s="86"/>
      <c r="DG157" s="86"/>
      <c r="DH157" s="89"/>
    </row>
    <row r="158" spans="34:112" x14ac:dyDescent="0.2">
      <c r="AH158" s="86"/>
      <c r="AJ158" s="86"/>
      <c r="AL158" s="86"/>
      <c r="AN158" s="86"/>
      <c r="AP158" s="86"/>
      <c r="AR158" s="86"/>
      <c r="AT158" s="86"/>
      <c r="AV158" s="86"/>
      <c r="AX158" s="86"/>
      <c r="AZ158" s="86"/>
      <c r="BB158" s="86"/>
      <c r="BD158" s="86"/>
      <c r="BF158" s="86"/>
      <c r="BH158" s="86"/>
      <c r="BJ158" s="86"/>
      <c r="BL158" s="86"/>
      <c r="BN158" s="86"/>
      <c r="BP158" s="86"/>
      <c r="BR158" s="86"/>
      <c r="BS158" s="86"/>
      <c r="BT158" s="86"/>
      <c r="BU158" s="86"/>
      <c r="BW158" s="86"/>
      <c r="BX158" s="86"/>
      <c r="BY158" s="86"/>
      <c r="BZ158" s="86"/>
      <c r="CB158" s="86"/>
      <c r="CC158" s="86"/>
      <c r="CD158" s="86"/>
      <c r="CE158" s="86"/>
      <c r="CF158" s="86"/>
      <c r="CH158" s="86"/>
      <c r="CI158" s="86"/>
      <c r="CJ158" s="86"/>
      <c r="CK158" s="86"/>
      <c r="CM158" s="86"/>
      <c r="CN158" s="86"/>
      <c r="CO158" s="86"/>
      <c r="CP158" s="86"/>
      <c r="CR158" s="86"/>
      <c r="CS158" s="86"/>
      <c r="CT158" s="86"/>
      <c r="CU158" s="86"/>
      <c r="CW158" s="87"/>
      <c r="CY158" s="86"/>
      <c r="CZ158" s="87"/>
      <c r="DA158" s="88"/>
      <c r="DB158" s="86"/>
      <c r="DC158" s="87"/>
      <c r="DD158" s="86"/>
      <c r="DE158" s="86"/>
      <c r="DF158" s="86"/>
      <c r="DG158" s="86"/>
      <c r="DH158" s="89"/>
    </row>
    <row r="159" spans="34:112" x14ac:dyDescent="0.2">
      <c r="AH159" s="86"/>
      <c r="AJ159" s="86"/>
      <c r="AL159" s="86"/>
      <c r="AN159" s="86"/>
      <c r="AP159" s="86"/>
      <c r="AR159" s="86"/>
      <c r="AT159" s="86"/>
      <c r="AV159" s="86"/>
      <c r="AX159" s="86"/>
      <c r="AZ159" s="86"/>
      <c r="BB159" s="86"/>
      <c r="BD159" s="86"/>
      <c r="BF159" s="86"/>
      <c r="BH159" s="86"/>
      <c r="BJ159" s="86"/>
      <c r="BL159" s="86"/>
      <c r="BN159" s="86"/>
      <c r="BP159" s="86"/>
      <c r="BR159" s="86"/>
      <c r="BS159" s="86"/>
      <c r="BT159" s="86"/>
      <c r="BU159" s="86"/>
      <c r="BW159" s="86"/>
      <c r="BX159" s="86"/>
      <c r="BY159" s="86"/>
      <c r="BZ159" s="86"/>
      <c r="CB159" s="86"/>
      <c r="CC159" s="86"/>
      <c r="CD159" s="86"/>
      <c r="CE159" s="86"/>
      <c r="CF159" s="86"/>
      <c r="CH159" s="86"/>
      <c r="CI159" s="86"/>
      <c r="CJ159" s="86"/>
      <c r="CK159" s="86"/>
      <c r="CM159" s="86"/>
      <c r="CN159" s="86"/>
      <c r="CO159" s="86"/>
      <c r="CP159" s="86"/>
      <c r="CR159" s="86"/>
      <c r="CS159" s="86"/>
      <c r="CT159" s="86"/>
      <c r="CU159" s="86"/>
      <c r="CW159" s="87"/>
      <c r="CY159" s="86"/>
      <c r="CZ159" s="87"/>
      <c r="DA159" s="88"/>
      <c r="DB159" s="86"/>
      <c r="DC159" s="87"/>
      <c r="DD159" s="86"/>
      <c r="DE159" s="86"/>
      <c r="DF159" s="86"/>
      <c r="DG159" s="86"/>
      <c r="DH159" s="89"/>
    </row>
    <row r="160" spans="34:112" x14ac:dyDescent="0.2">
      <c r="AH160" s="86"/>
      <c r="AJ160" s="86"/>
      <c r="AL160" s="86"/>
      <c r="AN160" s="86"/>
      <c r="AP160" s="86"/>
      <c r="AR160" s="86"/>
      <c r="AT160" s="86"/>
      <c r="AV160" s="86"/>
      <c r="AX160" s="86"/>
      <c r="AZ160" s="86"/>
      <c r="BB160" s="86"/>
      <c r="BD160" s="86"/>
      <c r="BF160" s="86"/>
      <c r="BH160" s="86"/>
      <c r="BJ160" s="86"/>
      <c r="BL160" s="86"/>
      <c r="BN160" s="86"/>
      <c r="BP160" s="86"/>
      <c r="BR160" s="86"/>
      <c r="BS160" s="86"/>
      <c r="BT160" s="86"/>
      <c r="BU160" s="86"/>
      <c r="BW160" s="86"/>
      <c r="BX160" s="86"/>
      <c r="BY160" s="86"/>
      <c r="BZ160" s="86"/>
      <c r="CB160" s="86"/>
      <c r="CC160" s="86"/>
      <c r="CD160" s="86"/>
      <c r="CE160" s="86"/>
      <c r="CF160" s="86"/>
      <c r="CH160" s="86"/>
      <c r="CI160" s="86"/>
      <c r="CJ160" s="86"/>
      <c r="CK160" s="86"/>
      <c r="CM160" s="86"/>
      <c r="CN160" s="86"/>
      <c r="CO160" s="86"/>
      <c r="CP160" s="86"/>
      <c r="CR160" s="86"/>
      <c r="CS160" s="86"/>
      <c r="CT160" s="86"/>
      <c r="CU160" s="86"/>
      <c r="CW160" s="87"/>
      <c r="CY160" s="86"/>
      <c r="CZ160" s="87"/>
      <c r="DA160" s="88"/>
      <c r="DB160" s="86"/>
      <c r="DC160" s="87"/>
      <c r="DD160" s="86"/>
      <c r="DE160" s="86"/>
      <c r="DF160" s="86"/>
      <c r="DG160" s="86"/>
      <c r="DH160" s="89"/>
    </row>
    <row r="161" spans="34:112" x14ac:dyDescent="0.2">
      <c r="AH161" s="86"/>
      <c r="AJ161" s="86"/>
      <c r="AL161" s="86"/>
      <c r="AN161" s="86"/>
      <c r="AP161" s="86"/>
      <c r="AR161" s="86"/>
      <c r="AT161" s="86"/>
      <c r="AV161" s="86"/>
      <c r="AX161" s="86"/>
      <c r="AZ161" s="86"/>
      <c r="BB161" s="86"/>
      <c r="BD161" s="86"/>
      <c r="BF161" s="86"/>
      <c r="BH161" s="86"/>
      <c r="BJ161" s="86"/>
      <c r="BL161" s="86"/>
      <c r="BN161" s="86"/>
      <c r="BP161" s="86"/>
      <c r="BR161" s="86"/>
      <c r="BS161" s="86"/>
      <c r="BT161" s="86"/>
      <c r="BU161" s="86"/>
      <c r="BW161" s="86"/>
      <c r="BX161" s="86"/>
      <c r="BY161" s="86"/>
      <c r="BZ161" s="86"/>
      <c r="CB161" s="86"/>
      <c r="CC161" s="86"/>
      <c r="CD161" s="86"/>
      <c r="CE161" s="86"/>
      <c r="CF161" s="86"/>
      <c r="CH161" s="86"/>
      <c r="CI161" s="86"/>
      <c r="CJ161" s="86"/>
      <c r="CK161" s="86"/>
      <c r="CM161" s="86"/>
      <c r="CN161" s="86"/>
      <c r="CO161" s="86"/>
      <c r="CP161" s="86"/>
      <c r="CR161" s="86"/>
      <c r="CS161" s="86"/>
      <c r="CT161" s="86"/>
      <c r="CU161" s="86"/>
      <c r="CW161" s="87"/>
      <c r="CY161" s="86"/>
      <c r="CZ161" s="87"/>
      <c r="DA161" s="88"/>
      <c r="DB161" s="86"/>
      <c r="DC161" s="87"/>
      <c r="DD161" s="86"/>
      <c r="DE161" s="86"/>
      <c r="DF161" s="86"/>
      <c r="DG161" s="86"/>
      <c r="DH161" s="89"/>
    </row>
    <row r="162" spans="34:112" x14ac:dyDescent="0.2">
      <c r="AH162" s="86"/>
      <c r="AJ162" s="86"/>
      <c r="AL162" s="86"/>
      <c r="AN162" s="86"/>
      <c r="AP162" s="86"/>
      <c r="AR162" s="86"/>
      <c r="AT162" s="86"/>
      <c r="AV162" s="86"/>
      <c r="AX162" s="86"/>
      <c r="AZ162" s="86"/>
      <c r="BB162" s="86"/>
      <c r="BD162" s="86"/>
      <c r="BF162" s="86"/>
      <c r="BH162" s="86"/>
      <c r="BJ162" s="86"/>
      <c r="BL162" s="86"/>
      <c r="BN162" s="86"/>
      <c r="BP162" s="86"/>
      <c r="BR162" s="86"/>
      <c r="BS162" s="86"/>
      <c r="BT162" s="86"/>
      <c r="BU162" s="86"/>
      <c r="BW162" s="86"/>
      <c r="BX162" s="86"/>
      <c r="BY162" s="86"/>
      <c r="BZ162" s="86"/>
      <c r="CB162" s="86"/>
      <c r="CC162" s="86"/>
      <c r="CD162" s="86"/>
      <c r="CE162" s="86"/>
      <c r="CF162" s="86"/>
      <c r="CH162" s="86"/>
      <c r="CI162" s="86"/>
      <c r="CJ162" s="86"/>
      <c r="CK162" s="86"/>
      <c r="CM162" s="86"/>
      <c r="CN162" s="86"/>
      <c r="CO162" s="86"/>
      <c r="CP162" s="86"/>
      <c r="CR162" s="86"/>
      <c r="CS162" s="86"/>
      <c r="CT162" s="86"/>
      <c r="CU162" s="86"/>
      <c r="CW162" s="87"/>
      <c r="CY162" s="86"/>
      <c r="CZ162" s="87"/>
      <c r="DA162" s="88"/>
      <c r="DB162" s="86"/>
      <c r="DC162" s="87"/>
      <c r="DD162" s="86"/>
      <c r="DE162" s="86"/>
      <c r="DF162" s="86"/>
      <c r="DG162" s="86"/>
      <c r="DH162" s="89"/>
    </row>
    <row r="163" spans="34:112" x14ac:dyDescent="0.2">
      <c r="AH163" s="86"/>
      <c r="AJ163" s="86"/>
      <c r="AL163" s="86"/>
      <c r="AN163" s="86"/>
      <c r="AP163" s="86"/>
      <c r="AR163" s="86"/>
      <c r="AT163" s="86"/>
      <c r="AV163" s="86"/>
      <c r="AX163" s="86"/>
      <c r="AZ163" s="86"/>
      <c r="BB163" s="86"/>
      <c r="BD163" s="86"/>
      <c r="BF163" s="86"/>
      <c r="BH163" s="86"/>
      <c r="BJ163" s="86"/>
      <c r="BL163" s="86"/>
      <c r="BN163" s="86"/>
      <c r="BP163" s="86"/>
      <c r="BR163" s="86"/>
      <c r="BS163" s="86"/>
      <c r="BT163" s="86"/>
      <c r="BU163" s="86"/>
      <c r="BW163" s="86"/>
      <c r="BX163" s="86"/>
      <c r="BY163" s="86"/>
      <c r="BZ163" s="86"/>
      <c r="CB163" s="86"/>
      <c r="CC163" s="86"/>
      <c r="CD163" s="86"/>
      <c r="CE163" s="86"/>
      <c r="CF163" s="86"/>
      <c r="CH163" s="86"/>
      <c r="CI163" s="86"/>
      <c r="CJ163" s="86"/>
      <c r="CK163" s="86"/>
      <c r="CM163" s="86"/>
      <c r="CN163" s="86"/>
      <c r="CO163" s="86"/>
      <c r="CP163" s="86"/>
      <c r="CR163" s="86"/>
      <c r="CS163" s="86"/>
      <c r="CT163" s="86"/>
      <c r="CU163" s="86"/>
      <c r="CW163" s="87"/>
      <c r="CY163" s="86"/>
      <c r="CZ163" s="87"/>
      <c r="DA163" s="88"/>
      <c r="DB163" s="86"/>
      <c r="DC163" s="87"/>
      <c r="DD163" s="86"/>
      <c r="DE163" s="86"/>
      <c r="DF163" s="86"/>
      <c r="DG163" s="86"/>
      <c r="DH163" s="89"/>
    </row>
    <row r="164" spans="34:112" x14ac:dyDescent="0.2">
      <c r="AH164" s="86"/>
      <c r="AJ164" s="86"/>
      <c r="AL164" s="86"/>
      <c r="AN164" s="86"/>
      <c r="AP164" s="86"/>
      <c r="AR164" s="86"/>
      <c r="AT164" s="86"/>
      <c r="AV164" s="86"/>
      <c r="AX164" s="86"/>
      <c r="AZ164" s="86"/>
      <c r="BB164" s="86"/>
      <c r="BD164" s="86"/>
      <c r="BF164" s="86"/>
      <c r="BH164" s="86"/>
      <c r="BJ164" s="86"/>
      <c r="BL164" s="86"/>
      <c r="BN164" s="86"/>
      <c r="BP164" s="86"/>
      <c r="BR164" s="86"/>
      <c r="BS164" s="86"/>
      <c r="BT164" s="86"/>
      <c r="BU164" s="86"/>
      <c r="BW164" s="86"/>
      <c r="BX164" s="86"/>
      <c r="BY164" s="86"/>
      <c r="BZ164" s="86"/>
      <c r="CB164" s="86"/>
      <c r="CC164" s="86"/>
      <c r="CD164" s="86"/>
      <c r="CE164" s="86"/>
      <c r="CF164" s="86"/>
      <c r="CH164" s="86"/>
      <c r="CI164" s="86"/>
      <c r="CJ164" s="86"/>
      <c r="CK164" s="86"/>
      <c r="CM164" s="86"/>
      <c r="CN164" s="86"/>
      <c r="CO164" s="86"/>
      <c r="CP164" s="86"/>
      <c r="CR164" s="86"/>
      <c r="CS164" s="86"/>
      <c r="CT164" s="86"/>
      <c r="CU164" s="86"/>
      <c r="CW164" s="87"/>
      <c r="CY164" s="86"/>
      <c r="CZ164" s="87"/>
      <c r="DA164" s="88"/>
      <c r="DB164" s="86"/>
      <c r="DC164" s="87"/>
      <c r="DD164" s="86"/>
      <c r="DE164" s="86"/>
      <c r="DF164" s="86"/>
      <c r="DG164" s="86"/>
      <c r="DH164" s="89"/>
    </row>
    <row r="165" spans="34:112" x14ac:dyDescent="0.2">
      <c r="AH165" s="86"/>
      <c r="AJ165" s="86"/>
      <c r="AL165" s="86"/>
      <c r="AN165" s="86"/>
      <c r="AP165" s="86"/>
      <c r="AR165" s="86"/>
      <c r="AT165" s="86"/>
      <c r="AV165" s="86"/>
      <c r="AX165" s="86"/>
      <c r="AZ165" s="86"/>
      <c r="BB165" s="86"/>
      <c r="BD165" s="86"/>
      <c r="BF165" s="86"/>
      <c r="BH165" s="86"/>
      <c r="BJ165" s="86"/>
      <c r="BL165" s="86"/>
      <c r="BN165" s="86"/>
      <c r="BP165" s="86"/>
      <c r="BR165" s="86"/>
      <c r="BS165" s="86"/>
      <c r="BT165" s="86"/>
      <c r="BU165" s="86"/>
      <c r="BW165" s="86"/>
      <c r="BX165" s="86"/>
      <c r="BY165" s="86"/>
      <c r="BZ165" s="86"/>
      <c r="CB165" s="86"/>
      <c r="CC165" s="86"/>
      <c r="CD165" s="86"/>
      <c r="CE165" s="86"/>
      <c r="CF165" s="86"/>
      <c r="CH165" s="86"/>
      <c r="CI165" s="86"/>
      <c r="CJ165" s="86"/>
      <c r="CK165" s="86"/>
      <c r="CM165" s="86"/>
      <c r="CN165" s="86"/>
      <c r="CO165" s="86"/>
      <c r="CP165" s="86"/>
      <c r="CR165" s="86"/>
      <c r="CS165" s="86"/>
      <c r="CT165" s="86"/>
      <c r="CU165" s="86"/>
      <c r="CW165" s="87"/>
      <c r="CY165" s="86"/>
      <c r="CZ165" s="87"/>
      <c r="DA165" s="88"/>
      <c r="DB165" s="86"/>
      <c r="DC165" s="87"/>
      <c r="DD165" s="86"/>
      <c r="DE165" s="86"/>
      <c r="DF165" s="86"/>
      <c r="DG165" s="86"/>
      <c r="DH165" s="89"/>
    </row>
    <row r="166" spans="34:112" x14ac:dyDescent="0.2">
      <c r="AH166" s="86"/>
      <c r="AJ166" s="86"/>
      <c r="AL166" s="86"/>
      <c r="AN166" s="86"/>
      <c r="AP166" s="86"/>
      <c r="AR166" s="86"/>
      <c r="AT166" s="86"/>
      <c r="AV166" s="86"/>
      <c r="AX166" s="86"/>
      <c r="AZ166" s="86"/>
      <c r="BB166" s="86"/>
      <c r="BD166" s="86"/>
      <c r="BF166" s="86"/>
      <c r="BH166" s="86"/>
      <c r="BJ166" s="86"/>
      <c r="BL166" s="86"/>
      <c r="BN166" s="86"/>
      <c r="BP166" s="86"/>
      <c r="BR166" s="86"/>
      <c r="BS166" s="86"/>
      <c r="BT166" s="86"/>
      <c r="BU166" s="86"/>
      <c r="BW166" s="86"/>
      <c r="BX166" s="86"/>
      <c r="BY166" s="86"/>
      <c r="BZ166" s="86"/>
      <c r="CB166" s="86"/>
      <c r="CC166" s="86"/>
      <c r="CD166" s="86"/>
      <c r="CE166" s="86"/>
      <c r="CF166" s="86"/>
      <c r="CH166" s="86"/>
      <c r="CI166" s="86"/>
      <c r="CJ166" s="86"/>
      <c r="CK166" s="86"/>
      <c r="CM166" s="86"/>
      <c r="CN166" s="86"/>
      <c r="CO166" s="86"/>
      <c r="CP166" s="86"/>
      <c r="CR166" s="86"/>
      <c r="CS166" s="86"/>
      <c r="CT166" s="86"/>
      <c r="CU166" s="86"/>
      <c r="CW166" s="87"/>
      <c r="CY166" s="86"/>
      <c r="CZ166" s="87"/>
      <c r="DA166" s="88"/>
      <c r="DB166" s="86"/>
      <c r="DC166" s="87"/>
      <c r="DD166" s="86"/>
      <c r="DE166" s="86"/>
      <c r="DF166" s="86"/>
      <c r="DG166" s="86"/>
      <c r="DH166" s="89"/>
    </row>
    <row r="167" spans="34:112" x14ac:dyDescent="0.2">
      <c r="AH167" s="86"/>
      <c r="AJ167" s="86"/>
      <c r="AL167" s="86"/>
      <c r="AN167" s="86"/>
      <c r="AP167" s="86"/>
      <c r="AR167" s="86"/>
      <c r="AT167" s="86"/>
      <c r="AV167" s="86"/>
      <c r="AX167" s="86"/>
      <c r="AZ167" s="86"/>
      <c r="BB167" s="86"/>
      <c r="BD167" s="86"/>
      <c r="BF167" s="86"/>
      <c r="BH167" s="86"/>
      <c r="BJ167" s="86"/>
      <c r="BL167" s="86"/>
      <c r="BN167" s="86"/>
      <c r="BP167" s="86"/>
      <c r="BR167" s="86"/>
      <c r="BS167" s="86"/>
      <c r="BT167" s="86"/>
      <c r="BU167" s="86"/>
      <c r="BW167" s="86"/>
      <c r="BX167" s="86"/>
      <c r="BY167" s="86"/>
      <c r="BZ167" s="86"/>
      <c r="CB167" s="86"/>
      <c r="CC167" s="86"/>
      <c r="CD167" s="86"/>
      <c r="CE167" s="86"/>
      <c r="CF167" s="86"/>
      <c r="CH167" s="86"/>
      <c r="CI167" s="86"/>
      <c r="CJ167" s="86"/>
      <c r="CK167" s="86"/>
      <c r="CM167" s="86"/>
      <c r="CN167" s="86"/>
      <c r="CO167" s="86"/>
      <c r="CP167" s="86"/>
      <c r="CR167" s="86"/>
      <c r="CS167" s="86"/>
      <c r="CT167" s="86"/>
      <c r="CU167" s="86"/>
      <c r="CW167" s="87"/>
      <c r="CY167" s="86"/>
      <c r="CZ167" s="87"/>
      <c r="DA167" s="88"/>
      <c r="DB167" s="86"/>
      <c r="DC167" s="87"/>
      <c r="DD167" s="86"/>
      <c r="DE167" s="86"/>
      <c r="DF167" s="86"/>
      <c r="DG167" s="86"/>
      <c r="DH167" s="89"/>
    </row>
    <row r="168" spans="34:112" x14ac:dyDescent="0.2">
      <c r="AH168" s="86"/>
      <c r="AJ168" s="86"/>
      <c r="AL168" s="86"/>
      <c r="AN168" s="86"/>
      <c r="AP168" s="86"/>
      <c r="AR168" s="86"/>
      <c r="AT168" s="86"/>
      <c r="AV168" s="86"/>
      <c r="AX168" s="86"/>
      <c r="AZ168" s="86"/>
      <c r="BB168" s="86"/>
      <c r="BD168" s="86"/>
      <c r="BF168" s="86"/>
      <c r="BH168" s="86"/>
      <c r="BJ168" s="86"/>
      <c r="BL168" s="86"/>
      <c r="BN168" s="86"/>
      <c r="BP168" s="86"/>
      <c r="BR168" s="86"/>
      <c r="BS168" s="86"/>
      <c r="BT168" s="86"/>
      <c r="BU168" s="86"/>
      <c r="BW168" s="86"/>
      <c r="BX168" s="86"/>
      <c r="BY168" s="86"/>
      <c r="BZ168" s="86"/>
      <c r="CB168" s="86"/>
      <c r="CC168" s="86"/>
      <c r="CD168" s="86"/>
      <c r="CE168" s="86"/>
      <c r="CF168" s="86"/>
      <c r="CH168" s="86"/>
      <c r="CI168" s="86"/>
      <c r="CJ168" s="86"/>
      <c r="CK168" s="86"/>
      <c r="CM168" s="86"/>
      <c r="CN168" s="86"/>
      <c r="CO168" s="86"/>
      <c r="CP168" s="86"/>
      <c r="CR168" s="86"/>
      <c r="CS168" s="86"/>
      <c r="CT168" s="86"/>
      <c r="CU168" s="86"/>
      <c r="CW168" s="87"/>
      <c r="CY168" s="86"/>
      <c r="CZ168" s="87"/>
      <c r="DA168" s="88"/>
      <c r="DB168" s="86"/>
      <c r="DC168" s="87"/>
      <c r="DD168" s="86"/>
      <c r="DE168" s="86"/>
      <c r="DF168" s="86"/>
      <c r="DG168" s="86"/>
      <c r="DH168" s="89"/>
    </row>
    <row r="169" spans="34:112" x14ac:dyDescent="0.2">
      <c r="AH169" s="86"/>
      <c r="AJ169" s="86"/>
      <c r="AL169" s="86"/>
      <c r="AN169" s="86"/>
      <c r="AP169" s="86"/>
      <c r="AR169" s="86"/>
      <c r="AT169" s="86"/>
      <c r="AV169" s="86"/>
      <c r="AX169" s="86"/>
      <c r="AZ169" s="86"/>
      <c r="BB169" s="86"/>
      <c r="BD169" s="86"/>
      <c r="BF169" s="86"/>
      <c r="BH169" s="86"/>
      <c r="BJ169" s="86"/>
      <c r="BL169" s="86"/>
      <c r="BN169" s="86"/>
      <c r="BP169" s="86"/>
      <c r="BR169" s="86"/>
      <c r="BS169" s="86"/>
      <c r="BT169" s="86"/>
      <c r="BU169" s="86"/>
      <c r="BW169" s="86"/>
      <c r="BX169" s="86"/>
      <c r="BY169" s="86"/>
      <c r="BZ169" s="86"/>
      <c r="CB169" s="86"/>
      <c r="CC169" s="86"/>
      <c r="CD169" s="86"/>
      <c r="CE169" s="86"/>
      <c r="CF169" s="86"/>
      <c r="CH169" s="86"/>
      <c r="CI169" s="86"/>
      <c r="CJ169" s="86"/>
      <c r="CK169" s="86"/>
      <c r="CM169" s="86"/>
      <c r="CN169" s="86"/>
      <c r="CO169" s="86"/>
      <c r="CP169" s="86"/>
      <c r="CR169" s="86"/>
      <c r="CS169" s="86"/>
      <c r="CT169" s="86"/>
      <c r="CU169" s="86"/>
      <c r="CW169" s="87"/>
      <c r="CY169" s="86"/>
      <c r="CZ169" s="87"/>
      <c r="DA169" s="88"/>
      <c r="DB169" s="86"/>
      <c r="DC169" s="87"/>
      <c r="DD169" s="86"/>
      <c r="DE169" s="86"/>
      <c r="DF169" s="86"/>
      <c r="DG169" s="86"/>
      <c r="DH169" s="89"/>
    </row>
    <row r="170" spans="34:112" x14ac:dyDescent="0.2">
      <c r="AH170" s="86"/>
      <c r="AJ170" s="86"/>
      <c r="AL170" s="86"/>
      <c r="AN170" s="86"/>
      <c r="AP170" s="86"/>
      <c r="AR170" s="86"/>
      <c r="AT170" s="86"/>
      <c r="AV170" s="86"/>
      <c r="AX170" s="86"/>
      <c r="AZ170" s="86"/>
      <c r="BB170" s="86"/>
      <c r="BD170" s="86"/>
      <c r="BF170" s="86"/>
      <c r="BH170" s="86"/>
      <c r="BJ170" s="86"/>
      <c r="BL170" s="86"/>
      <c r="BN170" s="86"/>
      <c r="BP170" s="86"/>
      <c r="BR170" s="86"/>
      <c r="BS170" s="86"/>
      <c r="BT170" s="86"/>
      <c r="BU170" s="86"/>
      <c r="BW170" s="86"/>
      <c r="BX170" s="86"/>
      <c r="BY170" s="86"/>
      <c r="BZ170" s="86"/>
      <c r="CB170" s="86"/>
      <c r="CC170" s="86"/>
      <c r="CD170" s="86"/>
      <c r="CE170" s="86"/>
      <c r="CF170" s="86"/>
      <c r="CH170" s="86"/>
      <c r="CI170" s="86"/>
      <c r="CJ170" s="86"/>
      <c r="CK170" s="86"/>
      <c r="CM170" s="86"/>
      <c r="CN170" s="86"/>
      <c r="CO170" s="86"/>
      <c r="CP170" s="86"/>
      <c r="CR170" s="86"/>
      <c r="CS170" s="86"/>
      <c r="CT170" s="86"/>
      <c r="CU170" s="86"/>
      <c r="CW170" s="87"/>
      <c r="CY170" s="86"/>
      <c r="CZ170" s="87"/>
      <c r="DA170" s="88"/>
      <c r="DB170" s="86"/>
      <c r="DC170" s="87"/>
      <c r="DD170" s="86"/>
      <c r="DE170" s="86"/>
      <c r="DF170" s="86"/>
      <c r="DG170" s="86"/>
      <c r="DH170" s="89"/>
    </row>
    <row r="171" spans="34:112" x14ac:dyDescent="0.2">
      <c r="AH171" s="86"/>
      <c r="AJ171" s="86"/>
      <c r="AL171" s="86"/>
      <c r="AN171" s="86"/>
      <c r="AP171" s="86"/>
      <c r="AR171" s="86"/>
      <c r="AT171" s="86"/>
      <c r="AV171" s="86"/>
      <c r="AX171" s="86"/>
      <c r="AZ171" s="86"/>
      <c r="BB171" s="86"/>
      <c r="BD171" s="86"/>
      <c r="BF171" s="86"/>
      <c r="BH171" s="86"/>
      <c r="BJ171" s="86"/>
      <c r="BL171" s="86"/>
      <c r="BN171" s="86"/>
      <c r="BP171" s="86"/>
      <c r="BR171" s="86"/>
      <c r="BS171" s="86"/>
      <c r="BT171" s="86"/>
      <c r="BU171" s="86"/>
      <c r="BW171" s="86"/>
      <c r="BX171" s="86"/>
      <c r="BY171" s="86"/>
      <c r="BZ171" s="86"/>
      <c r="CB171" s="86"/>
      <c r="CC171" s="86"/>
      <c r="CD171" s="86"/>
      <c r="CE171" s="86"/>
      <c r="CF171" s="86"/>
      <c r="CH171" s="86"/>
      <c r="CI171" s="86"/>
      <c r="CJ171" s="86"/>
      <c r="CK171" s="86"/>
      <c r="CM171" s="86"/>
      <c r="CN171" s="86"/>
      <c r="CO171" s="86"/>
      <c r="CP171" s="86"/>
      <c r="CR171" s="86"/>
      <c r="CS171" s="86"/>
      <c r="CT171" s="86"/>
      <c r="CU171" s="86"/>
      <c r="CW171" s="87"/>
      <c r="CY171" s="86"/>
      <c r="CZ171" s="87"/>
      <c r="DA171" s="88"/>
      <c r="DB171" s="86"/>
      <c r="DC171" s="87"/>
      <c r="DD171" s="86"/>
      <c r="DE171" s="86"/>
      <c r="DF171" s="86"/>
      <c r="DG171" s="86"/>
      <c r="DH171" s="89"/>
    </row>
    <row r="172" spans="34:112" x14ac:dyDescent="0.2">
      <c r="AH172" s="86"/>
      <c r="AJ172" s="86"/>
      <c r="AL172" s="86"/>
      <c r="AN172" s="86"/>
      <c r="AP172" s="86"/>
      <c r="AR172" s="86"/>
      <c r="AT172" s="86"/>
      <c r="AV172" s="86"/>
      <c r="AX172" s="86"/>
      <c r="AZ172" s="86"/>
      <c r="BB172" s="86"/>
      <c r="BD172" s="86"/>
      <c r="BF172" s="86"/>
      <c r="BH172" s="86"/>
      <c r="BJ172" s="86"/>
      <c r="BL172" s="86"/>
      <c r="BN172" s="86"/>
      <c r="BP172" s="86"/>
      <c r="BR172" s="86"/>
      <c r="BS172" s="86"/>
      <c r="BT172" s="86"/>
      <c r="BU172" s="86"/>
      <c r="BW172" s="86"/>
      <c r="BX172" s="86"/>
      <c r="BY172" s="86"/>
      <c r="BZ172" s="86"/>
      <c r="CB172" s="86"/>
      <c r="CC172" s="86"/>
      <c r="CD172" s="86"/>
      <c r="CE172" s="86"/>
      <c r="CF172" s="86"/>
      <c r="CH172" s="86"/>
      <c r="CI172" s="86"/>
      <c r="CJ172" s="86"/>
      <c r="CK172" s="86"/>
      <c r="CM172" s="86"/>
      <c r="CN172" s="86"/>
      <c r="CO172" s="86"/>
      <c r="CP172" s="86"/>
      <c r="CR172" s="86"/>
      <c r="CS172" s="86"/>
      <c r="CT172" s="86"/>
      <c r="CU172" s="86"/>
      <c r="CW172" s="87"/>
      <c r="CY172" s="86"/>
      <c r="CZ172" s="87"/>
      <c r="DA172" s="88"/>
      <c r="DB172" s="86"/>
      <c r="DC172" s="87"/>
      <c r="DD172" s="86"/>
      <c r="DE172" s="86"/>
      <c r="DF172" s="86"/>
      <c r="DG172" s="86"/>
      <c r="DH172" s="89"/>
    </row>
    <row r="173" spans="34:112" x14ac:dyDescent="0.2">
      <c r="AH173" s="86"/>
      <c r="AJ173" s="86"/>
      <c r="AL173" s="86"/>
      <c r="AN173" s="86"/>
      <c r="AP173" s="86"/>
      <c r="AR173" s="86"/>
      <c r="AT173" s="86"/>
      <c r="AV173" s="86"/>
      <c r="AX173" s="86"/>
      <c r="AZ173" s="86"/>
      <c r="BB173" s="86"/>
      <c r="BD173" s="86"/>
      <c r="BF173" s="86"/>
      <c r="BH173" s="86"/>
      <c r="BJ173" s="86"/>
      <c r="BL173" s="86"/>
      <c r="BN173" s="86"/>
      <c r="BP173" s="86"/>
      <c r="BR173" s="86"/>
      <c r="BS173" s="86"/>
      <c r="BT173" s="86"/>
      <c r="BU173" s="86"/>
      <c r="BW173" s="86"/>
      <c r="BX173" s="86"/>
      <c r="BY173" s="86"/>
      <c r="BZ173" s="86"/>
      <c r="CB173" s="86"/>
      <c r="CC173" s="86"/>
      <c r="CD173" s="86"/>
      <c r="CE173" s="86"/>
      <c r="CF173" s="86"/>
      <c r="CH173" s="86"/>
      <c r="CI173" s="86"/>
      <c r="CJ173" s="86"/>
      <c r="CK173" s="86"/>
      <c r="CM173" s="86"/>
      <c r="CN173" s="86"/>
      <c r="CO173" s="86"/>
      <c r="CP173" s="86"/>
      <c r="CR173" s="86"/>
      <c r="CS173" s="86"/>
      <c r="CT173" s="86"/>
      <c r="CU173" s="86"/>
      <c r="CW173" s="87"/>
      <c r="CY173" s="86"/>
      <c r="CZ173" s="87"/>
      <c r="DA173" s="88"/>
      <c r="DB173" s="86"/>
      <c r="DC173" s="87"/>
      <c r="DD173" s="86"/>
      <c r="DE173" s="86"/>
      <c r="DF173" s="86"/>
      <c r="DG173" s="86"/>
      <c r="DH173" s="89"/>
    </row>
    <row r="174" spans="34:112" x14ac:dyDescent="0.2">
      <c r="AH174" s="86"/>
      <c r="AJ174" s="86"/>
      <c r="AL174" s="86"/>
      <c r="AN174" s="86"/>
      <c r="AP174" s="86"/>
      <c r="AR174" s="86"/>
      <c r="AT174" s="86"/>
      <c r="AV174" s="86"/>
      <c r="AX174" s="86"/>
      <c r="AZ174" s="86"/>
      <c r="BB174" s="86"/>
      <c r="BD174" s="86"/>
      <c r="BF174" s="86"/>
      <c r="BH174" s="86"/>
      <c r="BJ174" s="86"/>
      <c r="BL174" s="86"/>
      <c r="BN174" s="86"/>
      <c r="BP174" s="86"/>
      <c r="BR174" s="86"/>
      <c r="BS174" s="86"/>
      <c r="BT174" s="86"/>
      <c r="BU174" s="86"/>
      <c r="BW174" s="86"/>
      <c r="BX174" s="86"/>
      <c r="BY174" s="86"/>
      <c r="BZ174" s="86"/>
      <c r="CB174" s="86"/>
      <c r="CC174" s="86"/>
      <c r="CD174" s="86"/>
      <c r="CE174" s="86"/>
      <c r="CF174" s="86"/>
      <c r="CH174" s="86"/>
      <c r="CI174" s="86"/>
      <c r="CJ174" s="86"/>
      <c r="CK174" s="86"/>
      <c r="CM174" s="86"/>
      <c r="CN174" s="86"/>
      <c r="CO174" s="86"/>
      <c r="CP174" s="86"/>
      <c r="CR174" s="86"/>
      <c r="CS174" s="86"/>
      <c r="CT174" s="86"/>
      <c r="CU174" s="86"/>
      <c r="CW174" s="87"/>
      <c r="CY174" s="86"/>
      <c r="CZ174" s="87"/>
      <c r="DA174" s="88"/>
      <c r="DB174" s="86"/>
      <c r="DC174" s="87"/>
      <c r="DD174" s="86"/>
      <c r="DE174" s="86"/>
      <c r="DF174" s="86"/>
      <c r="DG174" s="86"/>
      <c r="DH174" s="89"/>
    </row>
    <row r="175" spans="34:112" x14ac:dyDescent="0.2">
      <c r="AH175" s="86"/>
      <c r="AJ175" s="86"/>
      <c r="AL175" s="86"/>
      <c r="AN175" s="86"/>
      <c r="AP175" s="86"/>
      <c r="AR175" s="86"/>
      <c r="AT175" s="86"/>
      <c r="AV175" s="86"/>
      <c r="AX175" s="86"/>
      <c r="AZ175" s="86"/>
      <c r="BB175" s="86"/>
      <c r="BD175" s="86"/>
      <c r="BF175" s="86"/>
      <c r="BH175" s="86"/>
      <c r="BJ175" s="86"/>
      <c r="BL175" s="86"/>
      <c r="BN175" s="86"/>
      <c r="BP175" s="86"/>
      <c r="BR175" s="86"/>
      <c r="BS175" s="86"/>
      <c r="BT175" s="86"/>
      <c r="BU175" s="86"/>
      <c r="BW175" s="86"/>
      <c r="BX175" s="86"/>
      <c r="BY175" s="86"/>
      <c r="BZ175" s="86"/>
      <c r="CB175" s="86"/>
      <c r="CC175" s="86"/>
      <c r="CD175" s="86"/>
      <c r="CE175" s="86"/>
      <c r="CF175" s="86"/>
      <c r="CH175" s="86"/>
      <c r="CI175" s="86"/>
      <c r="CJ175" s="86"/>
      <c r="CK175" s="86"/>
      <c r="CM175" s="86"/>
      <c r="CN175" s="86"/>
      <c r="CO175" s="86"/>
      <c r="CP175" s="86"/>
      <c r="CR175" s="86"/>
      <c r="CS175" s="86"/>
      <c r="CT175" s="86"/>
      <c r="CU175" s="86"/>
      <c r="CW175" s="87"/>
      <c r="CY175" s="86"/>
      <c r="CZ175" s="87"/>
      <c r="DA175" s="88"/>
      <c r="DB175" s="86"/>
      <c r="DC175" s="87"/>
      <c r="DD175" s="86"/>
      <c r="DE175" s="86"/>
      <c r="DF175" s="86"/>
      <c r="DG175" s="86"/>
      <c r="DH175" s="89"/>
    </row>
    <row r="176" spans="34:112" x14ac:dyDescent="0.2">
      <c r="AH176" s="86"/>
      <c r="AJ176" s="86"/>
      <c r="AL176" s="86"/>
      <c r="AN176" s="86"/>
      <c r="AP176" s="86"/>
      <c r="AR176" s="86"/>
      <c r="AT176" s="86"/>
      <c r="AV176" s="86"/>
      <c r="AX176" s="86"/>
      <c r="AZ176" s="86"/>
      <c r="BB176" s="86"/>
      <c r="BD176" s="86"/>
      <c r="BF176" s="86"/>
      <c r="BH176" s="86"/>
      <c r="BJ176" s="86"/>
      <c r="BL176" s="86"/>
      <c r="BN176" s="86"/>
      <c r="BP176" s="86"/>
      <c r="BR176" s="86"/>
      <c r="BS176" s="86"/>
      <c r="BT176" s="86"/>
      <c r="BU176" s="86"/>
      <c r="BW176" s="86"/>
      <c r="BX176" s="86"/>
      <c r="BY176" s="86"/>
      <c r="BZ176" s="86"/>
      <c r="CB176" s="86"/>
      <c r="CC176" s="86"/>
      <c r="CD176" s="86"/>
      <c r="CE176" s="86"/>
      <c r="CF176" s="86"/>
      <c r="CH176" s="86"/>
      <c r="CI176" s="86"/>
      <c r="CJ176" s="86"/>
      <c r="CK176" s="86"/>
      <c r="CM176" s="86"/>
      <c r="CN176" s="86"/>
      <c r="CO176" s="86"/>
      <c r="CP176" s="86"/>
      <c r="CR176" s="86"/>
      <c r="CS176" s="86"/>
      <c r="CT176" s="86"/>
      <c r="CU176" s="86"/>
      <c r="CW176" s="87"/>
      <c r="CY176" s="86"/>
      <c r="CZ176" s="87"/>
      <c r="DA176" s="88"/>
      <c r="DB176" s="86"/>
      <c r="DC176" s="87"/>
      <c r="DD176" s="86"/>
      <c r="DE176" s="86"/>
      <c r="DF176" s="86"/>
      <c r="DG176" s="86"/>
      <c r="DH176" s="89"/>
    </row>
    <row r="177" spans="34:112" x14ac:dyDescent="0.2">
      <c r="AH177" s="86"/>
      <c r="AJ177" s="86"/>
      <c r="AL177" s="86"/>
      <c r="AN177" s="86"/>
      <c r="AP177" s="86"/>
      <c r="AR177" s="86"/>
      <c r="AT177" s="86"/>
      <c r="AV177" s="86"/>
      <c r="AX177" s="86"/>
      <c r="AZ177" s="86"/>
      <c r="BB177" s="86"/>
      <c r="BD177" s="86"/>
      <c r="BF177" s="86"/>
      <c r="BH177" s="86"/>
      <c r="BJ177" s="86"/>
      <c r="BL177" s="86"/>
      <c r="BN177" s="86"/>
      <c r="BP177" s="86"/>
      <c r="BR177" s="86"/>
      <c r="BS177" s="86"/>
      <c r="BT177" s="86"/>
      <c r="BU177" s="86"/>
      <c r="BW177" s="86"/>
      <c r="BX177" s="86"/>
      <c r="BY177" s="86"/>
      <c r="BZ177" s="86"/>
      <c r="CB177" s="86"/>
      <c r="CC177" s="86"/>
      <c r="CD177" s="86"/>
      <c r="CE177" s="86"/>
      <c r="CF177" s="86"/>
      <c r="CH177" s="86"/>
      <c r="CI177" s="86"/>
      <c r="CJ177" s="86"/>
      <c r="CK177" s="86"/>
      <c r="CM177" s="86"/>
      <c r="CN177" s="86"/>
      <c r="CO177" s="86"/>
      <c r="CP177" s="86"/>
      <c r="CR177" s="86"/>
      <c r="CS177" s="86"/>
      <c r="CT177" s="86"/>
      <c r="CU177" s="86"/>
      <c r="CW177" s="87"/>
      <c r="CY177" s="86"/>
      <c r="CZ177" s="87"/>
      <c r="DA177" s="88"/>
      <c r="DB177" s="86"/>
      <c r="DC177" s="87"/>
      <c r="DD177" s="86"/>
      <c r="DE177" s="86"/>
      <c r="DF177" s="86"/>
      <c r="DG177" s="86"/>
      <c r="DH177" s="89"/>
    </row>
    <row r="178" spans="34:112" x14ac:dyDescent="0.2">
      <c r="AH178" s="86"/>
      <c r="AJ178" s="86"/>
      <c r="AL178" s="86"/>
      <c r="AN178" s="86"/>
      <c r="AP178" s="86"/>
      <c r="AR178" s="86"/>
      <c r="AT178" s="86"/>
      <c r="AV178" s="86"/>
      <c r="AX178" s="86"/>
      <c r="AZ178" s="86"/>
      <c r="BB178" s="86"/>
      <c r="BD178" s="86"/>
      <c r="BF178" s="86"/>
      <c r="BH178" s="86"/>
      <c r="BJ178" s="86"/>
      <c r="BL178" s="86"/>
      <c r="BN178" s="86"/>
      <c r="BP178" s="86"/>
      <c r="BR178" s="86"/>
      <c r="BS178" s="86"/>
      <c r="BT178" s="86"/>
      <c r="BU178" s="86"/>
      <c r="BW178" s="86"/>
      <c r="BX178" s="86"/>
      <c r="BY178" s="86"/>
      <c r="BZ178" s="86"/>
      <c r="CB178" s="86"/>
      <c r="CC178" s="86"/>
      <c r="CD178" s="86"/>
      <c r="CE178" s="86"/>
      <c r="CF178" s="86"/>
      <c r="CH178" s="86"/>
      <c r="CI178" s="86"/>
      <c r="CJ178" s="86"/>
      <c r="CK178" s="86"/>
      <c r="CM178" s="86"/>
      <c r="CN178" s="86"/>
      <c r="CO178" s="86"/>
      <c r="CP178" s="86"/>
      <c r="CR178" s="86"/>
      <c r="CS178" s="86"/>
      <c r="CT178" s="86"/>
      <c r="CU178" s="86"/>
      <c r="CW178" s="87"/>
      <c r="CY178" s="86"/>
      <c r="CZ178" s="87"/>
      <c r="DA178" s="88"/>
      <c r="DB178" s="86"/>
      <c r="DC178" s="87"/>
      <c r="DD178" s="86"/>
      <c r="DE178" s="86"/>
      <c r="DF178" s="86"/>
      <c r="DG178" s="86"/>
      <c r="DH178" s="89"/>
    </row>
    <row r="179" spans="34:112" x14ac:dyDescent="0.2">
      <c r="AH179" s="86"/>
      <c r="AJ179" s="86"/>
      <c r="AL179" s="86"/>
      <c r="AN179" s="86"/>
      <c r="AP179" s="86"/>
      <c r="AR179" s="86"/>
      <c r="AT179" s="86"/>
      <c r="AV179" s="86"/>
      <c r="AX179" s="86"/>
      <c r="AZ179" s="86"/>
      <c r="BB179" s="86"/>
      <c r="BD179" s="86"/>
      <c r="BF179" s="86"/>
      <c r="BH179" s="86"/>
      <c r="BJ179" s="86"/>
      <c r="BL179" s="86"/>
      <c r="BN179" s="86"/>
      <c r="BP179" s="86"/>
      <c r="BR179" s="86"/>
      <c r="BS179" s="86"/>
      <c r="BT179" s="86"/>
      <c r="BU179" s="86"/>
      <c r="BW179" s="86"/>
      <c r="BX179" s="86"/>
      <c r="BY179" s="86"/>
      <c r="BZ179" s="86"/>
      <c r="CB179" s="86"/>
      <c r="CC179" s="86"/>
      <c r="CD179" s="86"/>
      <c r="CE179" s="86"/>
      <c r="CF179" s="86"/>
      <c r="CH179" s="86"/>
      <c r="CI179" s="86"/>
      <c r="CJ179" s="86"/>
      <c r="CK179" s="86"/>
      <c r="CM179" s="86"/>
      <c r="CN179" s="86"/>
      <c r="CO179" s="86"/>
      <c r="CP179" s="86"/>
      <c r="CR179" s="86"/>
      <c r="CS179" s="86"/>
      <c r="CT179" s="86"/>
      <c r="CU179" s="86"/>
      <c r="CW179" s="87"/>
      <c r="CY179" s="86"/>
      <c r="CZ179" s="87"/>
      <c r="DA179" s="88"/>
      <c r="DB179" s="86"/>
      <c r="DC179" s="87"/>
      <c r="DD179" s="86"/>
      <c r="DE179" s="86"/>
      <c r="DF179" s="86"/>
      <c r="DG179" s="86"/>
      <c r="DH179" s="89"/>
    </row>
    <row r="180" spans="34:112" x14ac:dyDescent="0.2">
      <c r="AH180" s="86"/>
      <c r="AJ180" s="86"/>
      <c r="AL180" s="86"/>
      <c r="AN180" s="86"/>
      <c r="AP180" s="86"/>
      <c r="AR180" s="86"/>
      <c r="AT180" s="86"/>
      <c r="AV180" s="86"/>
      <c r="AX180" s="86"/>
      <c r="AZ180" s="86"/>
      <c r="BB180" s="86"/>
      <c r="BD180" s="86"/>
      <c r="BF180" s="86"/>
      <c r="BH180" s="86"/>
      <c r="BJ180" s="86"/>
      <c r="BL180" s="86"/>
      <c r="BN180" s="86"/>
      <c r="BP180" s="86"/>
      <c r="BR180" s="86"/>
      <c r="BS180" s="86"/>
      <c r="BT180" s="86"/>
      <c r="BU180" s="86"/>
      <c r="BW180" s="86"/>
      <c r="BX180" s="86"/>
      <c r="BY180" s="86"/>
      <c r="BZ180" s="86"/>
      <c r="CB180" s="86"/>
      <c r="CC180" s="86"/>
      <c r="CD180" s="86"/>
      <c r="CE180" s="86"/>
      <c r="CF180" s="86"/>
      <c r="CH180" s="86"/>
      <c r="CI180" s="86"/>
      <c r="CJ180" s="86"/>
      <c r="CK180" s="86"/>
      <c r="CM180" s="86"/>
      <c r="CN180" s="86"/>
      <c r="CO180" s="86"/>
      <c r="CP180" s="86"/>
      <c r="CR180" s="86"/>
      <c r="CS180" s="86"/>
      <c r="CT180" s="86"/>
      <c r="CU180" s="86"/>
      <c r="CW180" s="87"/>
      <c r="CY180" s="86"/>
      <c r="CZ180" s="87"/>
      <c r="DA180" s="88"/>
      <c r="DB180" s="86"/>
      <c r="DC180" s="87"/>
      <c r="DD180" s="86"/>
      <c r="DE180" s="86"/>
      <c r="DF180" s="86"/>
      <c r="DG180" s="86"/>
      <c r="DH180" s="89"/>
    </row>
    <row r="181" spans="34:112" x14ac:dyDescent="0.2">
      <c r="AH181" s="86"/>
      <c r="AJ181" s="86"/>
      <c r="AL181" s="86"/>
      <c r="AN181" s="86"/>
      <c r="AP181" s="86"/>
      <c r="AR181" s="86"/>
      <c r="AT181" s="86"/>
      <c r="AV181" s="86"/>
      <c r="AX181" s="86"/>
      <c r="AZ181" s="86"/>
      <c r="BB181" s="86"/>
      <c r="BD181" s="86"/>
      <c r="BF181" s="86"/>
      <c r="BH181" s="86"/>
      <c r="BJ181" s="86"/>
      <c r="BL181" s="86"/>
      <c r="BN181" s="86"/>
      <c r="BP181" s="86"/>
      <c r="BR181" s="86"/>
      <c r="BS181" s="86"/>
      <c r="BT181" s="86"/>
      <c r="BU181" s="86"/>
      <c r="BW181" s="86"/>
      <c r="BX181" s="86"/>
      <c r="BY181" s="86"/>
      <c r="BZ181" s="86"/>
      <c r="CB181" s="86"/>
      <c r="CC181" s="86"/>
      <c r="CD181" s="86"/>
      <c r="CE181" s="86"/>
      <c r="CF181" s="86"/>
      <c r="CH181" s="86"/>
      <c r="CI181" s="86"/>
      <c r="CJ181" s="86"/>
      <c r="CK181" s="86"/>
      <c r="CM181" s="86"/>
      <c r="CN181" s="86"/>
      <c r="CO181" s="86"/>
      <c r="CP181" s="86"/>
      <c r="CR181" s="86"/>
      <c r="CS181" s="86"/>
      <c r="CT181" s="86"/>
      <c r="CU181" s="86"/>
      <c r="CW181" s="87"/>
      <c r="CY181" s="86"/>
      <c r="CZ181" s="87"/>
      <c r="DA181" s="88"/>
      <c r="DB181" s="86"/>
      <c r="DC181" s="87"/>
      <c r="DD181" s="86"/>
      <c r="DE181" s="86"/>
      <c r="DF181" s="86"/>
      <c r="DG181" s="86"/>
      <c r="DH181" s="89"/>
    </row>
    <row r="182" spans="34:112" x14ac:dyDescent="0.2">
      <c r="AH182" s="86"/>
      <c r="AJ182" s="86"/>
      <c r="AL182" s="86"/>
      <c r="AN182" s="86"/>
      <c r="AP182" s="86"/>
      <c r="AR182" s="86"/>
      <c r="AT182" s="86"/>
      <c r="AV182" s="86"/>
      <c r="AX182" s="86"/>
      <c r="AZ182" s="86"/>
      <c r="BB182" s="86"/>
      <c r="BD182" s="86"/>
      <c r="BF182" s="86"/>
      <c r="BH182" s="86"/>
      <c r="BJ182" s="86"/>
      <c r="BL182" s="86"/>
      <c r="BN182" s="86"/>
      <c r="BP182" s="86"/>
      <c r="BR182" s="86"/>
      <c r="BS182" s="86"/>
      <c r="BT182" s="86"/>
      <c r="BU182" s="86"/>
      <c r="BW182" s="86"/>
      <c r="BX182" s="86"/>
      <c r="BY182" s="86"/>
      <c r="BZ182" s="86"/>
      <c r="CB182" s="86"/>
      <c r="CC182" s="86"/>
      <c r="CD182" s="86"/>
      <c r="CE182" s="86"/>
      <c r="CF182" s="86"/>
      <c r="CH182" s="86"/>
      <c r="CI182" s="86"/>
      <c r="CJ182" s="86"/>
      <c r="CK182" s="86"/>
      <c r="CM182" s="86"/>
      <c r="CN182" s="86"/>
      <c r="CO182" s="86"/>
      <c r="CP182" s="86"/>
      <c r="CR182" s="86"/>
      <c r="CS182" s="86"/>
      <c r="CT182" s="86"/>
      <c r="CU182" s="86"/>
      <c r="CW182" s="87"/>
      <c r="CY182" s="86"/>
      <c r="CZ182" s="87"/>
      <c r="DA182" s="88"/>
      <c r="DB182" s="86"/>
      <c r="DC182" s="87"/>
      <c r="DD182" s="86"/>
      <c r="DE182" s="86"/>
      <c r="DF182" s="86"/>
      <c r="DG182" s="86"/>
      <c r="DH182" s="89"/>
    </row>
    <row r="183" spans="34:112" x14ac:dyDescent="0.2">
      <c r="AH183" s="86"/>
      <c r="AJ183" s="86"/>
      <c r="AL183" s="86"/>
      <c r="AN183" s="86"/>
      <c r="AP183" s="86"/>
      <c r="AR183" s="86"/>
      <c r="AT183" s="86"/>
      <c r="AV183" s="86"/>
      <c r="AX183" s="86"/>
      <c r="AZ183" s="86"/>
      <c r="BB183" s="86"/>
      <c r="BD183" s="86"/>
      <c r="BF183" s="86"/>
      <c r="BH183" s="86"/>
      <c r="BJ183" s="86"/>
      <c r="BL183" s="86"/>
      <c r="BN183" s="86"/>
      <c r="BP183" s="86"/>
      <c r="BR183" s="86"/>
      <c r="BS183" s="86"/>
      <c r="BT183" s="86"/>
      <c r="BU183" s="86"/>
      <c r="BW183" s="86"/>
      <c r="BX183" s="86"/>
      <c r="BY183" s="86"/>
      <c r="BZ183" s="86"/>
      <c r="CB183" s="86"/>
      <c r="CC183" s="86"/>
      <c r="CD183" s="86"/>
      <c r="CE183" s="86"/>
      <c r="CF183" s="86"/>
      <c r="CH183" s="86"/>
      <c r="CI183" s="86"/>
      <c r="CJ183" s="86"/>
      <c r="CK183" s="86"/>
      <c r="CM183" s="86"/>
      <c r="CN183" s="86"/>
      <c r="CO183" s="86"/>
      <c r="CP183" s="86"/>
      <c r="CR183" s="86"/>
      <c r="CS183" s="86"/>
      <c r="CT183" s="86"/>
      <c r="CU183" s="86"/>
      <c r="CW183" s="87"/>
      <c r="CY183" s="86"/>
      <c r="CZ183" s="87"/>
      <c r="DA183" s="88"/>
      <c r="DB183" s="86"/>
      <c r="DC183" s="87"/>
      <c r="DD183" s="86"/>
      <c r="DE183" s="86"/>
      <c r="DF183" s="86"/>
      <c r="DG183" s="86"/>
      <c r="DH183" s="89"/>
    </row>
    <row r="184" spans="34:112" x14ac:dyDescent="0.2">
      <c r="AH184" s="86"/>
      <c r="AJ184" s="86"/>
      <c r="AL184" s="86"/>
      <c r="AN184" s="86"/>
      <c r="AP184" s="86"/>
      <c r="AR184" s="86"/>
      <c r="AT184" s="86"/>
      <c r="AV184" s="86"/>
      <c r="AX184" s="86"/>
      <c r="AZ184" s="86"/>
      <c r="BB184" s="86"/>
      <c r="BD184" s="86"/>
      <c r="BF184" s="86"/>
      <c r="BH184" s="86"/>
      <c r="BJ184" s="86"/>
      <c r="BL184" s="86"/>
      <c r="BN184" s="86"/>
      <c r="BP184" s="86"/>
      <c r="BR184" s="86"/>
      <c r="BS184" s="86"/>
      <c r="BT184" s="86"/>
      <c r="BU184" s="86"/>
      <c r="BW184" s="86"/>
      <c r="BX184" s="86"/>
      <c r="BY184" s="86"/>
      <c r="BZ184" s="86"/>
      <c r="CB184" s="86"/>
      <c r="CC184" s="86"/>
      <c r="CD184" s="86"/>
      <c r="CE184" s="86"/>
      <c r="CF184" s="86"/>
      <c r="CH184" s="86"/>
      <c r="CI184" s="86"/>
      <c r="CJ184" s="86"/>
      <c r="CK184" s="86"/>
      <c r="CM184" s="86"/>
      <c r="CN184" s="86"/>
      <c r="CO184" s="86"/>
      <c r="CP184" s="86"/>
      <c r="CR184" s="86"/>
      <c r="CS184" s="86"/>
      <c r="CT184" s="86"/>
      <c r="CU184" s="86"/>
      <c r="CW184" s="87"/>
      <c r="CY184" s="86"/>
      <c r="CZ184" s="87"/>
      <c r="DA184" s="88"/>
      <c r="DB184" s="86"/>
      <c r="DC184" s="87"/>
      <c r="DD184" s="86"/>
      <c r="DE184" s="86"/>
      <c r="DF184" s="86"/>
      <c r="DG184" s="86"/>
      <c r="DH184" s="89"/>
    </row>
    <row r="185" spans="34:112" x14ac:dyDescent="0.2">
      <c r="AH185" s="86"/>
      <c r="AJ185" s="86"/>
      <c r="AL185" s="86"/>
      <c r="AN185" s="86"/>
      <c r="AP185" s="86"/>
      <c r="AR185" s="86"/>
      <c r="AT185" s="86"/>
      <c r="AV185" s="86"/>
      <c r="AX185" s="86"/>
      <c r="AZ185" s="86"/>
      <c r="BB185" s="86"/>
      <c r="BD185" s="86"/>
      <c r="BF185" s="86"/>
      <c r="BH185" s="86"/>
      <c r="BJ185" s="86"/>
      <c r="BL185" s="86"/>
      <c r="BN185" s="86"/>
      <c r="BP185" s="86"/>
      <c r="BR185" s="86"/>
      <c r="BS185" s="86"/>
      <c r="BT185" s="86"/>
      <c r="BU185" s="86"/>
      <c r="BW185" s="86"/>
      <c r="BX185" s="86"/>
      <c r="BY185" s="86"/>
      <c r="BZ185" s="86"/>
      <c r="CB185" s="86"/>
      <c r="CC185" s="86"/>
      <c r="CD185" s="86"/>
      <c r="CE185" s="86"/>
      <c r="CF185" s="86"/>
      <c r="CH185" s="86"/>
      <c r="CI185" s="86"/>
      <c r="CJ185" s="86"/>
      <c r="CK185" s="86"/>
      <c r="CM185" s="86"/>
      <c r="CN185" s="86"/>
      <c r="CO185" s="86"/>
      <c r="CP185" s="86"/>
      <c r="CR185" s="86"/>
      <c r="CS185" s="86"/>
      <c r="CT185" s="86"/>
      <c r="CU185" s="86"/>
      <c r="CW185" s="87"/>
      <c r="CY185" s="86"/>
      <c r="CZ185" s="87"/>
      <c r="DA185" s="88"/>
      <c r="DB185" s="86"/>
      <c r="DC185" s="87"/>
      <c r="DD185" s="86"/>
      <c r="DE185" s="86"/>
      <c r="DF185" s="86"/>
      <c r="DG185" s="86"/>
      <c r="DH185" s="89"/>
    </row>
    <row r="186" spans="34:112" x14ac:dyDescent="0.2">
      <c r="AH186" s="86"/>
      <c r="AJ186" s="86"/>
      <c r="AL186" s="86"/>
      <c r="AN186" s="86"/>
      <c r="AP186" s="86"/>
      <c r="AR186" s="86"/>
      <c r="AT186" s="86"/>
      <c r="AV186" s="86"/>
      <c r="AX186" s="86"/>
      <c r="AZ186" s="86"/>
      <c r="BB186" s="86"/>
      <c r="BD186" s="86"/>
      <c r="BF186" s="86"/>
      <c r="BH186" s="86"/>
      <c r="BJ186" s="86"/>
      <c r="BL186" s="86"/>
      <c r="BN186" s="86"/>
      <c r="BP186" s="86"/>
      <c r="BR186" s="86"/>
      <c r="BS186" s="86"/>
      <c r="BT186" s="86"/>
      <c r="BU186" s="86"/>
      <c r="BW186" s="86"/>
      <c r="BX186" s="86"/>
      <c r="BY186" s="86"/>
      <c r="BZ186" s="86"/>
      <c r="CB186" s="86"/>
      <c r="CC186" s="86"/>
      <c r="CD186" s="86"/>
      <c r="CE186" s="86"/>
      <c r="CF186" s="86"/>
      <c r="CH186" s="86"/>
      <c r="CI186" s="86"/>
      <c r="CJ186" s="86"/>
      <c r="CK186" s="86"/>
      <c r="CM186" s="86"/>
      <c r="CN186" s="86"/>
      <c r="CO186" s="86"/>
      <c r="CP186" s="86"/>
      <c r="CR186" s="86"/>
      <c r="CS186" s="86"/>
      <c r="CT186" s="86"/>
      <c r="CU186" s="86"/>
      <c r="CW186" s="87"/>
      <c r="CY186" s="86"/>
      <c r="CZ186" s="87"/>
      <c r="DA186" s="88"/>
      <c r="DB186" s="86"/>
      <c r="DC186" s="87"/>
      <c r="DD186" s="86"/>
      <c r="DE186" s="86"/>
      <c r="DF186" s="86"/>
      <c r="DG186" s="86"/>
      <c r="DH186" s="89"/>
    </row>
    <row r="187" spans="34:112" x14ac:dyDescent="0.2">
      <c r="AH187" s="86"/>
      <c r="AJ187" s="86"/>
      <c r="AL187" s="86"/>
      <c r="AN187" s="86"/>
      <c r="AP187" s="86"/>
      <c r="AR187" s="86"/>
      <c r="AT187" s="86"/>
      <c r="AV187" s="86"/>
      <c r="AX187" s="86"/>
      <c r="AZ187" s="86"/>
      <c r="BB187" s="86"/>
      <c r="BD187" s="86"/>
      <c r="BF187" s="86"/>
      <c r="BH187" s="86"/>
      <c r="BJ187" s="86"/>
      <c r="BL187" s="86"/>
      <c r="BN187" s="86"/>
      <c r="BP187" s="86"/>
      <c r="BR187" s="86"/>
      <c r="BS187" s="86"/>
      <c r="BT187" s="86"/>
      <c r="BU187" s="86"/>
      <c r="BW187" s="86"/>
      <c r="BX187" s="86"/>
      <c r="BY187" s="86"/>
      <c r="BZ187" s="86"/>
      <c r="CB187" s="86"/>
      <c r="CC187" s="86"/>
      <c r="CD187" s="86"/>
      <c r="CE187" s="86"/>
      <c r="CF187" s="86"/>
      <c r="CH187" s="86"/>
      <c r="CI187" s="86"/>
      <c r="CJ187" s="86"/>
      <c r="CK187" s="86"/>
      <c r="CM187" s="86"/>
      <c r="CN187" s="86"/>
      <c r="CO187" s="86"/>
      <c r="CP187" s="86"/>
      <c r="CR187" s="86"/>
      <c r="CS187" s="86"/>
      <c r="CT187" s="86"/>
      <c r="CU187" s="86"/>
      <c r="CW187" s="87"/>
      <c r="CY187" s="86"/>
      <c r="CZ187" s="87"/>
      <c r="DA187" s="88"/>
      <c r="DB187" s="86"/>
      <c r="DC187" s="87"/>
      <c r="DD187" s="86"/>
      <c r="DE187" s="86"/>
      <c r="DF187" s="86"/>
      <c r="DG187" s="86"/>
      <c r="DH187" s="89"/>
    </row>
    <row r="188" spans="34:112" x14ac:dyDescent="0.2">
      <c r="AH188" s="86"/>
      <c r="AJ188" s="86"/>
      <c r="AL188" s="86"/>
      <c r="AN188" s="86"/>
      <c r="AP188" s="86"/>
      <c r="AR188" s="86"/>
      <c r="AT188" s="86"/>
      <c r="AV188" s="86"/>
      <c r="AX188" s="86"/>
      <c r="AZ188" s="86"/>
      <c r="BB188" s="86"/>
      <c r="BD188" s="86"/>
      <c r="BF188" s="86"/>
      <c r="BH188" s="86"/>
      <c r="BJ188" s="86"/>
      <c r="BL188" s="86"/>
      <c r="BN188" s="86"/>
      <c r="BP188" s="86"/>
      <c r="BR188" s="86"/>
      <c r="BS188" s="86"/>
      <c r="BT188" s="86"/>
      <c r="BU188" s="86"/>
      <c r="BW188" s="86"/>
      <c r="BX188" s="86"/>
      <c r="BY188" s="86"/>
      <c r="BZ188" s="86"/>
      <c r="CB188" s="86"/>
      <c r="CC188" s="86"/>
      <c r="CD188" s="86"/>
      <c r="CE188" s="86"/>
      <c r="CF188" s="86"/>
      <c r="CH188" s="86"/>
      <c r="CI188" s="86"/>
      <c r="CJ188" s="86"/>
      <c r="CK188" s="86"/>
      <c r="CM188" s="86"/>
      <c r="CN188" s="86"/>
      <c r="CO188" s="86"/>
      <c r="CP188" s="86"/>
      <c r="CR188" s="86"/>
      <c r="CS188" s="86"/>
      <c r="CT188" s="86"/>
      <c r="CU188" s="86"/>
      <c r="CW188" s="87"/>
      <c r="CY188" s="86"/>
      <c r="CZ188" s="87"/>
      <c r="DA188" s="88"/>
      <c r="DB188" s="86"/>
      <c r="DC188" s="87"/>
      <c r="DD188" s="86"/>
      <c r="DE188" s="86"/>
      <c r="DF188" s="86"/>
      <c r="DG188" s="86"/>
      <c r="DH188" s="89"/>
    </row>
    <row r="189" spans="34:112" x14ac:dyDescent="0.2">
      <c r="AH189" s="86"/>
      <c r="AJ189" s="86"/>
      <c r="AL189" s="86"/>
      <c r="AN189" s="86"/>
      <c r="AP189" s="86"/>
      <c r="AR189" s="86"/>
      <c r="AT189" s="86"/>
      <c r="AV189" s="86"/>
      <c r="AX189" s="86"/>
      <c r="AZ189" s="86"/>
      <c r="BB189" s="86"/>
      <c r="BD189" s="86"/>
      <c r="BF189" s="86"/>
      <c r="BH189" s="86"/>
      <c r="BJ189" s="86"/>
      <c r="BL189" s="86"/>
      <c r="BN189" s="86"/>
      <c r="BP189" s="86"/>
      <c r="BR189" s="86"/>
      <c r="BS189" s="86"/>
      <c r="BT189" s="86"/>
      <c r="BU189" s="86"/>
      <c r="BW189" s="86"/>
      <c r="BX189" s="86"/>
      <c r="BY189" s="86"/>
      <c r="BZ189" s="86"/>
      <c r="CB189" s="86"/>
      <c r="CC189" s="86"/>
      <c r="CD189" s="86"/>
      <c r="CE189" s="86"/>
      <c r="CF189" s="86"/>
      <c r="CH189" s="86"/>
      <c r="CI189" s="86"/>
      <c r="CJ189" s="86"/>
      <c r="CK189" s="86"/>
      <c r="CM189" s="86"/>
      <c r="CN189" s="86"/>
      <c r="CO189" s="86"/>
      <c r="CP189" s="86"/>
      <c r="CR189" s="86"/>
      <c r="CS189" s="86"/>
      <c r="CT189" s="86"/>
      <c r="CU189" s="86"/>
      <c r="CW189" s="87"/>
      <c r="CY189" s="86"/>
      <c r="CZ189" s="87"/>
      <c r="DA189" s="88"/>
      <c r="DB189" s="86"/>
      <c r="DC189" s="87"/>
      <c r="DD189" s="86"/>
      <c r="DE189" s="86"/>
      <c r="DF189" s="86"/>
      <c r="DG189" s="86"/>
      <c r="DH189" s="89"/>
    </row>
    <row r="190" spans="34:112" x14ac:dyDescent="0.2">
      <c r="AH190" s="86"/>
      <c r="AJ190" s="86"/>
      <c r="AL190" s="86"/>
      <c r="AN190" s="86"/>
      <c r="AP190" s="86"/>
      <c r="AR190" s="86"/>
      <c r="AT190" s="86"/>
      <c r="AV190" s="86"/>
      <c r="AX190" s="86"/>
      <c r="AZ190" s="86"/>
      <c r="BB190" s="86"/>
      <c r="BD190" s="86"/>
      <c r="BF190" s="86"/>
      <c r="BH190" s="86"/>
      <c r="BJ190" s="86"/>
      <c r="BL190" s="86"/>
      <c r="BN190" s="86"/>
      <c r="BP190" s="86"/>
      <c r="BR190" s="86"/>
      <c r="BS190" s="86"/>
      <c r="BT190" s="86"/>
      <c r="BU190" s="86"/>
      <c r="BW190" s="86"/>
      <c r="BX190" s="86"/>
      <c r="BY190" s="86"/>
      <c r="BZ190" s="86"/>
      <c r="CB190" s="86"/>
      <c r="CC190" s="86"/>
      <c r="CD190" s="86"/>
      <c r="CE190" s="86"/>
      <c r="CF190" s="86"/>
      <c r="CH190" s="86"/>
      <c r="CI190" s="86"/>
      <c r="CJ190" s="86"/>
      <c r="CK190" s="86"/>
      <c r="CM190" s="86"/>
      <c r="CN190" s="86"/>
      <c r="CO190" s="86"/>
      <c r="CP190" s="86"/>
      <c r="CR190" s="86"/>
      <c r="CS190" s="86"/>
      <c r="CT190" s="86"/>
      <c r="CU190" s="86"/>
      <c r="CW190" s="87"/>
      <c r="CY190" s="86"/>
      <c r="CZ190" s="87"/>
      <c r="DA190" s="88"/>
      <c r="DB190" s="86"/>
      <c r="DC190" s="87"/>
      <c r="DD190" s="86"/>
      <c r="DE190" s="86"/>
      <c r="DF190" s="86"/>
      <c r="DG190" s="86"/>
      <c r="DH190" s="89"/>
    </row>
    <row r="191" spans="34:112" x14ac:dyDescent="0.2">
      <c r="AH191" s="86"/>
      <c r="AJ191" s="86"/>
      <c r="AL191" s="86"/>
      <c r="AN191" s="86"/>
      <c r="AP191" s="86"/>
      <c r="AR191" s="86"/>
      <c r="AT191" s="86"/>
      <c r="AV191" s="86"/>
      <c r="AX191" s="86"/>
      <c r="AZ191" s="86"/>
      <c r="BB191" s="86"/>
      <c r="BD191" s="86"/>
      <c r="BF191" s="86"/>
      <c r="BH191" s="86"/>
      <c r="BJ191" s="86"/>
      <c r="BL191" s="86"/>
      <c r="BN191" s="86"/>
      <c r="BP191" s="86"/>
      <c r="BR191" s="86"/>
      <c r="BS191" s="86"/>
      <c r="BT191" s="86"/>
      <c r="BU191" s="86"/>
      <c r="BW191" s="86"/>
      <c r="BX191" s="86"/>
      <c r="BY191" s="86"/>
      <c r="BZ191" s="86"/>
      <c r="CB191" s="86"/>
      <c r="CC191" s="86"/>
      <c r="CD191" s="86"/>
      <c r="CE191" s="86"/>
      <c r="CF191" s="86"/>
      <c r="CH191" s="86"/>
      <c r="CI191" s="86"/>
      <c r="CJ191" s="86"/>
      <c r="CK191" s="86"/>
      <c r="CM191" s="86"/>
      <c r="CN191" s="86"/>
      <c r="CO191" s="86"/>
      <c r="CP191" s="86"/>
      <c r="CR191" s="86"/>
      <c r="CS191" s="86"/>
      <c r="CT191" s="86"/>
      <c r="CU191" s="86"/>
      <c r="CW191" s="87"/>
      <c r="CY191" s="86"/>
      <c r="CZ191" s="87"/>
      <c r="DA191" s="88"/>
      <c r="DB191" s="86"/>
      <c r="DC191" s="87"/>
      <c r="DD191" s="86"/>
      <c r="DE191" s="86"/>
      <c r="DF191" s="86"/>
      <c r="DG191" s="86"/>
      <c r="DH191" s="89"/>
    </row>
    <row r="192" spans="34:112" x14ac:dyDescent="0.2">
      <c r="AH192" s="86"/>
      <c r="AJ192" s="86"/>
      <c r="AL192" s="86"/>
      <c r="AN192" s="86"/>
      <c r="AP192" s="86"/>
      <c r="AR192" s="86"/>
      <c r="AT192" s="86"/>
      <c r="AV192" s="86"/>
      <c r="AX192" s="86"/>
      <c r="AZ192" s="86"/>
      <c r="BB192" s="86"/>
      <c r="BD192" s="86"/>
      <c r="BF192" s="86"/>
      <c r="BH192" s="86"/>
      <c r="BJ192" s="86"/>
      <c r="BL192" s="86"/>
      <c r="BN192" s="86"/>
      <c r="BP192" s="86"/>
      <c r="BR192" s="86"/>
      <c r="BS192" s="86"/>
      <c r="BT192" s="86"/>
      <c r="BU192" s="86"/>
      <c r="BW192" s="86"/>
      <c r="BX192" s="86"/>
      <c r="BY192" s="86"/>
      <c r="BZ192" s="86"/>
      <c r="CB192" s="86"/>
      <c r="CC192" s="86"/>
      <c r="CD192" s="86"/>
      <c r="CE192" s="86"/>
      <c r="CF192" s="86"/>
      <c r="CH192" s="86"/>
      <c r="CI192" s="86"/>
      <c r="CJ192" s="86"/>
      <c r="CK192" s="86"/>
      <c r="CM192" s="86"/>
      <c r="CN192" s="86"/>
      <c r="CO192" s="86"/>
      <c r="CP192" s="86"/>
      <c r="CR192" s="86"/>
      <c r="CS192" s="86"/>
      <c r="CT192" s="86"/>
      <c r="CU192" s="86"/>
      <c r="CW192" s="87"/>
      <c r="CY192" s="86"/>
      <c r="CZ192" s="87"/>
      <c r="DA192" s="88"/>
      <c r="DB192" s="86"/>
      <c r="DC192" s="87"/>
      <c r="DD192" s="86"/>
      <c r="DE192" s="86"/>
      <c r="DF192" s="86"/>
      <c r="DG192" s="86"/>
      <c r="DH192" s="89"/>
    </row>
    <row r="193" spans="34:112" x14ac:dyDescent="0.2">
      <c r="AH193" s="86"/>
      <c r="AJ193" s="86"/>
      <c r="AL193" s="86"/>
      <c r="AN193" s="86"/>
      <c r="AP193" s="86"/>
      <c r="AR193" s="86"/>
      <c r="AT193" s="86"/>
      <c r="AV193" s="86"/>
      <c r="AX193" s="86"/>
      <c r="AZ193" s="86"/>
      <c r="BB193" s="86"/>
      <c r="BD193" s="86"/>
      <c r="BF193" s="86"/>
      <c r="BH193" s="86"/>
      <c r="BJ193" s="86"/>
      <c r="BL193" s="86"/>
      <c r="BN193" s="86"/>
      <c r="BP193" s="86"/>
      <c r="BR193" s="86"/>
      <c r="BS193" s="86"/>
      <c r="BT193" s="86"/>
      <c r="BU193" s="86"/>
      <c r="BW193" s="86"/>
      <c r="BX193" s="86"/>
      <c r="BY193" s="86"/>
      <c r="BZ193" s="86"/>
      <c r="CB193" s="86"/>
      <c r="CC193" s="86"/>
      <c r="CD193" s="86"/>
      <c r="CE193" s="86"/>
      <c r="CF193" s="86"/>
      <c r="CH193" s="86"/>
      <c r="CI193" s="86"/>
      <c r="CJ193" s="86"/>
      <c r="CK193" s="86"/>
      <c r="CM193" s="86"/>
      <c r="CN193" s="86"/>
      <c r="CO193" s="86"/>
      <c r="CP193" s="86"/>
      <c r="CR193" s="86"/>
      <c r="CS193" s="86"/>
      <c r="CT193" s="86"/>
      <c r="CU193" s="86"/>
      <c r="CW193" s="87"/>
      <c r="CY193" s="86"/>
      <c r="CZ193" s="87"/>
      <c r="DA193" s="88"/>
      <c r="DB193" s="86"/>
      <c r="DC193" s="87"/>
      <c r="DD193" s="86"/>
      <c r="DE193" s="86"/>
      <c r="DF193" s="86"/>
      <c r="DG193" s="86"/>
      <c r="DH193" s="89"/>
    </row>
    <row r="194" spans="34:112" x14ac:dyDescent="0.2">
      <c r="AH194" s="86"/>
      <c r="AJ194" s="86"/>
      <c r="AL194" s="86"/>
      <c r="AN194" s="86"/>
      <c r="AP194" s="86"/>
      <c r="AR194" s="86"/>
      <c r="AT194" s="86"/>
      <c r="AV194" s="86"/>
      <c r="AX194" s="86"/>
      <c r="AZ194" s="86"/>
      <c r="BB194" s="86"/>
      <c r="BD194" s="86"/>
      <c r="BF194" s="86"/>
      <c r="BH194" s="86"/>
      <c r="BJ194" s="86"/>
      <c r="BL194" s="86"/>
      <c r="BN194" s="86"/>
      <c r="BP194" s="86"/>
      <c r="BR194" s="86"/>
      <c r="BS194" s="86"/>
      <c r="BT194" s="86"/>
      <c r="BU194" s="86"/>
      <c r="BW194" s="86"/>
      <c r="BX194" s="86"/>
      <c r="BY194" s="86"/>
      <c r="BZ194" s="86"/>
      <c r="CB194" s="86"/>
      <c r="CC194" s="86"/>
      <c r="CD194" s="86"/>
      <c r="CE194" s="86"/>
      <c r="CF194" s="86"/>
      <c r="CH194" s="86"/>
      <c r="CI194" s="86"/>
      <c r="CJ194" s="86"/>
      <c r="CK194" s="86"/>
      <c r="CM194" s="86"/>
      <c r="CN194" s="86"/>
      <c r="CO194" s="86"/>
      <c r="CP194" s="86"/>
      <c r="CR194" s="86"/>
      <c r="CS194" s="86"/>
      <c r="CT194" s="86"/>
      <c r="CU194" s="86"/>
      <c r="CW194" s="87"/>
      <c r="CY194" s="86"/>
      <c r="CZ194" s="87"/>
      <c r="DA194" s="88"/>
      <c r="DB194" s="86"/>
      <c r="DC194" s="87"/>
      <c r="DD194" s="86"/>
      <c r="DE194" s="86"/>
      <c r="DF194" s="86"/>
      <c r="DG194" s="86"/>
      <c r="DH194" s="89"/>
    </row>
    <row r="195" spans="34:112" x14ac:dyDescent="0.2">
      <c r="AH195" s="86"/>
      <c r="AJ195" s="86"/>
      <c r="AL195" s="86"/>
      <c r="AN195" s="86"/>
      <c r="AP195" s="86"/>
      <c r="AR195" s="86"/>
      <c r="AT195" s="86"/>
      <c r="AV195" s="86"/>
      <c r="AX195" s="86"/>
      <c r="AZ195" s="86"/>
      <c r="BB195" s="86"/>
      <c r="BD195" s="86"/>
      <c r="BF195" s="86"/>
      <c r="BH195" s="86"/>
      <c r="BJ195" s="86"/>
      <c r="BL195" s="86"/>
      <c r="BN195" s="86"/>
      <c r="BP195" s="86"/>
      <c r="BR195" s="86"/>
      <c r="BS195" s="86"/>
      <c r="BT195" s="86"/>
      <c r="BU195" s="86"/>
      <c r="BW195" s="86"/>
      <c r="BX195" s="86"/>
      <c r="BY195" s="86"/>
      <c r="BZ195" s="86"/>
      <c r="CB195" s="86"/>
      <c r="CC195" s="86"/>
      <c r="CD195" s="86"/>
      <c r="CE195" s="86"/>
      <c r="CF195" s="86"/>
      <c r="CH195" s="86"/>
      <c r="CI195" s="86"/>
      <c r="CJ195" s="86"/>
      <c r="CK195" s="86"/>
      <c r="CM195" s="86"/>
      <c r="CN195" s="86"/>
      <c r="CO195" s="86"/>
      <c r="CP195" s="86"/>
      <c r="CR195" s="86"/>
      <c r="CS195" s="86"/>
      <c r="CT195" s="86"/>
      <c r="CU195" s="86"/>
      <c r="CW195" s="87"/>
      <c r="CY195" s="86"/>
      <c r="CZ195" s="87"/>
      <c r="DA195" s="88"/>
      <c r="DB195" s="86"/>
      <c r="DC195" s="87"/>
      <c r="DD195" s="86"/>
      <c r="DE195" s="86"/>
      <c r="DF195" s="86"/>
      <c r="DG195" s="86"/>
      <c r="DH195" s="89"/>
    </row>
    <row r="196" spans="34:112" x14ac:dyDescent="0.2">
      <c r="AH196" s="86"/>
      <c r="AJ196" s="86"/>
      <c r="AL196" s="86"/>
      <c r="AN196" s="86"/>
      <c r="AP196" s="86"/>
      <c r="AR196" s="86"/>
      <c r="AT196" s="86"/>
      <c r="AV196" s="86"/>
      <c r="AX196" s="86"/>
      <c r="AZ196" s="86"/>
      <c r="BB196" s="86"/>
      <c r="BD196" s="86"/>
      <c r="BF196" s="86"/>
      <c r="BH196" s="86"/>
      <c r="BJ196" s="86"/>
      <c r="BL196" s="86"/>
      <c r="BN196" s="86"/>
      <c r="BP196" s="86"/>
      <c r="BR196" s="86"/>
      <c r="BS196" s="86"/>
      <c r="BT196" s="86"/>
      <c r="BU196" s="86"/>
      <c r="BW196" s="86"/>
      <c r="BX196" s="86"/>
      <c r="BY196" s="86"/>
      <c r="BZ196" s="86"/>
      <c r="CB196" s="86"/>
      <c r="CC196" s="86"/>
      <c r="CD196" s="86"/>
      <c r="CE196" s="86"/>
      <c r="CF196" s="86"/>
      <c r="CH196" s="86"/>
      <c r="CI196" s="86"/>
      <c r="CJ196" s="86"/>
      <c r="CK196" s="86"/>
      <c r="CM196" s="86"/>
      <c r="CN196" s="86"/>
      <c r="CO196" s="86"/>
      <c r="CP196" s="86"/>
      <c r="CR196" s="86"/>
      <c r="CS196" s="86"/>
      <c r="CT196" s="86"/>
      <c r="CU196" s="86"/>
      <c r="CW196" s="87"/>
      <c r="CY196" s="86"/>
      <c r="CZ196" s="87"/>
      <c r="DA196" s="88"/>
      <c r="DB196" s="86"/>
      <c r="DC196" s="87"/>
      <c r="DD196" s="86"/>
      <c r="DE196" s="86"/>
      <c r="DF196" s="86"/>
      <c r="DG196" s="86"/>
      <c r="DH196" s="89"/>
    </row>
    <row r="197" spans="34:112" x14ac:dyDescent="0.2">
      <c r="AH197" s="86"/>
      <c r="AJ197" s="86"/>
      <c r="AL197" s="86"/>
      <c r="AN197" s="86"/>
      <c r="AP197" s="86"/>
      <c r="AR197" s="86"/>
      <c r="AT197" s="86"/>
      <c r="AV197" s="86"/>
      <c r="AX197" s="86"/>
      <c r="AZ197" s="86"/>
      <c r="BB197" s="86"/>
      <c r="BD197" s="86"/>
      <c r="BF197" s="86"/>
      <c r="BH197" s="86"/>
      <c r="BJ197" s="86"/>
      <c r="BL197" s="86"/>
      <c r="BN197" s="86"/>
      <c r="BP197" s="86"/>
      <c r="BR197" s="86"/>
      <c r="BS197" s="86"/>
      <c r="BT197" s="86"/>
      <c r="BU197" s="86"/>
      <c r="BW197" s="86"/>
      <c r="BX197" s="86"/>
      <c r="BY197" s="86"/>
      <c r="BZ197" s="86"/>
      <c r="CB197" s="86"/>
      <c r="CC197" s="86"/>
      <c r="CD197" s="86"/>
      <c r="CE197" s="86"/>
      <c r="CF197" s="86"/>
      <c r="CH197" s="86"/>
      <c r="CI197" s="86"/>
      <c r="CJ197" s="86"/>
      <c r="CK197" s="86"/>
      <c r="CM197" s="86"/>
      <c r="CN197" s="86"/>
      <c r="CO197" s="86"/>
      <c r="CP197" s="86"/>
      <c r="CR197" s="86"/>
      <c r="CS197" s="86"/>
      <c r="CT197" s="86"/>
      <c r="CU197" s="86"/>
      <c r="CW197" s="87"/>
      <c r="CY197" s="86"/>
      <c r="CZ197" s="87"/>
      <c r="DA197" s="88"/>
      <c r="DB197" s="86"/>
      <c r="DC197" s="87"/>
      <c r="DD197" s="86"/>
      <c r="DE197" s="86"/>
      <c r="DF197" s="86"/>
      <c r="DG197" s="86"/>
      <c r="DH197" s="89"/>
    </row>
    <row r="198" spans="34:112" x14ac:dyDescent="0.2">
      <c r="AH198" s="86"/>
      <c r="AJ198" s="86"/>
      <c r="AL198" s="86"/>
      <c r="AN198" s="86"/>
      <c r="AP198" s="86"/>
      <c r="AR198" s="86"/>
      <c r="AT198" s="86"/>
      <c r="AV198" s="86"/>
      <c r="AX198" s="86"/>
      <c r="AZ198" s="86"/>
      <c r="BB198" s="86"/>
      <c r="BD198" s="86"/>
      <c r="BF198" s="86"/>
      <c r="BH198" s="86"/>
      <c r="BJ198" s="86"/>
      <c r="BL198" s="86"/>
      <c r="BN198" s="86"/>
      <c r="BP198" s="86"/>
      <c r="BR198" s="86"/>
      <c r="BS198" s="86"/>
      <c r="BT198" s="86"/>
      <c r="BU198" s="86"/>
      <c r="BW198" s="86"/>
      <c r="BX198" s="86"/>
      <c r="BY198" s="86"/>
      <c r="BZ198" s="86"/>
      <c r="CB198" s="86"/>
      <c r="CC198" s="86"/>
      <c r="CD198" s="86"/>
      <c r="CE198" s="86"/>
      <c r="CF198" s="86"/>
      <c r="CH198" s="86"/>
      <c r="CI198" s="86"/>
      <c r="CJ198" s="86"/>
      <c r="CK198" s="86"/>
      <c r="CM198" s="86"/>
      <c r="CN198" s="86"/>
      <c r="CO198" s="86"/>
      <c r="CP198" s="86"/>
      <c r="CR198" s="86"/>
      <c r="CS198" s="86"/>
      <c r="CT198" s="86"/>
      <c r="CU198" s="86"/>
      <c r="CW198" s="87"/>
      <c r="CY198" s="86"/>
      <c r="CZ198" s="87"/>
      <c r="DA198" s="88"/>
      <c r="DB198" s="86"/>
      <c r="DC198" s="87"/>
      <c r="DD198" s="86"/>
      <c r="DE198" s="86"/>
      <c r="DF198" s="86"/>
      <c r="DG198" s="86"/>
      <c r="DH198" s="89"/>
    </row>
    <row r="199" spans="34:112" x14ac:dyDescent="0.2">
      <c r="AH199" s="86"/>
      <c r="AJ199" s="86"/>
      <c r="AL199" s="86"/>
      <c r="AN199" s="86"/>
      <c r="AP199" s="86"/>
      <c r="AR199" s="86"/>
      <c r="AT199" s="86"/>
      <c r="AV199" s="86"/>
      <c r="AX199" s="86"/>
      <c r="AZ199" s="86"/>
      <c r="BB199" s="86"/>
      <c r="BD199" s="86"/>
      <c r="BF199" s="86"/>
      <c r="BH199" s="86"/>
      <c r="BJ199" s="86"/>
      <c r="BL199" s="86"/>
      <c r="BN199" s="86"/>
      <c r="BP199" s="86"/>
      <c r="BR199" s="86"/>
      <c r="BS199" s="86"/>
      <c r="BT199" s="86"/>
      <c r="BU199" s="86"/>
      <c r="BW199" s="86"/>
      <c r="BX199" s="86"/>
      <c r="BY199" s="86"/>
      <c r="BZ199" s="86"/>
      <c r="CB199" s="86"/>
      <c r="CC199" s="86"/>
      <c r="CD199" s="86"/>
      <c r="CE199" s="86"/>
      <c r="CF199" s="86"/>
      <c r="CH199" s="86"/>
      <c r="CI199" s="86"/>
      <c r="CJ199" s="86"/>
      <c r="CK199" s="86"/>
      <c r="CM199" s="86"/>
      <c r="CN199" s="86"/>
      <c r="CO199" s="86"/>
      <c r="CP199" s="86"/>
      <c r="CR199" s="86"/>
      <c r="CS199" s="86"/>
      <c r="CT199" s="86"/>
      <c r="CU199" s="86"/>
      <c r="CW199" s="87"/>
      <c r="CY199" s="86"/>
      <c r="CZ199" s="87"/>
      <c r="DA199" s="88"/>
      <c r="DB199" s="86"/>
      <c r="DC199" s="87"/>
      <c r="DD199" s="86"/>
      <c r="DE199" s="86"/>
      <c r="DF199" s="86"/>
      <c r="DG199" s="86"/>
      <c r="DH199" s="89"/>
    </row>
    <row r="200" spans="34:112" x14ac:dyDescent="0.2">
      <c r="AH200" s="86"/>
      <c r="AJ200" s="86"/>
      <c r="AL200" s="86"/>
      <c r="AN200" s="86"/>
      <c r="AP200" s="86"/>
      <c r="AR200" s="86"/>
      <c r="AT200" s="86"/>
      <c r="AV200" s="86"/>
      <c r="AX200" s="86"/>
      <c r="AZ200" s="86"/>
      <c r="BB200" s="86"/>
      <c r="BD200" s="86"/>
      <c r="BF200" s="86"/>
      <c r="BH200" s="86"/>
      <c r="BJ200" s="86"/>
      <c r="BL200" s="86"/>
      <c r="BN200" s="86"/>
      <c r="BP200" s="86"/>
      <c r="BR200" s="86"/>
      <c r="BS200" s="86"/>
      <c r="BT200" s="86"/>
      <c r="BU200" s="86"/>
      <c r="BW200" s="86"/>
      <c r="BX200" s="86"/>
      <c r="BY200" s="86"/>
      <c r="BZ200" s="86"/>
      <c r="CB200" s="86"/>
      <c r="CC200" s="86"/>
      <c r="CD200" s="86"/>
      <c r="CE200" s="86"/>
      <c r="CF200" s="86"/>
      <c r="CH200" s="86"/>
      <c r="CI200" s="86"/>
      <c r="CJ200" s="86"/>
      <c r="CK200" s="86"/>
      <c r="CM200" s="86"/>
      <c r="CN200" s="86"/>
      <c r="CO200" s="86"/>
      <c r="CP200" s="86"/>
      <c r="CR200" s="86"/>
      <c r="CS200" s="86"/>
      <c r="CT200" s="86"/>
      <c r="CU200" s="86"/>
      <c r="CW200" s="87"/>
      <c r="CY200" s="86"/>
      <c r="CZ200" s="87"/>
      <c r="DA200" s="88"/>
      <c r="DB200" s="86"/>
      <c r="DC200" s="87"/>
      <c r="DD200" s="86"/>
      <c r="DE200" s="86"/>
      <c r="DF200" s="86"/>
      <c r="DG200" s="86"/>
      <c r="DH200" s="89"/>
    </row>
    <row r="201" spans="34:112" x14ac:dyDescent="0.2">
      <c r="AH201" s="86"/>
      <c r="AJ201" s="86"/>
      <c r="AL201" s="86"/>
      <c r="AN201" s="86"/>
      <c r="AP201" s="86"/>
      <c r="AR201" s="86"/>
      <c r="AT201" s="86"/>
      <c r="AV201" s="86"/>
      <c r="AX201" s="86"/>
      <c r="AZ201" s="86"/>
      <c r="BB201" s="86"/>
      <c r="BD201" s="86"/>
      <c r="BF201" s="86"/>
      <c r="BH201" s="86"/>
      <c r="BJ201" s="86"/>
      <c r="BL201" s="86"/>
      <c r="BN201" s="86"/>
      <c r="BP201" s="86"/>
      <c r="BR201" s="86"/>
      <c r="BS201" s="86"/>
      <c r="BT201" s="86"/>
      <c r="BU201" s="86"/>
      <c r="BW201" s="86"/>
      <c r="BX201" s="86"/>
      <c r="BY201" s="86"/>
      <c r="BZ201" s="86"/>
      <c r="CB201" s="86"/>
      <c r="CC201" s="86"/>
      <c r="CD201" s="86"/>
      <c r="CE201" s="86"/>
      <c r="CF201" s="86"/>
      <c r="CH201" s="86"/>
      <c r="CI201" s="86"/>
      <c r="CJ201" s="86"/>
      <c r="CK201" s="86"/>
      <c r="CM201" s="86"/>
      <c r="CN201" s="86"/>
      <c r="CO201" s="86"/>
      <c r="CP201" s="86"/>
      <c r="CR201" s="86"/>
      <c r="CS201" s="86"/>
      <c r="CT201" s="86"/>
      <c r="CU201" s="86"/>
      <c r="CW201" s="87"/>
      <c r="CY201" s="86"/>
      <c r="CZ201" s="87"/>
      <c r="DA201" s="88"/>
      <c r="DB201" s="86"/>
      <c r="DC201" s="87"/>
      <c r="DD201" s="86"/>
      <c r="DE201" s="86"/>
      <c r="DF201" s="86"/>
      <c r="DG201" s="86"/>
      <c r="DH201" s="89"/>
    </row>
    <row r="202" spans="34:112" x14ac:dyDescent="0.2">
      <c r="AH202" s="86"/>
      <c r="AJ202" s="86"/>
      <c r="AL202" s="86"/>
      <c r="AN202" s="86"/>
      <c r="AP202" s="86"/>
      <c r="AR202" s="86"/>
      <c r="AT202" s="86"/>
      <c r="AV202" s="86"/>
      <c r="AX202" s="86"/>
      <c r="AZ202" s="86"/>
      <c r="BB202" s="86"/>
      <c r="BD202" s="86"/>
      <c r="BF202" s="86"/>
      <c r="BH202" s="86"/>
      <c r="BJ202" s="86"/>
      <c r="BL202" s="86"/>
      <c r="BN202" s="86"/>
      <c r="BP202" s="86"/>
      <c r="BR202" s="86"/>
      <c r="BS202" s="86"/>
      <c r="BT202" s="86"/>
      <c r="BU202" s="86"/>
      <c r="BW202" s="86"/>
      <c r="BX202" s="86"/>
      <c r="BY202" s="86"/>
      <c r="BZ202" s="86"/>
      <c r="CB202" s="86"/>
      <c r="CC202" s="86"/>
      <c r="CD202" s="86"/>
      <c r="CE202" s="86"/>
      <c r="CF202" s="86"/>
      <c r="CH202" s="86"/>
      <c r="CI202" s="86"/>
      <c r="CJ202" s="86"/>
      <c r="CK202" s="86"/>
      <c r="CM202" s="86"/>
      <c r="CN202" s="86"/>
      <c r="CO202" s="86"/>
      <c r="CP202" s="86"/>
      <c r="CR202" s="86"/>
      <c r="CS202" s="86"/>
      <c r="CT202" s="86"/>
      <c r="CU202" s="86"/>
      <c r="CW202" s="87"/>
      <c r="CY202" s="86"/>
      <c r="CZ202" s="87"/>
      <c r="DA202" s="88"/>
      <c r="DB202" s="86"/>
      <c r="DC202" s="87"/>
      <c r="DD202" s="86"/>
      <c r="DE202" s="86"/>
      <c r="DF202" s="86"/>
      <c r="DG202" s="86"/>
      <c r="DH202" s="89"/>
    </row>
    <row r="203" spans="34:112" x14ac:dyDescent="0.2">
      <c r="AH203" s="86"/>
      <c r="AJ203" s="86"/>
      <c r="AL203" s="86"/>
      <c r="AN203" s="86"/>
      <c r="AP203" s="86"/>
      <c r="AR203" s="86"/>
      <c r="AT203" s="86"/>
      <c r="AV203" s="86"/>
      <c r="AX203" s="86"/>
      <c r="AZ203" s="86"/>
      <c r="BB203" s="86"/>
      <c r="BD203" s="86"/>
      <c r="BF203" s="86"/>
      <c r="BH203" s="86"/>
      <c r="BJ203" s="86"/>
      <c r="BL203" s="86"/>
      <c r="BN203" s="86"/>
      <c r="BP203" s="86"/>
      <c r="BR203" s="86"/>
      <c r="BS203" s="86"/>
      <c r="BT203" s="86"/>
      <c r="BU203" s="86"/>
      <c r="BW203" s="86"/>
      <c r="BX203" s="86"/>
      <c r="BY203" s="86"/>
      <c r="BZ203" s="86"/>
      <c r="CB203" s="86"/>
      <c r="CC203" s="86"/>
      <c r="CD203" s="86"/>
      <c r="CE203" s="86"/>
      <c r="CF203" s="86"/>
      <c r="CH203" s="86"/>
      <c r="CI203" s="86"/>
      <c r="CJ203" s="86"/>
      <c r="CK203" s="86"/>
      <c r="CM203" s="86"/>
      <c r="CN203" s="86"/>
      <c r="CO203" s="86"/>
      <c r="CP203" s="86"/>
      <c r="CR203" s="86"/>
      <c r="CS203" s="86"/>
      <c r="CT203" s="86"/>
      <c r="CU203" s="86"/>
      <c r="CW203" s="87"/>
      <c r="CY203" s="86"/>
      <c r="CZ203" s="87"/>
      <c r="DA203" s="88"/>
      <c r="DB203" s="86"/>
      <c r="DC203" s="87"/>
      <c r="DD203" s="86"/>
      <c r="DE203" s="86"/>
      <c r="DF203" s="86"/>
      <c r="DG203" s="86"/>
      <c r="DH203" s="89"/>
    </row>
    <row r="204" spans="34:112" x14ac:dyDescent="0.2">
      <c r="AH204" s="86"/>
      <c r="AJ204" s="86"/>
      <c r="AL204" s="86"/>
      <c r="AN204" s="86"/>
      <c r="AP204" s="86"/>
      <c r="AR204" s="86"/>
      <c r="AT204" s="86"/>
      <c r="AV204" s="86"/>
      <c r="AX204" s="86"/>
      <c r="AZ204" s="86"/>
      <c r="BB204" s="86"/>
      <c r="BD204" s="86"/>
      <c r="BF204" s="86"/>
      <c r="BH204" s="86"/>
      <c r="BJ204" s="86"/>
      <c r="BL204" s="86"/>
      <c r="BN204" s="86"/>
      <c r="BP204" s="86"/>
      <c r="BR204" s="86"/>
      <c r="BS204" s="86"/>
      <c r="BT204" s="86"/>
      <c r="BU204" s="86"/>
      <c r="BW204" s="86"/>
      <c r="BX204" s="86"/>
      <c r="BY204" s="86"/>
      <c r="BZ204" s="86"/>
      <c r="CB204" s="86"/>
      <c r="CC204" s="86"/>
      <c r="CD204" s="86"/>
      <c r="CE204" s="86"/>
      <c r="CF204" s="86"/>
      <c r="CH204" s="86"/>
      <c r="CI204" s="86"/>
      <c r="CJ204" s="86"/>
      <c r="CK204" s="86"/>
      <c r="CM204" s="86"/>
      <c r="CN204" s="86"/>
      <c r="CO204" s="86"/>
      <c r="CP204" s="86"/>
      <c r="CR204" s="86"/>
      <c r="CS204" s="86"/>
      <c r="CT204" s="86"/>
      <c r="CU204" s="86"/>
      <c r="CW204" s="87"/>
      <c r="CY204" s="86"/>
      <c r="CZ204" s="87"/>
      <c r="DA204" s="88"/>
      <c r="DB204" s="86"/>
      <c r="DC204" s="87"/>
      <c r="DD204" s="86"/>
      <c r="DE204" s="86"/>
      <c r="DF204" s="86"/>
      <c r="DG204" s="86"/>
      <c r="DH204" s="89"/>
    </row>
    <row r="205" spans="34:112" x14ac:dyDescent="0.2">
      <c r="AH205" s="86"/>
      <c r="AJ205" s="86"/>
      <c r="AL205" s="86"/>
      <c r="AN205" s="86"/>
      <c r="AP205" s="86"/>
      <c r="AR205" s="86"/>
      <c r="AT205" s="86"/>
      <c r="AV205" s="86"/>
      <c r="AX205" s="86"/>
      <c r="AZ205" s="86"/>
      <c r="BB205" s="86"/>
      <c r="BD205" s="86"/>
      <c r="BF205" s="86"/>
      <c r="BH205" s="86"/>
      <c r="BJ205" s="86"/>
      <c r="BL205" s="86"/>
      <c r="BN205" s="86"/>
      <c r="BP205" s="86"/>
      <c r="BR205" s="86"/>
      <c r="BS205" s="86"/>
      <c r="BT205" s="86"/>
      <c r="BU205" s="86"/>
      <c r="BW205" s="86"/>
      <c r="BX205" s="86"/>
      <c r="BY205" s="86"/>
      <c r="BZ205" s="86"/>
      <c r="CB205" s="86"/>
      <c r="CC205" s="86"/>
      <c r="CD205" s="86"/>
      <c r="CE205" s="86"/>
      <c r="CF205" s="86"/>
      <c r="CH205" s="86"/>
      <c r="CI205" s="86"/>
      <c r="CJ205" s="86"/>
      <c r="CK205" s="86"/>
      <c r="CM205" s="86"/>
      <c r="CN205" s="86"/>
      <c r="CO205" s="86"/>
      <c r="CP205" s="86"/>
      <c r="CR205" s="86"/>
      <c r="CS205" s="86"/>
      <c r="CT205" s="86"/>
      <c r="CU205" s="86"/>
      <c r="CW205" s="87"/>
      <c r="CY205" s="86"/>
      <c r="CZ205" s="87"/>
      <c r="DA205" s="88"/>
      <c r="DB205" s="86"/>
      <c r="DC205" s="87"/>
      <c r="DD205" s="86"/>
      <c r="DE205" s="86"/>
      <c r="DF205" s="86"/>
      <c r="DG205" s="86"/>
      <c r="DH205" s="89"/>
    </row>
    <row r="206" spans="34:112" x14ac:dyDescent="0.2">
      <c r="AH206" s="86"/>
      <c r="AJ206" s="86"/>
      <c r="AL206" s="86"/>
      <c r="AN206" s="86"/>
      <c r="AP206" s="86"/>
      <c r="AR206" s="86"/>
      <c r="AT206" s="86"/>
      <c r="AV206" s="86"/>
      <c r="AX206" s="86"/>
      <c r="AZ206" s="86"/>
      <c r="BB206" s="86"/>
      <c r="BD206" s="86"/>
      <c r="BF206" s="86"/>
      <c r="BH206" s="86"/>
      <c r="BJ206" s="86"/>
      <c r="BL206" s="86"/>
      <c r="BN206" s="86"/>
      <c r="BP206" s="86"/>
      <c r="BR206" s="86"/>
      <c r="BS206" s="86"/>
      <c r="BT206" s="86"/>
      <c r="BU206" s="86"/>
      <c r="BW206" s="86"/>
      <c r="BX206" s="86"/>
      <c r="BY206" s="86"/>
      <c r="BZ206" s="86"/>
      <c r="CB206" s="86"/>
      <c r="CC206" s="86"/>
      <c r="CD206" s="86"/>
      <c r="CE206" s="86"/>
      <c r="CF206" s="86"/>
      <c r="CH206" s="86"/>
      <c r="CI206" s="86"/>
      <c r="CJ206" s="86"/>
      <c r="CK206" s="86"/>
      <c r="CM206" s="86"/>
      <c r="CN206" s="86"/>
      <c r="CO206" s="86"/>
      <c r="CP206" s="86"/>
      <c r="CR206" s="86"/>
      <c r="CS206" s="86"/>
      <c r="CT206" s="86"/>
      <c r="CU206" s="86"/>
      <c r="CW206" s="87"/>
      <c r="CY206" s="86"/>
      <c r="CZ206" s="87"/>
      <c r="DA206" s="88"/>
      <c r="DB206" s="86"/>
      <c r="DC206" s="87"/>
      <c r="DD206" s="86"/>
      <c r="DE206" s="86"/>
      <c r="DF206" s="86"/>
      <c r="DG206" s="86"/>
      <c r="DH206" s="89"/>
    </row>
    <row r="207" spans="34:112" x14ac:dyDescent="0.2">
      <c r="AH207" s="86"/>
      <c r="AJ207" s="86"/>
      <c r="AL207" s="86"/>
      <c r="AN207" s="86"/>
      <c r="AP207" s="86"/>
      <c r="AR207" s="86"/>
      <c r="AT207" s="86"/>
      <c r="AV207" s="86"/>
      <c r="AX207" s="86"/>
      <c r="AZ207" s="86"/>
      <c r="BB207" s="86"/>
      <c r="BD207" s="86"/>
      <c r="BF207" s="86"/>
      <c r="BH207" s="86"/>
      <c r="BJ207" s="86"/>
      <c r="BL207" s="86"/>
      <c r="BN207" s="86"/>
      <c r="BP207" s="86"/>
      <c r="BR207" s="86"/>
      <c r="BS207" s="86"/>
      <c r="BT207" s="86"/>
      <c r="BU207" s="86"/>
      <c r="BW207" s="86"/>
      <c r="BX207" s="86"/>
      <c r="BY207" s="86"/>
      <c r="BZ207" s="86"/>
      <c r="CB207" s="86"/>
      <c r="CC207" s="86"/>
      <c r="CD207" s="86"/>
      <c r="CE207" s="86"/>
      <c r="CF207" s="86"/>
      <c r="CH207" s="86"/>
      <c r="CI207" s="86"/>
      <c r="CJ207" s="86"/>
      <c r="CK207" s="86"/>
      <c r="CM207" s="86"/>
      <c r="CN207" s="86"/>
      <c r="CO207" s="86"/>
      <c r="CP207" s="86"/>
      <c r="CR207" s="86"/>
      <c r="CS207" s="86"/>
      <c r="CT207" s="86"/>
      <c r="CU207" s="86"/>
      <c r="CW207" s="87"/>
      <c r="CY207" s="86"/>
      <c r="CZ207" s="87"/>
      <c r="DA207" s="88"/>
      <c r="DB207" s="86"/>
      <c r="DC207" s="87"/>
      <c r="DD207" s="86"/>
      <c r="DE207" s="86"/>
      <c r="DF207" s="86"/>
      <c r="DG207" s="86"/>
      <c r="DH207" s="89"/>
    </row>
    <row r="208" spans="34:112" x14ac:dyDescent="0.2">
      <c r="AH208" s="86"/>
      <c r="AJ208" s="86"/>
      <c r="AL208" s="86"/>
      <c r="AN208" s="86"/>
      <c r="AP208" s="86"/>
      <c r="AR208" s="86"/>
      <c r="AT208" s="86"/>
      <c r="AV208" s="86"/>
      <c r="AX208" s="86"/>
      <c r="AZ208" s="86"/>
      <c r="BB208" s="86"/>
      <c r="BD208" s="86"/>
      <c r="BF208" s="86"/>
      <c r="BH208" s="86"/>
      <c r="BJ208" s="86"/>
      <c r="BL208" s="86"/>
      <c r="BN208" s="86"/>
      <c r="BP208" s="86"/>
      <c r="BR208" s="86"/>
      <c r="BS208" s="86"/>
      <c r="BT208" s="86"/>
      <c r="BU208" s="86"/>
      <c r="BW208" s="86"/>
      <c r="BX208" s="86"/>
      <c r="BY208" s="86"/>
      <c r="BZ208" s="86"/>
      <c r="CB208" s="86"/>
      <c r="CC208" s="86"/>
      <c r="CD208" s="86"/>
      <c r="CE208" s="86"/>
      <c r="CF208" s="86"/>
      <c r="CH208" s="86"/>
      <c r="CI208" s="86"/>
      <c r="CJ208" s="86"/>
      <c r="CK208" s="86"/>
      <c r="CM208" s="86"/>
      <c r="CN208" s="86"/>
      <c r="CO208" s="86"/>
      <c r="CP208" s="86"/>
      <c r="CR208" s="86"/>
      <c r="CS208" s="86"/>
      <c r="CT208" s="86"/>
      <c r="CU208" s="86"/>
      <c r="CW208" s="87"/>
      <c r="CY208" s="86"/>
      <c r="CZ208" s="87"/>
      <c r="DA208" s="88"/>
      <c r="DB208" s="86"/>
      <c r="DC208" s="87"/>
      <c r="DD208" s="86"/>
      <c r="DE208" s="86"/>
      <c r="DF208" s="86"/>
      <c r="DG208" s="86"/>
      <c r="DH208" s="89"/>
    </row>
    <row r="209" spans="34:112" x14ac:dyDescent="0.2">
      <c r="AH209" s="86"/>
      <c r="AJ209" s="86"/>
      <c r="AL209" s="86"/>
      <c r="AN209" s="86"/>
      <c r="AP209" s="86"/>
      <c r="AR209" s="86"/>
      <c r="AT209" s="86"/>
      <c r="AV209" s="86"/>
      <c r="AX209" s="86"/>
      <c r="AZ209" s="86"/>
      <c r="BB209" s="86"/>
      <c r="BD209" s="86"/>
      <c r="BF209" s="86"/>
      <c r="BH209" s="86"/>
      <c r="BJ209" s="86"/>
      <c r="BL209" s="86"/>
      <c r="BN209" s="86"/>
      <c r="BP209" s="86"/>
      <c r="BR209" s="86"/>
      <c r="BS209" s="86"/>
      <c r="BT209" s="86"/>
      <c r="BU209" s="86"/>
      <c r="BW209" s="86"/>
      <c r="BX209" s="86"/>
      <c r="BY209" s="86"/>
      <c r="BZ209" s="86"/>
      <c r="CB209" s="86"/>
      <c r="CC209" s="86"/>
      <c r="CD209" s="86"/>
      <c r="CE209" s="86"/>
      <c r="CF209" s="86"/>
      <c r="CH209" s="86"/>
      <c r="CI209" s="86"/>
      <c r="CJ209" s="86"/>
      <c r="CK209" s="86"/>
      <c r="CM209" s="86"/>
      <c r="CN209" s="86"/>
      <c r="CO209" s="86"/>
      <c r="CP209" s="86"/>
      <c r="CR209" s="86"/>
      <c r="CS209" s="86"/>
      <c r="CT209" s="86"/>
      <c r="CU209" s="86"/>
      <c r="CW209" s="87"/>
      <c r="CY209" s="86"/>
      <c r="CZ209" s="87"/>
      <c r="DA209" s="88"/>
      <c r="DB209" s="86"/>
      <c r="DC209" s="87"/>
      <c r="DD209" s="86"/>
      <c r="DE209" s="86"/>
      <c r="DF209" s="86"/>
      <c r="DG209" s="86"/>
      <c r="DH209" s="89"/>
    </row>
    <row r="210" spans="34:112" x14ac:dyDescent="0.2">
      <c r="AH210" s="86"/>
      <c r="AJ210" s="86"/>
      <c r="AL210" s="86"/>
      <c r="AN210" s="86"/>
      <c r="AP210" s="86"/>
      <c r="AR210" s="86"/>
      <c r="AT210" s="86"/>
      <c r="AV210" s="86"/>
      <c r="AX210" s="86"/>
      <c r="AZ210" s="86"/>
      <c r="BB210" s="86"/>
      <c r="BD210" s="86"/>
      <c r="BF210" s="86"/>
      <c r="BH210" s="86"/>
      <c r="BJ210" s="86"/>
      <c r="BL210" s="86"/>
      <c r="BN210" s="86"/>
      <c r="BP210" s="86"/>
      <c r="BR210" s="86"/>
      <c r="BS210" s="86"/>
      <c r="BT210" s="86"/>
      <c r="BU210" s="86"/>
      <c r="BW210" s="86"/>
      <c r="BX210" s="86"/>
      <c r="BY210" s="86"/>
      <c r="BZ210" s="86"/>
      <c r="CB210" s="86"/>
      <c r="CC210" s="86"/>
      <c r="CD210" s="86"/>
      <c r="CE210" s="86"/>
      <c r="CF210" s="86"/>
      <c r="CH210" s="86"/>
      <c r="CI210" s="86"/>
      <c r="CJ210" s="86"/>
      <c r="CK210" s="86"/>
      <c r="CM210" s="86"/>
      <c r="CN210" s="86"/>
      <c r="CO210" s="86"/>
      <c r="CP210" s="86"/>
      <c r="CR210" s="86"/>
      <c r="CS210" s="86"/>
      <c r="CT210" s="86"/>
      <c r="CU210" s="86"/>
      <c r="CW210" s="87"/>
      <c r="CY210" s="86"/>
      <c r="CZ210" s="87"/>
      <c r="DA210" s="88"/>
      <c r="DB210" s="86"/>
      <c r="DC210" s="87"/>
      <c r="DD210" s="86"/>
      <c r="DE210" s="86"/>
      <c r="DF210" s="86"/>
      <c r="DG210" s="86"/>
      <c r="DH210" s="89"/>
    </row>
    <row r="211" spans="34:112" x14ac:dyDescent="0.2">
      <c r="AH211" s="86"/>
      <c r="AJ211" s="86"/>
      <c r="AL211" s="86"/>
      <c r="AN211" s="86"/>
      <c r="AP211" s="86"/>
      <c r="AR211" s="86"/>
      <c r="AT211" s="86"/>
      <c r="AV211" s="86"/>
      <c r="AX211" s="86"/>
      <c r="AZ211" s="86"/>
      <c r="BB211" s="86"/>
      <c r="BD211" s="86"/>
      <c r="BF211" s="86"/>
      <c r="BH211" s="86"/>
      <c r="BJ211" s="86"/>
      <c r="BL211" s="86"/>
      <c r="BN211" s="86"/>
      <c r="BP211" s="86"/>
      <c r="BR211" s="86"/>
      <c r="BS211" s="86"/>
      <c r="BT211" s="86"/>
      <c r="BU211" s="86"/>
      <c r="BW211" s="86"/>
      <c r="BX211" s="86"/>
      <c r="BY211" s="86"/>
      <c r="BZ211" s="86"/>
      <c r="CB211" s="86"/>
      <c r="CC211" s="86"/>
      <c r="CD211" s="86"/>
      <c r="CE211" s="86"/>
      <c r="CF211" s="86"/>
      <c r="CH211" s="86"/>
      <c r="CI211" s="86"/>
      <c r="CJ211" s="86"/>
      <c r="CK211" s="86"/>
      <c r="CM211" s="86"/>
      <c r="CN211" s="86"/>
      <c r="CO211" s="86"/>
      <c r="CP211" s="86"/>
      <c r="CR211" s="86"/>
      <c r="CS211" s="86"/>
      <c r="CT211" s="86"/>
      <c r="CU211" s="86"/>
      <c r="CW211" s="87"/>
      <c r="CY211" s="86"/>
      <c r="CZ211" s="87"/>
      <c r="DA211" s="88"/>
      <c r="DB211" s="86"/>
      <c r="DC211" s="87"/>
      <c r="DD211" s="86"/>
      <c r="DE211" s="86"/>
      <c r="DF211" s="86"/>
      <c r="DG211" s="86"/>
      <c r="DH211" s="89"/>
    </row>
    <row r="212" spans="34:112" x14ac:dyDescent="0.2">
      <c r="AH212" s="86"/>
      <c r="AJ212" s="86"/>
      <c r="AL212" s="86"/>
      <c r="AN212" s="86"/>
      <c r="AP212" s="86"/>
      <c r="AR212" s="86"/>
      <c r="AT212" s="86"/>
      <c r="AV212" s="86"/>
      <c r="AX212" s="86"/>
      <c r="AZ212" s="86"/>
      <c r="BB212" s="86"/>
      <c r="BD212" s="86"/>
      <c r="BF212" s="86"/>
      <c r="BH212" s="86"/>
      <c r="BJ212" s="86"/>
      <c r="BL212" s="86"/>
      <c r="BN212" s="86"/>
      <c r="BP212" s="86"/>
      <c r="BR212" s="86"/>
      <c r="BS212" s="86"/>
      <c r="BT212" s="86"/>
      <c r="BU212" s="86"/>
      <c r="BW212" s="86"/>
      <c r="BX212" s="86"/>
      <c r="BY212" s="86"/>
      <c r="BZ212" s="86"/>
      <c r="CB212" s="86"/>
      <c r="CC212" s="86"/>
      <c r="CD212" s="86"/>
      <c r="CE212" s="86"/>
      <c r="CF212" s="86"/>
      <c r="CH212" s="86"/>
      <c r="CI212" s="86"/>
      <c r="CJ212" s="86"/>
      <c r="CK212" s="86"/>
      <c r="CM212" s="86"/>
      <c r="CN212" s="86"/>
      <c r="CO212" s="86"/>
      <c r="CP212" s="86"/>
      <c r="CR212" s="86"/>
      <c r="CS212" s="86"/>
      <c r="CT212" s="86"/>
      <c r="CU212" s="86"/>
      <c r="CW212" s="87"/>
      <c r="CY212" s="86"/>
      <c r="CZ212" s="87"/>
      <c r="DA212" s="88"/>
      <c r="DB212" s="86"/>
      <c r="DC212" s="87"/>
      <c r="DD212" s="86"/>
      <c r="DE212" s="86"/>
      <c r="DF212" s="86"/>
      <c r="DG212" s="86"/>
      <c r="DH212" s="89"/>
    </row>
    <row r="213" spans="34:112" x14ac:dyDescent="0.2">
      <c r="AH213" s="86"/>
      <c r="AJ213" s="86"/>
      <c r="AL213" s="86"/>
      <c r="AN213" s="86"/>
      <c r="AP213" s="86"/>
      <c r="AR213" s="86"/>
      <c r="AT213" s="86"/>
      <c r="AV213" s="86"/>
      <c r="AX213" s="86"/>
      <c r="AZ213" s="86"/>
      <c r="BB213" s="86"/>
      <c r="BD213" s="86"/>
      <c r="BF213" s="86"/>
      <c r="BH213" s="86"/>
      <c r="BJ213" s="86"/>
      <c r="BL213" s="86"/>
      <c r="BN213" s="86"/>
      <c r="BP213" s="86"/>
      <c r="BR213" s="86"/>
      <c r="BS213" s="86"/>
      <c r="BT213" s="86"/>
      <c r="BU213" s="86"/>
      <c r="BW213" s="86"/>
      <c r="BX213" s="86"/>
      <c r="BY213" s="86"/>
      <c r="BZ213" s="86"/>
      <c r="CB213" s="86"/>
      <c r="CC213" s="86"/>
      <c r="CD213" s="86"/>
      <c r="CE213" s="86"/>
      <c r="CF213" s="86"/>
      <c r="CH213" s="86"/>
      <c r="CI213" s="86"/>
      <c r="CJ213" s="86"/>
      <c r="CK213" s="86"/>
      <c r="CM213" s="86"/>
      <c r="CN213" s="86"/>
      <c r="CO213" s="86"/>
      <c r="CP213" s="86"/>
      <c r="CR213" s="86"/>
      <c r="CS213" s="86"/>
      <c r="CT213" s="86"/>
      <c r="CU213" s="86"/>
      <c r="CW213" s="87"/>
      <c r="CY213" s="86"/>
      <c r="CZ213" s="87"/>
      <c r="DA213" s="88"/>
      <c r="DB213" s="86"/>
      <c r="DC213" s="87"/>
      <c r="DD213" s="86"/>
      <c r="DE213" s="86"/>
      <c r="DF213" s="86"/>
      <c r="DG213" s="86"/>
      <c r="DH213" s="89"/>
    </row>
    <row r="214" spans="34:112" x14ac:dyDescent="0.2">
      <c r="AH214" s="86"/>
      <c r="AJ214" s="86"/>
      <c r="AL214" s="86"/>
      <c r="AN214" s="86"/>
      <c r="AP214" s="86"/>
      <c r="AR214" s="86"/>
      <c r="AT214" s="86"/>
      <c r="AV214" s="86"/>
      <c r="AX214" s="86"/>
      <c r="AZ214" s="86"/>
      <c r="BB214" s="86"/>
      <c r="BD214" s="86"/>
      <c r="BF214" s="86"/>
      <c r="BH214" s="86"/>
      <c r="BJ214" s="86"/>
      <c r="BL214" s="86"/>
      <c r="BN214" s="86"/>
      <c r="BP214" s="86"/>
      <c r="BR214" s="86"/>
      <c r="BS214" s="86"/>
      <c r="BT214" s="86"/>
      <c r="BU214" s="86"/>
      <c r="BW214" s="86"/>
      <c r="BX214" s="86"/>
      <c r="BY214" s="86"/>
      <c r="BZ214" s="86"/>
      <c r="CB214" s="86"/>
      <c r="CC214" s="86"/>
      <c r="CD214" s="86"/>
      <c r="CE214" s="86"/>
      <c r="CF214" s="86"/>
      <c r="CH214" s="86"/>
      <c r="CI214" s="86"/>
      <c r="CJ214" s="86"/>
      <c r="CK214" s="86"/>
      <c r="CM214" s="86"/>
      <c r="CN214" s="86"/>
      <c r="CO214" s="86"/>
      <c r="CP214" s="86"/>
      <c r="CR214" s="86"/>
      <c r="CS214" s="86"/>
      <c r="CT214" s="86"/>
      <c r="CU214" s="86"/>
      <c r="CW214" s="87"/>
      <c r="CY214" s="86"/>
      <c r="CZ214" s="87"/>
      <c r="DA214" s="88"/>
      <c r="DB214" s="86"/>
      <c r="DC214" s="87"/>
      <c r="DD214" s="86"/>
      <c r="DE214" s="86"/>
      <c r="DF214" s="86"/>
      <c r="DG214" s="86"/>
      <c r="DH214" s="89"/>
    </row>
    <row r="215" spans="34:112" x14ac:dyDescent="0.2">
      <c r="AH215" s="86"/>
      <c r="AJ215" s="86"/>
      <c r="AL215" s="86"/>
      <c r="AN215" s="86"/>
      <c r="AP215" s="86"/>
      <c r="AR215" s="86"/>
      <c r="AT215" s="86"/>
      <c r="AV215" s="86"/>
      <c r="AX215" s="86"/>
      <c r="AZ215" s="86"/>
      <c r="BB215" s="86"/>
      <c r="BD215" s="86"/>
      <c r="BF215" s="86"/>
      <c r="BH215" s="86"/>
      <c r="BJ215" s="86"/>
      <c r="BL215" s="86"/>
      <c r="BN215" s="86"/>
      <c r="BP215" s="86"/>
      <c r="BR215" s="86"/>
      <c r="BS215" s="86"/>
      <c r="BT215" s="86"/>
      <c r="BU215" s="86"/>
      <c r="BW215" s="86"/>
      <c r="BX215" s="86"/>
      <c r="BY215" s="86"/>
      <c r="BZ215" s="86"/>
      <c r="CB215" s="86"/>
      <c r="CC215" s="86"/>
      <c r="CD215" s="86"/>
      <c r="CE215" s="86"/>
      <c r="CF215" s="86"/>
      <c r="CH215" s="86"/>
      <c r="CI215" s="86"/>
      <c r="CJ215" s="86"/>
      <c r="CK215" s="86"/>
      <c r="CM215" s="86"/>
      <c r="CN215" s="86"/>
      <c r="CO215" s="86"/>
      <c r="CP215" s="86"/>
      <c r="CR215" s="86"/>
      <c r="CS215" s="86"/>
      <c r="CT215" s="86"/>
      <c r="CU215" s="86"/>
      <c r="CW215" s="87"/>
      <c r="CY215" s="86"/>
      <c r="CZ215" s="87"/>
      <c r="DA215" s="88"/>
      <c r="DB215" s="86"/>
      <c r="DC215" s="87"/>
      <c r="DD215" s="86"/>
      <c r="DE215" s="86"/>
      <c r="DF215" s="86"/>
      <c r="DG215" s="86"/>
      <c r="DH215" s="89"/>
    </row>
    <row r="216" spans="34:112" x14ac:dyDescent="0.2">
      <c r="AH216" s="86"/>
      <c r="AJ216" s="86"/>
      <c r="AL216" s="86"/>
      <c r="AN216" s="86"/>
      <c r="AP216" s="86"/>
      <c r="AR216" s="86"/>
      <c r="AT216" s="86"/>
      <c r="AV216" s="86"/>
      <c r="AX216" s="86"/>
      <c r="AZ216" s="86"/>
      <c r="BB216" s="86"/>
      <c r="BD216" s="86"/>
      <c r="BF216" s="86"/>
      <c r="BH216" s="86"/>
      <c r="BJ216" s="86"/>
      <c r="BL216" s="86"/>
      <c r="BN216" s="86"/>
      <c r="BP216" s="86"/>
      <c r="BR216" s="86"/>
      <c r="BS216" s="86"/>
      <c r="BT216" s="86"/>
      <c r="BU216" s="86"/>
      <c r="BW216" s="86"/>
      <c r="BX216" s="86"/>
      <c r="BY216" s="86"/>
      <c r="BZ216" s="86"/>
      <c r="CB216" s="86"/>
      <c r="CC216" s="86"/>
      <c r="CD216" s="86"/>
      <c r="CE216" s="86"/>
      <c r="CF216" s="86"/>
      <c r="CH216" s="86"/>
      <c r="CI216" s="86"/>
      <c r="CJ216" s="86"/>
      <c r="CK216" s="86"/>
      <c r="CM216" s="86"/>
      <c r="CN216" s="86"/>
      <c r="CO216" s="86"/>
      <c r="CP216" s="86"/>
      <c r="CR216" s="86"/>
      <c r="CS216" s="86"/>
      <c r="CT216" s="86"/>
      <c r="CU216" s="86"/>
      <c r="CW216" s="87"/>
      <c r="CY216" s="86"/>
      <c r="CZ216" s="87"/>
      <c r="DA216" s="88"/>
      <c r="DB216" s="86"/>
      <c r="DC216" s="87"/>
      <c r="DD216" s="86"/>
      <c r="DE216" s="86"/>
      <c r="DF216" s="86"/>
      <c r="DG216" s="86"/>
      <c r="DH216" s="89"/>
    </row>
    <row r="217" spans="34:112" x14ac:dyDescent="0.2">
      <c r="AH217" s="86"/>
      <c r="AJ217" s="86"/>
      <c r="AL217" s="86"/>
      <c r="AN217" s="86"/>
      <c r="AP217" s="86"/>
      <c r="AR217" s="86"/>
      <c r="AT217" s="86"/>
      <c r="AV217" s="86"/>
      <c r="AX217" s="86"/>
      <c r="AZ217" s="86"/>
      <c r="BB217" s="86"/>
      <c r="BD217" s="86"/>
      <c r="BF217" s="86"/>
      <c r="BH217" s="86"/>
      <c r="BJ217" s="86"/>
      <c r="BL217" s="86"/>
      <c r="BN217" s="86"/>
      <c r="BP217" s="86"/>
      <c r="BR217" s="86"/>
      <c r="BS217" s="86"/>
      <c r="BT217" s="86"/>
      <c r="BU217" s="86"/>
      <c r="BW217" s="86"/>
      <c r="BX217" s="86"/>
      <c r="BY217" s="86"/>
      <c r="BZ217" s="86"/>
      <c r="CB217" s="86"/>
      <c r="CC217" s="86"/>
      <c r="CD217" s="86"/>
      <c r="CE217" s="86"/>
      <c r="CF217" s="86"/>
      <c r="CH217" s="86"/>
      <c r="CI217" s="86"/>
      <c r="CJ217" s="86"/>
      <c r="CK217" s="86"/>
      <c r="CM217" s="86"/>
      <c r="CN217" s="86"/>
      <c r="CO217" s="86"/>
      <c r="CP217" s="86"/>
      <c r="CR217" s="86"/>
      <c r="CS217" s="86"/>
      <c r="CT217" s="86"/>
      <c r="CU217" s="86"/>
      <c r="CW217" s="87"/>
      <c r="CY217" s="86"/>
      <c r="CZ217" s="87"/>
      <c r="DA217" s="88"/>
      <c r="DB217" s="86"/>
      <c r="DC217" s="87"/>
      <c r="DD217" s="86"/>
      <c r="DE217" s="86"/>
      <c r="DF217" s="86"/>
      <c r="DG217" s="86"/>
      <c r="DH217" s="89"/>
    </row>
    <row r="218" spans="34:112" x14ac:dyDescent="0.2">
      <c r="AH218" s="86"/>
      <c r="AJ218" s="86"/>
      <c r="AL218" s="86"/>
      <c r="AN218" s="86"/>
      <c r="AP218" s="86"/>
      <c r="AR218" s="86"/>
      <c r="AT218" s="86"/>
      <c r="AV218" s="86"/>
      <c r="AX218" s="86"/>
      <c r="AZ218" s="86"/>
      <c r="BB218" s="86"/>
      <c r="BD218" s="86"/>
      <c r="BF218" s="86"/>
      <c r="BH218" s="86"/>
      <c r="BJ218" s="86"/>
      <c r="BL218" s="86"/>
      <c r="BN218" s="86"/>
      <c r="BP218" s="86"/>
      <c r="BR218" s="86"/>
      <c r="BS218" s="86"/>
      <c r="BT218" s="86"/>
      <c r="BU218" s="86"/>
      <c r="BW218" s="86"/>
      <c r="BX218" s="86"/>
      <c r="BY218" s="86"/>
      <c r="BZ218" s="86"/>
      <c r="CB218" s="86"/>
      <c r="CC218" s="86"/>
      <c r="CD218" s="86"/>
      <c r="CE218" s="86"/>
      <c r="CF218" s="86"/>
      <c r="CH218" s="86"/>
      <c r="CI218" s="86"/>
      <c r="CJ218" s="86"/>
      <c r="CK218" s="86"/>
      <c r="CM218" s="86"/>
      <c r="CN218" s="86"/>
      <c r="CO218" s="86"/>
      <c r="CP218" s="86"/>
      <c r="CR218" s="86"/>
      <c r="CS218" s="86"/>
      <c r="CT218" s="86"/>
      <c r="CU218" s="86"/>
      <c r="CW218" s="87"/>
      <c r="CY218" s="86"/>
      <c r="CZ218" s="87"/>
      <c r="DA218" s="88"/>
      <c r="DB218" s="86"/>
      <c r="DC218" s="87"/>
      <c r="DD218" s="86"/>
      <c r="DE218" s="86"/>
      <c r="DF218" s="86"/>
      <c r="DG218" s="86"/>
      <c r="DH218" s="89"/>
    </row>
    <row r="219" spans="34:112" x14ac:dyDescent="0.2">
      <c r="AH219" s="86"/>
      <c r="AJ219" s="86"/>
      <c r="AL219" s="86"/>
      <c r="AN219" s="86"/>
      <c r="AP219" s="86"/>
      <c r="AR219" s="86"/>
      <c r="AT219" s="86"/>
      <c r="AV219" s="86"/>
      <c r="AX219" s="86"/>
      <c r="AZ219" s="86"/>
      <c r="BB219" s="86"/>
      <c r="BD219" s="86"/>
      <c r="BF219" s="86"/>
      <c r="BH219" s="86"/>
      <c r="BJ219" s="86"/>
      <c r="BL219" s="86"/>
      <c r="BN219" s="86"/>
      <c r="BP219" s="86"/>
      <c r="BR219" s="86"/>
      <c r="BS219" s="86"/>
      <c r="BT219" s="86"/>
      <c r="BU219" s="86"/>
      <c r="BW219" s="86"/>
      <c r="BX219" s="86"/>
      <c r="BY219" s="86"/>
      <c r="BZ219" s="86"/>
      <c r="CB219" s="86"/>
      <c r="CC219" s="86"/>
      <c r="CD219" s="86"/>
      <c r="CE219" s="86"/>
      <c r="CF219" s="86"/>
      <c r="CH219" s="86"/>
      <c r="CI219" s="86"/>
      <c r="CJ219" s="86"/>
      <c r="CK219" s="86"/>
      <c r="CM219" s="86"/>
      <c r="CN219" s="86"/>
      <c r="CO219" s="86"/>
      <c r="CP219" s="86"/>
      <c r="CR219" s="86"/>
      <c r="CS219" s="86"/>
      <c r="CT219" s="86"/>
      <c r="CU219" s="86"/>
      <c r="CW219" s="87"/>
      <c r="CY219" s="86"/>
      <c r="CZ219" s="87"/>
      <c r="DA219" s="88"/>
      <c r="DB219" s="86"/>
      <c r="DC219" s="87"/>
      <c r="DD219" s="86"/>
      <c r="DE219" s="86"/>
      <c r="DF219" s="86"/>
      <c r="DG219" s="86"/>
      <c r="DH219" s="89"/>
    </row>
    <row r="220" spans="34:112" x14ac:dyDescent="0.2">
      <c r="AH220" s="86"/>
      <c r="AJ220" s="86"/>
      <c r="AL220" s="86"/>
      <c r="AN220" s="86"/>
      <c r="AP220" s="86"/>
      <c r="AR220" s="86"/>
      <c r="AT220" s="86"/>
      <c r="AV220" s="86"/>
      <c r="AX220" s="86"/>
      <c r="AZ220" s="86"/>
      <c r="BB220" s="86"/>
      <c r="BD220" s="86"/>
      <c r="BF220" s="86"/>
      <c r="BH220" s="86"/>
      <c r="BJ220" s="86"/>
      <c r="BL220" s="86"/>
      <c r="BN220" s="86"/>
      <c r="BP220" s="86"/>
      <c r="BR220" s="86"/>
      <c r="BS220" s="86"/>
      <c r="BT220" s="86"/>
      <c r="BU220" s="86"/>
      <c r="BW220" s="86"/>
      <c r="BX220" s="86"/>
      <c r="BY220" s="86"/>
      <c r="BZ220" s="86"/>
      <c r="CB220" s="86"/>
      <c r="CC220" s="86"/>
      <c r="CD220" s="86"/>
      <c r="CE220" s="86"/>
      <c r="CF220" s="86"/>
      <c r="CH220" s="86"/>
      <c r="CI220" s="86"/>
      <c r="CJ220" s="86"/>
      <c r="CK220" s="86"/>
      <c r="CM220" s="86"/>
      <c r="CN220" s="86"/>
      <c r="CO220" s="86"/>
      <c r="CP220" s="86"/>
      <c r="CR220" s="86"/>
      <c r="CS220" s="86"/>
      <c r="CT220" s="86"/>
      <c r="CU220" s="86"/>
      <c r="CW220" s="87"/>
      <c r="CY220" s="86"/>
      <c r="CZ220" s="87"/>
      <c r="DA220" s="88"/>
      <c r="DB220" s="86"/>
      <c r="DC220" s="87"/>
      <c r="DD220" s="86"/>
      <c r="DE220" s="86"/>
      <c r="DF220" s="86"/>
      <c r="DG220" s="86"/>
      <c r="DH220" s="89"/>
    </row>
    <row r="221" spans="34:112" x14ac:dyDescent="0.2">
      <c r="AH221" s="86"/>
      <c r="AJ221" s="86"/>
      <c r="AL221" s="86"/>
      <c r="AN221" s="86"/>
      <c r="AP221" s="86"/>
      <c r="AR221" s="86"/>
      <c r="AT221" s="86"/>
      <c r="AV221" s="86"/>
      <c r="AX221" s="86"/>
      <c r="AZ221" s="86"/>
      <c r="BB221" s="86"/>
      <c r="BD221" s="86"/>
      <c r="BF221" s="86"/>
      <c r="BH221" s="86"/>
      <c r="BJ221" s="86"/>
      <c r="BL221" s="86"/>
      <c r="BN221" s="86"/>
      <c r="BP221" s="86"/>
      <c r="BR221" s="86"/>
      <c r="BS221" s="86"/>
      <c r="BT221" s="86"/>
      <c r="BU221" s="86"/>
      <c r="BW221" s="86"/>
      <c r="BX221" s="86"/>
      <c r="BY221" s="86"/>
      <c r="BZ221" s="86"/>
      <c r="CB221" s="86"/>
      <c r="CC221" s="86"/>
      <c r="CD221" s="86"/>
      <c r="CE221" s="86"/>
      <c r="CF221" s="86"/>
      <c r="CH221" s="86"/>
      <c r="CI221" s="86"/>
      <c r="CJ221" s="86"/>
      <c r="CK221" s="86"/>
      <c r="CM221" s="86"/>
      <c r="CN221" s="86"/>
      <c r="CO221" s="86"/>
      <c r="CP221" s="86"/>
      <c r="CR221" s="86"/>
      <c r="CS221" s="86"/>
      <c r="CT221" s="86"/>
      <c r="CU221" s="86"/>
      <c r="CW221" s="87"/>
      <c r="CY221" s="86"/>
      <c r="CZ221" s="87"/>
      <c r="DA221" s="88"/>
      <c r="DB221" s="86"/>
      <c r="DC221" s="87"/>
      <c r="DD221" s="86"/>
      <c r="DE221" s="86"/>
      <c r="DF221" s="86"/>
      <c r="DG221" s="86"/>
      <c r="DH221" s="89"/>
    </row>
    <row r="222" spans="34:112" x14ac:dyDescent="0.2">
      <c r="AH222" s="86"/>
      <c r="AJ222" s="86"/>
      <c r="AL222" s="86"/>
      <c r="AN222" s="86"/>
      <c r="AP222" s="86"/>
      <c r="AR222" s="86"/>
      <c r="AT222" s="86"/>
      <c r="AV222" s="86"/>
      <c r="AX222" s="86"/>
      <c r="AZ222" s="86"/>
      <c r="BB222" s="86"/>
      <c r="BD222" s="86"/>
      <c r="BF222" s="86"/>
      <c r="BH222" s="86"/>
      <c r="BJ222" s="86"/>
      <c r="BL222" s="86"/>
      <c r="BN222" s="86"/>
      <c r="BP222" s="86"/>
      <c r="BR222" s="86"/>
      <c r="BS222" s="86"/>
      <c r="BT222" s="86"/>
      <c r="BU222" s="86"/>
      <c r="BW222" s="86"/>
      <c r="BX222" s="86"/>
      <c r="BY222" s="86"/>
      <c r="BZ222" s="86"/>
      <c r="CB222" s="86"/>
      <c r="CC222" s="86"/>
      <c r="CD222" s="86"/>
      <c r="CE222" s="86"/>
      <c r="CF222" s="86"/>
      <c r="CH222" s="86"/>
      <c r="CI222" s="86"/>
      <c r="CJ222" s="86"/>
      <c r="CK222" s="86"/>
      <c r="CM222" s="86"/>
      <c r="CN222" s="86"/>
      <c r="CO222" s="86"/>
      <c r="CP222" s="86"/>
      <c r="CR222" s="86"/>
      <c r="CS222" s="86"/>
      <c r="CT222" s="86"/>
      <c r="CU222" s="86"/>
      <c r="CW222" s="87"/>
      <c r="CY222" s="86"/>
      <c r="CZ222" s="87"/>
      <c r="DA222" s="88"/>
      <c r="DB222" s="86"/>
      <c r="DC222" s="87"/>
      <c r="DD222" s="86"/>
      <c r="DE222" s="86"/>
      <c r="DF222" s="86"/>
      <c r="DG222" s="86"/>
      <c r="DH222" s="89"/>
    </row>
    <row r="223" spans="34:112" x14ac:dyDescent="0.2">
      <c r="AH223" s="86"/>
      <c r="AJ223" s="86"/>
      <c r="AL223" s="86"/>
      <c r="AN223" s="86"/>
      <c r="AP223" s="86"/>
      <c r="AR223" s="86"/>
      <c r="AT223" s="86"/>
      <c r="AV223" s="86"/>
      <c r="AX223" s="86"/>
      <c r="AZ223" s="86"/>
      <c r="BB223" s="86"/>
      <c r="BD223" s="86"/>
      <c r="BF223" s="86"/>
      <c r="BH223" s="86"/>
      <c r="BJ223" s="86"/>
      <c r="BL223" s="86"/>
      <c r="BN223" s="86"/>
      <c r="BP223" s="86"/>
      <c r="BR223" s="86"/>
      <c r="BS223" s="86"/>
      <c r="BT223" s="86"/>
      <c r="BU223" s="86"/>
      <c r="BW223" s="86"/>
      <c r="BX223" s="86"/>
      <c r="BY223" s="86"/>
      <c r="BZ223" s="86"/>
      <c r="CB223" s="86"/>
      <c r="CC223" s="86"/>
      <c r="CD223" s="86"/>
      <c r="CE223" s="86"/>
      <c r="CF223" s="86"/>
      <c r="CH223" s="86"/>
      <c r="CI223" s="86"/>
      <c r="CJ223" s="86"/>
      <c r="CK223" s="86"/>
      <c r="CM223" s="86"/>
      <c r="CN223" s="86"/>
      <c r="CO223" s="86"/>
      <c r="CP223" s="86"/>
      <c r="CR223" s="86"/>
      <c r="CS223" s="86"/>
      <c r="CT223" s="86"/>
      <c r="CU223" s="86"/>
      <c r="CW223" s="87"/>
      <c r="CY223" s="86"/>
      <c r="CZ223" s="87"/>
      <c r="DA223" s="88"/>
      <c r="DB223" s="86"/>
      <c r="DC223" s="87"/>
      <c r="DD223" s="86"/>
      <c r="DE223" s="86"/>
      <c r="DF223" s="86"/>
      <c r="DG223" s="86"/>
      <c r="DH223" s="89"/>
    </row>
    <row r="224" spans="34:112" x14ac:dyDescent="0.2">
      <c r="AH224" s="86"/>
      <c r="AJ224" s="86"/>
      <c r="AL224" s="86"/>
      <c r="AN224" s="86"/>
      <c r="AP224" s="86"/>
      <c r="AR224" s="86"/>
      <c r="AT224" s="86"/>
      <c r="AV224" s="86"/>
      <c r="AX224" s="86"/>
      <c r="AZ224" s="86"/>
      <c r="BB224" s="86"/>
      <c r="BD224" s="86"/>
      <c r="BF224" s="86"/>
      <c r="BH224" s="86"/>
      <c r="BJ224" s="86"/>
      <c r="BL224" s="86"/>
      <c r="BN224" s="86"/>
      <c r="BP224" s="86"/>
      <c r="BR224" s="86"/>
      <c r="BS224" s="86"/>
      <c r="BT224" s="86"/>
      <c r="BU224" s="86"/>
      <c r="BW224" s="86"/>
      <c r="BX224" s="86"/>
      <c r="BY224" s="86"/>
      <c r="BZ224" s="86"/>
      <c r="CB224" s="86"/>
      <c r="CC224" s="86"/>
      <c r="CD224" s="86"/>
      <c r="CE224" s="86"/>
      <c r="CF224" s="86"/>
      <c r="CH224" s="86"/>
      <c r="CI224" s="86"/>
      <c r="CJ224" s="86"/>
      <c r="CK224" s="86"/>
      <c r="CM224" s="86"/>
      <c r="CN224" s="86"/>
      <c r="CO224" s="86"/>
      <c r="CP224" s="86"/>
      <c r="CR224" s="86"/>
      <c r="CS224" s="86"/>
      <c r="CT224" s="86"/>
      <c r="CU224" s="86"/>
      <c r="CW224" s="87"/>
      <c r="CY224" s="86"/>
      <c r="CZ224" s="87"/>
      <c r="DA224" s="88"/>
      <c r="DB224" s="86"/>
      <c r="DC224" s="87"/>
      <c r="DD224" s="86"/>
      <c r="DE224" s="86"/>
      <c r="DF224" s="86"/>
      <c r="DG224" s="86"/>
      <c r="DH224" s="89"/>
    </row>
    <row r="225" spans="34:112" x14ac:dyDescent="0.2">
      <c r="AH225" s="86"/>
      <c r="AJ225" s="86"/>
      <c r="AL225" s="86"/>
      <c r="AN225" s="86"/>
      <c r="AP225" s="86"/>
      <c r="AR225" s="86"/>
      <c r="AT225" s="86"/>
      <c r="AV225" s="86"/>
      <c r="AX225" s="86"/>
      <c r="AZ225" s="86"/>
      <c r="BB225" s="86"/>
      <c r="BD225" s="86"/>
      <c r="BF225" s="86"/>
      <c r="BH225" s="86"/>
      <c r="BJ225" s="86"/>
      <c r="BL225" s="86"/>
      <c r="BN225" s="86"/>
      <c r="BP225" s="86"/>
      <c r="BR225" s="86"/>
      <c r="BS225" s="86"/>
      <c r="BT225" s="86"/>
      <c r="BU225" s="86"/>
      <c r="BW225" s="86"/>
      <c r="BX225" s="86"/>
      <c r="BY225" s="86"/>
      <c r="BZ225" s="86"/>
      <c r="CB225" s="86"/>
      <c r="CC225" s="86"/>
      <c r="CD225" s="86"/>
      <c r="CE225" s="86"/>
      <c r="CF225" s="86"/>
      <c r="CH225" s="86"/>
      <c r="CI225" s="86"/>
      <c r="CJ225" s="86"/>
      <c r="CK225" s="86"/>
      <c r="CM225" s="86"/>
      <c r="CN225" s="86"/>
      <c r="CO225" s="86"/>
      <c r="CP225" s="86"/>
      <c r="CR225" s="86"/>
      <c r="CS225" s="86"/>
      <c r="CT225" s="86"/>
      <c r="CU225" s="86"/>
      <c r="CW225" s="87"/>
      <c r="CY225" s="86"/>
      <c r="CZ225" s="87"/>
      <c r="DA225" s="88"/>
      <c r="DB225" s="86"/>
      <c r="DC225" s="87"/>
      <c r="DD225" s="86"/>
      <c r="DE225" s="86"/>
      <c r="DF225" s="86"/>
      <c r="DG225" s="86"/>
      <c r="DH225" s="89"/>
    </row>
    <row r="226" spans="34:112" x14ac:dyDescent="0.2">
      <c r="AH226" s="86"/>
      <c r="AJ226" s="86"/>
      <c r="AL226" s="86"/>
      <c r="AN226" s="86"/>
      <c r="AP226" s="86"/>
      <c r="AR226" s="86"/>
      <c r="AT226" s="86"/>
      <c r="AV226" s="86"/>
      <c r="AX226" s="86"/>
      <c r="AZ226" s="86"/>
      <c r="BB226" s="86"/>
      <c r="BD226" s="86"/>
      <c r="BF226" s="86"/>
      <c r="BH226" s="86"/>
      <c r="BJ226" s="86"/>
      <c r="BL226" s="86"/>
      <c r="BN226" s="86"/>
      <c r="BP226" s="86"/>
      <c r="BR226" s="86"/>
      <c r="BS226" s="86"/>
      <c r="BT226" s="86"/>
      <c r="BU226" s="86"/>
      <c r="BW226" s="86"/>
      <c r="BX226" s="86"/>
      <c r="BY226" s="86"/>
      <c r="BZ226" s="86"/>
      <c r="CB226" s="86"/>
      <c r="CC226" s="86"/>
      <c r="CD226" s="86"/>
      <c r="CE226" s="86"/>
      <c r="CF226" s="86"/>
      <c r="CH226" s="86"/>
      <c r="CI226" s="86"/>
      <c r="CJ226" s="86"/>
      <c r="CK226" s="86"/>
      <c r="CM226" s="86"/>
      <c r="CN226" s="86"/>
      <c r="CO226" s="86"/>
      <c r="CP226" s="86"/>
      <c r="CR226" s="86"/>
      <c r="CS226" s="86"/>
      <c r="CT226" s="86"/>
      <c r="CU226" s="86"/>
      <c r="CW226" s="87"/>
      <c r="CY226" s="86"/>
      <c r="CZ226" s="87"/>
      <c r="DA226" s="88"/>
      <c r="DB226" s="86"/>
      <c r="DC226" s="87"/>
      <c r="DD226" s="86"/>
      <c r="DE226" s="86"/>
      <c r="DF226" s="86"/>
      <c r="DG226" s="86"/>
      <c r="DH226" s="89"/>
    </row>
    <row r="227" spans="34:112" x14ac:dyDescent="0.2">
      <c r="AH227" s="86"/>
      <c r="AJ227" s="86"/>
      <c r="AL227" s="86"/>
      <c r="AN227" s="86"/>
      <c r="AP227" s="86"/>
      <c r="AR227" s="86"/>
      <c r="AT227" s="86"/>
      <c r="AV227" s="86"/>
      <c r="AX227" s="86"/>
      <c r="AZ227" s="86"/>
      <c r="BB227" s="86"/>
      <c r="BD227" s="86"/>
      <c r="BF227" s="86"/>
      <c r="BH227" s="86"/>
      <c r="BJ227" s="86"/>
      <c r="BL227" s="86"/>
      <c r="BN227" s="86"/>
      <c r="BP227" s="86"/>
      <c r="BR227" s="86"/>
      <c r="BS227" s="86"/>
      <c r="BT227" s="86"/>
      <c r="BU227" s="86"/>
      <c r="BW227" s="86"/>
      <c r="BX227" s="86"/>
      <c r="BY227" s="86"/>
      <c r="BZ227" s="86"/>
      <c r="CB227" s="86"/>
      <c r="CC227" s="86"/>
      <c r="CD227" s="86"/>
      <c r="CE227" s="86"/>
      <c r="CF227" s="86"/>
      <c r="CH227" s="86"/>
      <c r="CI227" s="86"/>
      <c r="CJ227" s="86"/>
      <c r="CK227" s="86"/>
      <c r="CM227" s="86"/>
      <c r="CN227" s="86"/>
      <c r="CO227" s="86"/>
      <c r="CP227" s="86"/>
      <c r="CR227" s="86"/>
      <c r="CS227" s="86"/>
      <c r="CT227" s="86"/>
      <c r="CU227" s="86"/>
      <c r="CW227" s="87"/>
      <c r="CY227" s="86"/>
      <c r="CZ227" s="87"/>
      <c r="DA227" s="88"/>
      <c r="DB227" s="86"/>
      <c r="DC227" s="87"/>
      <c r="DD227" s="86"/>
      <c r="DE227" s="86"/>
      <c r="DF227" s="86"/>
      <c r="DG227" s="86"/>
      <c r="DH227" s="89"/>
    </row>
    <row r="228" spans="34:112" x14ac:dyDescent="0.2">
      <c r="AH228" s="86"/>
      <c r="AJ228" s="86"/>
      <c r="AL228" s="86"/>
      <c r="AN228" s="86"/>
      <c r="AP228" s="86"/>
      <c r="AR228" s="86"/>
      <c r="AT228" s="86"/>
      <c r="AV228" s="86"/>
      <c r="AX228" s="86"/>
      <c r="AZ228" s="86"/>
      <c r="BB228" s="86"/>
      <c r="BD228" s="86"/>
      <c r="BF228" s="86"/>
      <c r="BH228" s="86"/>
      <c r="BJ228" s="86"/>
      <c r="BL228" s="86"/>
      <c r="BN228" s="86"/>
      <c r="BP228" s="86"/>
      <c r="BR228" s="86"/>
      <c r="BS228" s="86"/>
      <c r="BT228" s="86"/>
      <c r="BU228" s="86"/>
      <c r="BW228" s="86"/>
      <c r="BX228" s="86"/>
      <c r="BY228" s="86"/>
      <c r="BZ228" s="86"/>
      <c r="CB228" s="86"/>
      <c r="CC228" s="86"/>
      <c r="CD228" s="86"/>
      <c r="CE228" s="86"/>
      <c r="CF228" s="86"/>
      <c r="CH228" s="86"/>
      <c r="CI228" s="86"/>
      <c r="CJ228" s="86"/>
      <c r="CK228" s="86"/>
      <c r="CM228" s="86"/>
      <c r="CN228" s="86"/>
      <c r="CO228" s="86"/>
      <c r="CP228" s="86"/>
      <c r="CR228" s="86"/>
      <c r="CS228" s="86"/>
      <c r="CT228" s="86"/>
      <c r="CU228" s="86"/>
      <c r="CW228" s="87"/>
      <c r="CY228" s="86"/>
      <c r="CZ228" s="87"/>
      <c r="DA228" s="88"/>
      <c r="DB228" s="86"/>
      <c r="DC228" s="87"/>
      <c r="DD228" s="86"/>
      <c r="DE228" s="86"/>
      <c r="DF228" s="86"/>
      <c r="DG228" s="86"/>
      <c r="DH228" s="89"/>
    </row>
    <row r="229" spans="34:112" x14ac:dyDescent="0.2">
      <c r="AH229" s="86"/>
      <c r="AJ229" s="86"/>
      <c r="AL229" s="86"/>
      <c r="AN229" s="86"/>
      <c r="AP229" s="86"/>
      <c r="AR229" s="86"/>
      <c r="AT229" s="86"/>
      <c r="AV229" s="86"/>
      <c r="AX229" s="86"/>
      <c r="AZ229" s="86"/>
      <c r="BB229" s="86"/>
      <c r="BD229" s="86"/>
      <c r="BF229" s="86"/>
      <c r="BH229" s="86"/>
      <c r="BJ229" s="86"/>
      <c r="BL229" s="86"/>
      <c r="BN229" s="86"/>
      <c r="BP229" s="86"/>
      <c r="BR229" s="86"/>
      <c r="BS229" s="86"/>
      <c r="BT229" s="86"/>
      <c r="BU229" s="86"/>
      <c r="BW229" s="86"/>
      <c r="BX229" s="86"/>
      <c r="BY229" s="86"/>
      <c r="BZ229" s="86"/>
      <c r="CB229" s="86"/>
      <c r="CC229" s="86"/>
      <c r="CD229" s="86"/>
      <c r="CE229" s="86"/>
      <c r="CF229" s="86"/>
      <c r="CH229" s="86"/>
      <c r="CI229" s="86"/>
      <c r="CJ229" s="86"/>
      <c r="CK229" s="86"/>
      <c r="CM229" s="86"/>
      <c r="CN229" s="86"/>
      <c r="CO229" s="86"/>
      <c r="CP229" s="86"/>
      <c r="CR229" s="86"/>
      <c r="CS229" s="86"/>
      <c r="CT229" s="86"/>
      <c r="CU229" s="86"/>
      <c r="CW229" s="87"/>
      <c r="CY229" s="86"/>
      <c r="CZ229" s="87"/>
      <c r="DA229" s="88"/>
      <c r="DB229" s="86"/>
      <c r="DC229" s="87"/>
      <c r="DD229" s="86"/>
      <c r="DE229" s="86"/>
      <c r="DF229" s="86"/>
      <c r="DG229" s="86"/>
      <c r="DH229" s="89"/>
    </row>
    <row r="230" spans="34:112" x14ac:dyDescent="0.2">
      <c r="AH230" s="86"/>
      <c r="AJ230" s="86"/>
      <c r="AL230" s="86"/>
      <c r="AN230" s="86"/>
      <c r="AP230" s="86"/>
      <c r="AR230" s="86"/>
      <c r="AT230" s="86"/>
      <c r="AV230" s="86"/>
      <c r="AX230" s="86"/>
      <c r="AZ230" s="86"/>
      <c r="BB230" s="86"/>
      <c r="BD230" s="86"/>
      <c r="BF230" s="86"/>
      <c r="BH230" s="86"/>
      <c r="BJ230" s="86"/>
      <c r="BL230" s="86"/>
      <c r="BN230" s="86"/>
      <c r="BP230" s="86"/>
      <c r="BR230" s="86"/>
      <c r="BS230" s="86"/>
      <c r="BT230" s="86"/>
      <c r="BU230" s="86"/>
      <c r="BW230" s="86"/>
      <c r="BX230" s="86"/>
      <c r="BY230" s="86"/>
      <c r="BZ230" s="86"/>
      <c r="CB230" s="86"/>
      <c r="CC230" s="86"/>
      <c r="CD230" s="86"/>
      <c r="CE230" s="86"/>
      <c r="CF230" s="86"/>
      <c r="CH230" s="86"/>
      <c r="CI230" s="86"/>
      <c r="CJ230" s="86"/>
      <c r="CK230" s="86"/>
      <c r="CM230" s="86"/>
      <c r="CN230" s="86"/>
      <c r="CO230" s="86"/>
      <c r="CP230" s="86"/>
      <c r="CR230" s="86"/>
      <c r="CS230" s="86"/>
      <c r="CT230" s="86"/>
      <c r="CU230" s="86"/>
      <c r="CW230" s="87"/>
      <c r="CY230" s="86"/>
      <c r="CZ230" s="87"/>
      <c r="DA230" s="88"/>
      <c r="DB230" s="86"/>
      <c r="DC230" s="87"/>
      <c r="DD230" s="86"/>
      <c r="DE230" s="86"/>
      <c r="DF230" s="86"/>
      <c r="DG230" s="86"/>
      <c r="DH230" s="89"/>
    </row>
    <row r="231" spans="34:112" x14ac:dyDescent="0.2">
      <c r="AH231" s="86"/>
      <c r="AJ231" s="86"/>
      <c r="AL231" s="86"/>
      <c r="AN231" s="86"/>
      <c r="AP231" s="86"/>
      <c r="AR231" s="86"/>
      <c r="AT231" s="86"/>
      <c r="AV231" s="86"/>
      <c r="AX231" s="86"/>
      <c r="AZ231" s="86"/>
      <c r="BB231" s="86"/>
      <c r="BD231" s="86"/>
      <c r="BF231" s="86"/>
      <c r="BH231" s="86"/>
      <c r="BJ231" s="86"/>
      <c r="BL231" s="86"/>
      <c r="BN231" s="86"/>
      <c r="BP231" s="86"/>
      <c r="BR231" s="86"/>
      <c r="BS231" s="86"/>
      <c r="BT231" s="86"/>
      <c r="BU231" s="86"/>
      <c r="BW231" s="86"/>
      <c r="BX231" s="86"/>
      <c r="BY231" s="86"/>
      <c r="BZ231" s="86"/>
      <c r="CB231" s="86"/>
      <c r="CC231" s="86"/>
      <c r="CD231" s="86"/>
      <c r="CE231" s="86"/>
      <c r="CF231" s="86"/>
      <c r="CH231" s="86"/>
      <c r="CI231" s="86"/>
      <c r="CJ231" s="86"/>
      <c r="CK231" s="86"/>
      <c r="CM231" s="86"/>
      <c r="CN231" s="86"/>
      <c r="CO231" s="86"/>
      <c r="CP231" s="86"/>
      <c r="CR231" s="86"/>
      <c r="CS231" s="86"/>
      <c r="CT231" s="86"/>
      <c r="CU231" s="86"/>
      <c r="CW231" s="87"/>
      <c r="CY231" s="86"/>
      <c r="CZ231" s="87"/>
      <c r="DA231" s="88"/>
      <c r="DB231" s="86"/>
      <c r="DC231" s="87"/>
      <c r="DD231" s="86"/>
      <c r="DE231" s="86"/>
      <c r="DF231" s="86"/>
      <c r="DG231" s="86"/>
      <c r="DH231" s="89"/>
    </row>
    <row r="232" spans="34:112" x14ac:dyDescent="0.2">
      <c r="AH232" s="86"/>
      <c r="AJ232" s="86"/>
      <c r="AL232" s="86"/>
      <c r="AN232" s="86"/>
      <c r="AP232" s="86"/>
      <c r="AR232" s="86"/>
      <c r="AT232" s="86"/>
      <c r="AV232" s="86"/>
      <c r="AX232" s="86"/>
      <c r="AZ232" s="86"/>
      <c r="BB232" s="86"/>
      <c r="BD232" s="86"/>
      <c r="BF232" s="86"/>
      <c r="BH232" s="86"/>
      <c r="BJ232" s="86"/>
      <c r="BL232" s="86"/>
      <c r="BN232" s="86"/>
      <c r="BP232" s="86"/>
      <c r="BR232" s="86"/>
      <c r="BS232" s="86"/>
      <c r="BT232" s="86"/>
      <c r="BU232" s="86"/>
      <c r="BW232" s="86"/>
      <c r="BX232" s="86"/>
      <c r="BY232" s="86"/>
      <c r="BZ232" s="86"/>
      <c r="CB232" s="86"/>
      <c r="CC232" s="86"/>
      <c r="CD232" s="86"/>
      <c r="CE232" s="86"/>
      <c r="CF232" s="86"/>
      <c r="CH232" s="86"/>
      <c r="CI232" s="86"/>
      <c r="CJ232" s="86"/>
      <c r="CK232" s="86"/>
      <c r="CM232" s="86"/>
      <c r="CN232" s="86"/>
      <c r="CO232" s="86"/>
      <c r="CP232" s="86"/>
      <c r="CR232" s="86"/>
      <c r="CS232" s="86"/>
      <c r="CT232" s="86"/>
      <c r="CU232" s="86"/>
      <c r="CW232" s="87"/>
      <c r="CY232" s="86"/>
      <c r="CZ232" s="87"/>
      <c r="DA232" s="88"/>
      <c r="DB232" s="86"/>
      <c r="DC232" s="87"/>
      <c r="DD232" s="86"/>
      <c r="DE232" s="86"/>
      <c r="DF232" s="86"/>
      <c r="DG232" s="86"/>
      <c r="DH232" s="89"/>
    </row>
    <row r="233" spans="34:112" x14ac:dyDescent="0.2">
      <c r="AH233" s="86"/>
      <c r="AJ233" s="86"/>
      <c r="AL233" s="86"/>
      <c r="AN233" s="86"/>
      <c r="AP233" s="86"/>
      <c r="AR233" s="86"/>
      <c r="AT233" s="86"/>
      <c r="AV233" s="86"/>
      <c r="AX233" s="86"/>
      <c r="AZ233" s="86"/>
      <c r="BB233" s="86"/>
      <c r="BD233" s="86"/>
      <c r="BF233" s="86"/>
      <c r="BH233" s="86"/>
      <c r="BJ233" s="86"/>
      <c r="BL233" s="86"/>
      <c r="BN233" s="86"/>
      <c r="BP233" s="86"/>
      <c r="BR233" s="86"/>
      <c r="BS233" s="86"/>
      <c r="BT233" s="86"/>
      <c r="BU233" s="86"/>
      <c r="BW233" s="86"/>
      <c r="BX233" s="86"/>
      <c r="BY233" s="86"/>
      <c r="BZ233" s="86"/>
      <c r="CB233" s="86"/>
      <c r="CC233" s="86"/>
      <c r="CD233" s="86"/>
      <c r="CE233" s="86"/>
      <c r="CF233" s="86"/>
      <c r="CH233" s="86"/>
      <c r="CI233" s="86"/>
      <c r="CJ233" s="86"/>
      <c r="CK233" s="86"/>
      <c r="CM233" s="86"/>
      <c r="CN233" s="86"/>
      <c r="CO233" s="86"/>
      <c r="CP233" s="86"/>
      <c r="CR233" s="86"/>
      <c r="CS233" s="86"/>
      <c r="CT233" s="86"/>
      <c r="CU233" s="86"/>
      <c r="CW233" s="87"/>
      <c r="CY233" s="86"/>
      <c r="CZ233" s="87"/>
      <c r="DA233" s="88"/>
      <c r="DB233" s="86"/>
      <c r="DC233" s="87"/>
      <c r="DD233" s="86"/>
      <c r="DE233" s="86"/>
      <c r="DF233" s="86"/>
      <c r="DG233" s="86"/>
      <c r="DH233" s="89"/>
    </row>
    <row r="234" spans="34:112" x14ac:dyDescent="0.2">
      <c r="AH234" s="86"/>
      <c r="AJ234" s="86"/>
      <c r="AL234" s="86"/>
      <c r="AN234" s="86"/>
      <c r="AP234" s="86"/>
      <c r="AR234" s="86"/>
      <c r="AT234" s="86"/>
      <c r="AV234" s="86"/>
      <c r="AX234" s="86"/>
      <c r="AZ234" s="86"/>
      <c r="BB234" s="86"/>
      <c r="BD234" s="86"/>
      <c r="BF234" s="86"/>
      <c r="BH234" s="86"/>
      <c r="BJ234" s="86"/>
      <c r="BL234" s="86"/>
      <c r="BN234" s="86"/>
      <c r="BP234" s="86"/>
      <c r="BR234" s="86"/>
      <c r="BS234" s="86"/>
      <c r="BT234" s="86"/>
      <c r="BU234" s="86"/>
      <c r="BW234" s="86"/>
      <c r="BX234" s="86"/>
      <c r="BY234" s="86"/>
      <c r="BZ234" s="86"/>
      <c r="CB234" s="86"/>
      <c r="CC234" s="86"/>
      <c r="CD234" s="86"/>
      <c r="CE234" s="86"/>
      <c r="CF234" s="86"/>
      <c r="CH234" s="86"/>
      <c r="CI234" s="86"/>
      <c r="CJ234" s="86"/>
      <c r="CK234" s="86"/>
      <c r="CM234" s="86"/>
      <c r="CN234" s="86"/>
      <c r="CO234" s="86"/>
      <c r="CP234" s="86"/>
      <c r="CR234" s="86"/>
      <c r="CS234" s="86"/>
      <c r="CT234" s="86"/>
      <c r="CU234" s="86"/>
      <c r="CW234" s="87"/>
      <c r="CY234" s="86"/>
      <c r="CZ234" s="87"/>
      <c r="DA234" s="88"/>
      <c r="DB234" s="86"/>
      <c r="DC234" s="87"/>
      <c r="DD234" s="86"/>
      <c r="DE234" s="86"/>
      <c r="DF234" s="86"/>
      <c r="DG234" s="86"/>
      <c r="DH234" s="89"/>
    </row>
    <row r="235" spans="34:112" x14ac:dyDescent="0.2">
      <c r="AH235" s="86"/>
      <c r="AJ235" s="86"/>
      <c r="AL235" s="86"/>
      <c r="AN235" s="86"/>
      <c r="AP235" s="86"/>
      <c r="AR235" s="86"/>
      <c r="AT235" s="86"/>
      <c r="AV235" s="86"/>
      <c r="AX235" s="86"/>
      <c r="AZ235" s="86"/>
      <c r="BB235" s="86"/>
      <c r="BD235" s="86"/>
      <c r="BF235" s="86"/>
      <c r="BH235" s="86"/>
      <c r="BJ235" s="86"/>
      <c r="BL235" s="86"/>
      <c r="BN235" s="86"/>
      <c r="BP235" s="86"/>
      <c r="BR235" s="86"/>
      <c r="BS235" s="86"/>
      <c r="BT235" s="86"/>
      <c r="BU235" s="86"/>
      <c r="BW235" s="86"/>
      <c r="BX235" s="86"/>
      <c r="BY235" s="86"/>
      <c r="BZ235" s="86"/>
      <c r="CB235" s="86"/>
      <c r="CC235" s="86"/>
      <c r="CD235" s="86"/>
      <c r="CE235" s="86"/>
      <c r="CF235" s="86"/>
      <c r="CH235" s="86"/>
      <c r="CI235" s="86"/>
      <c r="CJ235" s="86"/>
      <c r="CK235" s="86"/>
      <c r="CM235" s="86"/>
      <c r="CN235" s="86"/>
      <c r="CO235" s="86"/>
      <c r="CP235" s="86"/>
      <c r="CR235" s="86"/>
      <c r="CS235" s="86"/>
      <c r="CT235" s="86"/>
      <c r="CU235" s="86"/>
      <c r="CW235" s="87"/>
      <c r="CY235" s="86"/>
      <c r="CZ235" s="87"/>
      <c r="DA235" s="88"/>
      <c r="DB235" s="86"/>
      <c r="DC235" s="87"/>
      <c r="DD235" s="86"/>
      <c r="DE235" s="86"/>
      <c r="DF235" s="86"/>
      <c r="DG235" s="86"/>
      <c r="DH235" s="89"/>
    </row>
    <row r="236" spans="34:112" x14ac:dyDescent="0.2">
      <c r="AH236" s="86"/>
      <c r="AJ236" s="86"/>
      <c r="AL236" s="86"/>
      <c r="AN236" s="86"/>
      <c r="AP236" s="86"/>
      <c r="AR236" s="86"/>
      <c r="AT236" s="86"/>
      <c r="AV236" s="86"/>
      <c r="AX236" s="86"/>
      <c r="AZ236" s="86"/>
      <c r="BB236" s="86"/>
      <c r="BD236" s="86"/>
      <c r="BF236" s="86"/>
      <c r="BH236" s="86"/>
      <c r="BJ236" s="86"/>
      <c r="BL236" s="86"/>
      <c r="BN236" s="86"/>
      <c r="BP236" s="86"/>
      <c r="BR236" s="86"/>
      <c r="BS236" s="86"/>
      <c r="BT236" s="86"/>
      <c r="BU236" s="86"/>
      <c r="BW236" s="86"/>
      <c r="BX236" s="86"/>
      <c r="BY236" s="86"/>
      <c r="BZ236" s="86"/>
      <c r="CB236" s="86"/>
      <c r="CC236" s="86"/>
      <c r="CD236" s="86"/>
      <c r="CE236" s="86"/>
      <c r="CF236" s="86"/>
      <c r="CH236" s="86"/>
      <c r="CI236" s="86"/>
      <c r="CJ236" s="86"/>
      <c r="CK236" s="86"/>
      <c r="CM236" s="86"/>
      <c r="CN236" s="86"/>
      <c r="CO236" s="86"/>
      <c r="CP236" s="86"/>
      <c r="CR236" s="86"/>
      <c r="CS236" s="86"/>
      <c r="CT236" s="86"/>
      <c r="CU236" s="86"/>
      <c r="CW236" s="87"/>
      <c r="CY236" s="86"/>
      <c r="CZ236" s="87"/>
      <c r="DA236" s="88"/>
      <c r="DB236" s="86"/>
      <c r="DC236" s="87"/>
      <c r="DD236" s="86"/>
      <c r="DE236" s="86"/>
      <c r="DF236" s="86"/>
      <c r="DG236" s="86"/>
      <c r="DH236" s="89"/>
    </row>
    <row r="237" spans="34:112" x14ac:dyDescent="0.2">
      <c r="AH237" s="86"/>
      <c r="AJ237" s="86"/>
      <c r="AL237" s="86"/>
      <c r="AN237" s="86"/>
      <c r="AP237" s="86"/>
      <c r="AR237" s="86"/>
      <c r="AT237" s="86"/>
      <c r="AV237" s="86"/>
      <c r="AX237" s="86"/>
      <c r="AZ237" s="86"/>
      <c r="BB237" s="86"/>
      <c r="BD237" s="86"/>
      <c r="BF237" s="86"/>
      <c r="BH237" s="86"/>
      <c r="BJ237" s="86"/>
      <c r="BL237" s="86"/>
      <c r="BN237" s="86"/>
      <c r="BP237" s="86"/>
      <c r="BR237" s="86"/>
      <c r="BS237" s="86"/>
      <c r="BT237" s="86"/>
      <c r="BU237" s="86"/>
      <c r="BW237" s="86"/>
      <c r="BX237" s="86"/>
      <c r="BY237" s="86"/>
      <c r="BZ237" s="86"/>
      <c r="CB237" s="86"/>
      <c r="CC237" s="86"/>
      <c r="CD237" s="86"/>
      <c r="CE237" s="86"/>
      <c r="CF237" s="86"/>
      <c r="CH237" s="86"/>
      <c r="CI237" s="86"/>
      <c r="CJ237" s="86"/>
      <c r="CK237" s="86"/>
      <c r="CM237" s="86"/>
      <c r="CN237" s="86"/>
      <c r="CO237" s="86"/>
      <c r="CP237" s="86"/>
      <c r="CR237" s="86"/>
      <c r="CS237" s="86"/>
      <c r="CT237" s="86"/>
      <c r="CU237" s="86"/>
      <c r="CW237" s="87"/>
      <c r="CY237" s="86"/>
      <c r="CZ237" s="87"/>
      <c r="DA237" s="88"/>
      <c r="DB237" s="86"/>
      <c r="DC237" s="87"/>
      <c r="DD237" s="86"/>
      <c r="DE237" s="86"/>
      <c r="DF237" s="86"/>
      <c r="DG237" s="86"/>
      <c r="DH237" s="89"/>
    </row>
    <row r="238" spans="34:112" x14ac:dyDescent="0.2">
      <c r="AH238" s="86"/>
      <c r="AJ238" s="86"/>
      <c r="AL238" s="86"/>
      <c r="AN238" s="86"/>
      <c r="AP238" s="86"/>
      <c r="AR238" s="86"/>
      <c r="AT238" s="86"/>
      <c r="AV238" s="86"/>
      <c r="AX238" s="86"/>
      <c r="AZ238" s="86"/>
      <c r="BB238" s="86"/>
      <c r="BD238" s="86"/>
      <c r="BF238" s="86"/>
      <c r="BH238" s="86"/>
      <c r="BJ238" s="86"/>
      <c r="BL238" s="86"/>
      <c r="BN238" s="86"/>
      <c r="BP238" s="86"/>
      <c r="BR238" s="86"/>
      <c r="BS238" s="86"/>
      <c r="BT238" s="86"/>
      <c r="BU238" s="86"/>
      <c r="BW238" s="86"/>
      <c r="BX238" s="86"/>
      <c r="BY238" s="86"/>
      <c r="BZ238" s="86"/>
      <c r="CB238" s="86"/>
      <c r="CC238" s="86"/>
      <c r="CD238" s="86"/>
      <c r="CE238" s="86"/>
      <c r="CF238" s="86"/>
      <c r="CH238" s="86"/>
      <c r="CI238" s="86"/>
      <c r="CJ238" s="86"/>
      <c r="CK238" s="86"/>
      <c r="CM238" s="86"/>
      <c r="CN238" s="86"/>
      <c r="CO238" s="86"/>
      <c r="CP238" s="86"/>
      <c r="CR238" s="86"/>
      <c r="CS238" s="86"/>
      <c r="CT238" s="86"/>
      <c r="CU238" s="86"/>
      <c r="CW238" s="87"/>
      <c r="CY238" s="86"/>
      <c r="CZ238" s="87"/>
      <c r="DA238" s="88"/>
      <c r="DB238" s="86"/>
      <c r="DC238" s="87"/>
      <c r="DD238" s="86"/>
      <c r="DE238" s="86"/>
      <c r="DF238" s="86"/>
      <c r="DG238" s="86"/>
      <c r="DH238" s="89"/>
    </row>
    <row r="239" spans="34:112" x14ac:dyDescent="0.2">
      <c r="AH239" s="86"/>
      <c r="AJ239" s="86"/>
      <c r="AL239" s="86"/>
      <c r="AN239" s="86"/>
      <c r="AP239" s="86"/>
      <c r="AR239" s="86"/>
      <c r="AT239" s="86"/>
      <c r="AV239" s="86"/>
      <c r="AX239" s="86"/>
      <c r="AZ239" s="86"/>
      <c r="BB239" s="86"/>
      <c r="BD239" s="86"/>
      <c r="BF239" s="86"/>
      <c r="BH239" s="86"/>
      <c r="BJ239" s="86"/>
      <c r="BL239" s="86"/>
      <c r="BN239" s="86"/>
      <c r="BP239" s="86"/>
      <c r="BR239" s="86"/>
      <c r="BS239" s="86"/>
      <c r="BT239" s="86"/>
      <c r="BU239" s="86"/>
      <c r="BW239" s="86"/>
      <c r="BX239" s="86"/>
      <c r="BY239" s="86"/>
      <c r="BZ239" s="86"/>
      <c r="CB239" s="86"/>
      <c r="CC239" s="86"/>
      <c r="CD239" s="86"/>
      <c r="CE239" s="86"/>
      <c r="CF239" s="86"/>
      <c r="CH239" s="86"/>
      <c r="CI239" s="86"/>
      <c r="CJ239" s="86"/>
      <c r="CK239" s="86"/>
      <c r="CM239" s="86"/>
      <c r="CN239" s="86"/>
      <c r="CO239" s="86"/>
      <c r="CP239" s="86"/>
      <c r="CR239" s="86"/>
      <c r="CS239" s="86"/>
      <c r="CT239" s="86"/>
      <c r="CU239" s="86"/>
      <c r="CW239" s="87"/>
      <c r="CY239" s="86"/>
      <c r="CZ239" s="87"/>
      <c r="DA239" s="88"/>
      <c r="DB239" s="86"/>
      <c r="DC239" s="87"/>
      <c r="DD239" s="86"/>
      <c r="DE239" s="86"/>
      <c r="DF239" s="86"/>
      <c r="DG239" s="86"/>
      <c r="DH239" s="89"/>
    </row>
    <row r="240" spans="34:112" x14ac:dyDescent="0.2">
      <c r="AH240" s="86"/>
      <c r="AJ240" s="86"/>
      <c r="AL240" s="86"/>
      <c r="AN240" s="86"/>
      <c r="AP240" s="86"/>
      <c r="AR240" s="86"/>
      <c r="AT240" s="86"/>
      <c r="AV240" s="86"/>
      <c r="AX240" s="86"/>
      <c r="AZ240" s="86"/>
      <c r="BB240" s="86"/>
      <c r="BD240" s="86"/>
      <c r="BF240" s="86"/>
      <c r="BH240" s="86"/>
      <c r="BJ240" s="86"/>
      <c r="BL240" s="86"/>
      <c r="BN240" s="86"/>
      <c r="BP240" s="86"/>
      <c r="BR240" s="86"/>
      <c r="BS240" s="86"/>
      <c r="BT240" s="86"/>
      <c r="BU240" s="86"/>
      <c r="BW240" s="86"/>
      <c r="BX240" s="86"/>
      <c r="BY240" s="86"/>
      <c r="BZ240" s="86"/>
      <c r="CB240" s="86"/>
      <c r="CC240" s="86"/>
      <c r="CD240" s="86"/>
      <c r="CE240" s="86"/>
      <c r="CF240" s="86"/>
      <c r="CH240" s="86"/>
      <c r="CI240" s="86"/>
      <c r="CJ240" s="86"/>
      <c r="CK240" s="86"/>
      <c r="CM240" s="86"/>
      <c r="CN240" s="86"/>
      <c r="CO240" s="86"/>
      <c r="CP240" s="86"/>
      <c r="CR240" s="86"/>
      <c r="CS240" s="86"/>
      <c r="CT240" s="86"/>
      <c r="CU240" s="86"/>
      <c r="CW240" s="87"/>
      <c r="CY240" s="86"/>
      <c r="CZ240" s="87"/>
      <c r="DA240" s="88"/>
      <c r="DB240" s="86"/>
      <c r="DC240" s="87"/>
      <c r="DD240" s="86"/>
      <c r="DE240" s="86"/>
      <c r="DF240" s="86"/>
      <c r="DG240" s="86"/>
      <c r="DH240" s="89"/>
    </row>
    <row r="241" spans="34:112" x14ac:dyDescent="0.2">
      <c r="AH241" s="86"/>
      <c r="AJ241" s="86"/>
      <c r="AL241" s="86"/>
      <c r="AN241" s="86"/>
      <c r="AP241" s="86"/>
      <c r="AR241" s="86"/>
      <c r="AT241" s="86"/>
      <c r="AV241" s="86"/>
      <c r="AX241" s="86"/>
      <c r="AZ241" s="86"/>
      <c r="BB241" s="86"/>
      <c r="BD241" s="86"/>
      <c r="BF241" s="86"/>
      <c r="BH241" s="86"/>
      <c r="BJ241" s="86"/>
      <c r="BL241" s="86"/>
      <c r="BN241" s="86"/>
      <c r="BP241" s="86"/>
      <c r="BR241" s="86"/>
      <c r="BS241" s="86"/>
      <c r="BT241" s="86"/>
      <c r="BU241" s="86"/>
      <c r="BW241" s="86"/>
      <c r="BX241" s="86"/>
      <c r="BY241" s="86"/>
      <c r="BZ241" s="86"/>
      <c r="CB241" s="86"/>
      <c r="CC241" s="86"/>
      <c r="CD241" s="86"/>
      <c r="CE241" s="86"/>
      <c r="CF241" s="86"/>
      <c r="CH241" s="86"/>
      <c r="CI241" s="86"/>
      <c r="CJ241" s="86"/>
      <c r="CK241" s="86"/>
      <c r="CM241" s="86"/>
      <c r="CN241" s="86"/>
      <c r="CO241" s="86"/>
      <c r="CP241" s="86"/>
      <c r="CR241" s="86"/>
      <c r="CS241" s="86"/>
      <c r="CT241" s="86"/>
      <c r="CU241" s="86"/>
      <c r="CW241" s="87"/>
      <c r="CY241" s="86"/>
      <c r="CZ241" s="87"/>
      <c r="DA241" s="88"/>
      <c r="DB241" s="86"/>
      <c r="DC241" s="87"/>
      <c r="DD241" s="86"/>
      <c r="DE241" s="86"/>
      <c r="DF241" s="86"/>
      <c r="DG241" s="86"/>
      <c r="DH241" s="89"/>
    </row>
    <row r="242" spans="34:112" x14ac:dyDescent="0.2">
      <c r="AH242" s="86"/>
      <c r="AJ242" s="86"/>
      <c r="AL242" s="86"/>
      <c r="AN242" s="86"/>
      <c r="AP242" s="86"/>
      <c r="AR242" s="86"/>
      <c r="AT242" s="86"/>
      <c r="AV242" s="86"/>
      <c r="AX242" s="86"/>
      <c r="AZ242" s="86"/>
      <c r="BB242" s="86"/>
      <c r="BD242" s="86"/>
      <c r="BF242" s="86"/>
      <c r="BH242" s="86"/>
      <c r="BJ242" s="86"/>
      <c r="BL242" s="86"/>
      <c r="BN242" s="86"/>
      <c r="BP242" s="86"/>
      <c r="BR242" s="86"/>
      <c r="BS242" s="86"/>
      <c r="BT242" s="86"/>
      <c r="BU242" s="86"/>
      <c r="BW242" s="86"/>
      <c r="BX242" s="86"/>
      <c r="BY242" s="86"/>
      <c r="BZ242" s="86"/>
      <c r="CB242" s="86"/>
      <c r="CC242" s="86"/>
      <c r="CD242" s="86"/>
      <c r="CE242" s="86"/>
      <c r="CF242" s="86"/>
      <c r="CH242" s="86"/>
      <c r="CI242" s="86"/>
      <c r="CJ242" s="86"/>
      <c r="CK242" s="86"/>
      <c r="CM242" s="86"/>
      <c r="CN242" s="86"/>
      <c r="CO242" s="86"/>
      <c r="CP242" s="86"/>
      <c r="CR242" s="86"/>
      <c r="CS242" s="86"/>
      <c r="CT242" s="86"/>
      <c r="CU242" s="86"/>
      <c r="CW242" s="87"/>
      <c r="CY242" s="86"/>
      <c r="CZ242" s="87"/>
      <c r="DA242" s="88"/>
      <c r="DB242" s="86"/>
      <c r="DC242" s="87"/>
      <c r="DD242" s="86"/>
      <c r="DE242" s="86"/>
      <c r="DF242" s="86"/>
      <c r="DG242" s="86"/>
      <c r="DH242" s="89"/>
    </row>
    <row r="243" spans="34:112" x14ac:dyDescent="0.2">
      <c r="AH243" s="86"/>
      <c r="AJ243" s="86"/>
      <c r="AL243" s="86"/>
      <c r="AN243" s="86"/>
      <c r="AP243" s="86"/>
      <c r="AR243" s="86"/>
      <c r="AT243" s="86"/>
      <c r="AV243" s="86"/>
      <c r="AX243" s="86"/>
      <c r="AZ243" s="86"/>
      <c r="BB243" s="86"/>
      <c r="BD243" s="86"/>
      <c r="BF243" s="86"/>
      <c r="BH243" s="86"/>
      <c r="BJ243" s="86"/>
      <c r="BL243" s="86"/>
      <c r="BN243" s="86"/>
      <c r="BP243" s="86"/>
      <c r="BR243" s="86"/>
      <c r="BS243" s="86"/>
      <c r="BT243" s="86"/>
      <c r="BU243" s="86"/>
      <c r="BW243" s="86"/>
      <c r="BX243" s="86"/>
      <c r="BY243" s="86"/>
      <c r="BZ243" s="86"/>
      <c r="CB243" s="86"/>
      <c r="CC243" s="86"/>
      <c r="CD243" s="86"/>
      <c r="CE243" s="86"/>
      <c r="CF243" s="86"/>
      <c r="CH243" s="86"/>
      <c r="CI243" s="86"/>
      <c r="CJ243" s="86"/>
      <c r="CK243" s="86"/>
      <c r="CM243" s="86"/>
      <c r="CN243" s="86"/>
      <c r="CO243" s="86"/>
      <c r="CP243" s="86"/>
      <c r="CR243" s="86"/>
      <c r="CS243" s="86"/>
      <c r="CT243" s="86"/>
      <c r="CU243" s="86"/>
      <c r="CW243" s="87"/>
      <c r="CY243" s="86"/>
      <c r="CZ243" s="87"/>
      <c r="DA243" s="88"/>
      <c r="DB243" s="86"/>
      <c r="DC243" s="87"/>
      <c r="DD243" s="86"/>
      <c r="DE243" s="86"/>
      <c r="DF243" s="86"/>
      <c r="DG243" s="86"/>
      <c r="DH243" s="89"/>
    </row>
    <row r="244" spans="34:112" x14ac:dyDescent="0.2">
      <c r="AH244" s="86"/>
      <c r="AJ244" s="86"/>
      <c r="AL244" s="86"/>
      <c r="AN244" s="86"/>
      <c r="AP244" s="86"/>
      <c r="AR244" s="86"/>
      <c r="AT244" s="86"/>
      <c r="AV244" s="86"/>
      <c r="AX244" s="86"/>
      <c r="AZ244" s="86"/>
      <c r="BB244" s="86"/>
      <c r="BD244" s="86"/>
      <c r="BF244" s="86"/>
      <c r="BH244" s="86"/>
      <c r="BJ244" s="86"/>
      <c r="BL244" s="86"/>
      <c r="BN244" s="86"/>
      <c r="BP244" s="86"/>
      <c r="BR244" s="86"/>
      <c r="BS244" s="86"/>
      <c r="BT244" s="86"/>
      <c r="BU244" s="86"/>
      <c r="BW244" s="86"/>
      <c r="BX244" s="86"/>
      <c r="BY244" s="86"/>
      <c r="BZ244" s="86"/>
      <c r="CB244" s="86"/>
      <c r="CC244" s="86"/>
      <c r="CD244" s="86"/>
      <c r="CE244" s="86"/>
      <c r="CF244" s="86"/>
      <c r="CH244" s="86"/>
      <c r="CI244" s="86"/>
      <c r="CJ244" s="86"/>
      <c r="CK244" s="86"/>
      <c r="CM244" s="86"/>
      <c r="CN244" s="86"/>
      <c r="CO244" s="86"/>
      <c r="CP244" s="86"/>
      <c r="CR244" s="86"/>
      <c r="CS244" s="86"/>
      <c r="CT244" s="86"/>
      <c r="CU244" s="86"/>
      <c r="CW244" s="87"/>
      <c r="CY244" s="86"/>
      <c r="CZ244" s="87"/>
      <c r="DA244" s="88"/>
      <c r="DB244" s="86"/>
      <c r="DC244" s="87"/>
      <c r="DD244" s="86"/>
      <c r="DE244" s="86"/>
      <c r="DF244" s="86"/>
      <c r="DG244" s="86"/>
      <c r="DH244" s="89"/>
    </row>
    <row r="245" spans="34:112" x14ac:dyDescent="0.2">
      <c r="AH245" s="86"/>
      <c r="AJ245" s="86"/>
      <c r="AL245" s="86"/>
      <c r="AN245" s="86"/>
      <c r="AP245" s="86"/>
      <c r="AR245" s="86"/>
      <c r="AT245" s="86"/>
      <c r="AV245" s="86"/>
      <c r="AX245" s="86"/>
      <c r="AZ245" s="86"/>
      <c r="BB245" s="86"/>
      <c r="BD245" s="86"/>
      <c r="BF245" s="86"/>
      <c r="BH245" s="86"/>
      <c r="BJ245" s="86"/>
      <c r="BL245" s="86"/>
      <c r="BN245" s="86"/>
      <c r="BP245" s="86"/>
      <c r="BR245" s="86"/>
      <c r="BS245" s="86"/>
      <c r="BT245" s="86"/>
      <c r="BU245" s="86"/>
      <c r="BW245" s="86"/>
      <c r="BX245" s="86"/>
      <c r="BY245" s="86"/>
      <c r="BZ245" s="86"/>
      <c r="CB245" s="86"/>
      <c r="CC245" s="86"/>
      <c r="CD245" s="86"/>
      <c r="CE245" s="86"/>
      <c r="CF245" s="86"/>
      <c r="CH245" s="86"/>
      <c r="CI245" s="86"/>
      <c r="CJ245" s="86"/>
      <c r="CK245" s="86"/>
      <c r="CM245" s="86"/>
      <c r="CN245" s="86"/>
      <c r="CO245" s="86"/>
      <c r="CP245" s="86"/>
      <c r="CR245" s="86"/>
      <c r="CS245" s="86"/>
      <c r="CT245" s="86"/>
      <c r="CU245" s="86"/>
      <c r="CW245" s="87"/>
      <c r="CY245" s="86"/>
      <c r="CZ245" s="87"/>
      <c r="DA245" s="88"/>
      <c r="DB245" s="86"/>
      <c r="DC245" s="87"/>
      <c r="DD245" s="86"/>
      <c r="DE245" s="86"/>
      <c r="DF245" s="86"/>
      <c r="DG245" s="86"/>
      <c r="DH245" s="89"/>
    </row>
    <row r="246" spans="34:112" x14ac:dyDescent="0.2">
      <c r="AH246" s="86"/>
      <c r="AJ246" s="86"/>
      <c r="AL246" s="86"/>
      <c r="AN246" s="86"/>
      <c r="AP246" s="86"/>
      <c r="AR246" s="86"/>
      <c r="AT246" s="86"/>
      <c r="AV246" s="86"/>
      <c r="AX246" s="86"/>
      <c r="AZ246" s="86"/>
      <c r="BB246" s="86"/>
      <c r="BD246" s="86"/>
      <c r="BF246" s="86"/>
      <c r="BH246" s="86"/>
      <c r="BJ246" s="86"/>
      <c r="BL246" s="86"/>
      <c r="BN246" s="86"/>
      <c r="BP246" s="86"/>
      <c r="BR246" s="86"/>
      <c r="BS246" s="86"/>
      <c r="BT246" s="86"/>
      <c r="BU246" s="86"/>
      <c r="BW246" s="86"/>
      <c r="BX246" s="86"/>
      <c r="BY246" s="86"/>
      <c r="BZ246" s="86"/>
      <c r="CB246" s="86"/>
      <c r="CC246" s="86"/>
      <c r="CD246" s="86"/>
      <c r="CE246" s="86"/>
      <c r="CF246" s="86"/>
      <c r="CH246" s="86"/>
      <c r="CI246" s="86"/>
      <c r="CJ246" s="86"/>
      <c r="CK246" s="86"/>
      <c r="CM246" s="86"/>
      <c r="CN246" s="86"/>
      <c r="CO246" s="86"/>
      <c r="CP246" s="86"/>
      <c r="CR246" s="86"/>
      <c r="CS246" s="86"/>
      <c r="CT246" s="86"/>
      <c r="CU246" s="86"/>
      <c r="CW246" s="87"/>
      <c r="CY246" s="86"/>
      <c r="CZ246" s="87"/>
      <c r="DA246" s="88"/>
      <c r="DB246" s="86"/>
      <c r="DC246" s="87"/>
      <c r="DD246" s="86"/>
      <c r="DE246" s="86"/>
      <c r="DF246" s="86"/>
      <c r="DG246" s="86"/>
      <c r="DH246" s="89"/>
    </row>
    <row r="247" spans="34:112" x14ac:dyDescent="0.2">
      <c r="AH247" s="86"/>
      <c r="AJ247" s="86"/>
      <c r="AL247" s="86"/>
      <c r="AN247" s="86"/>
      <c r="AP247" s="86"/>
      <c r="AR247" s="86"/>
      <c r="AT247" s="86"/>
      <c r="AV247" s="86"/>
      <c r="AX247" s="86"/>
      <c r="AZ247" s="86"/>
      <c r="BB247" s="86"/>
      <c r="BD247" s="86"/>
      <c r="BF247" s="86"/>
      <c r="BH247" s="86"/>
      <c r="BJ247" s="86"/>
      <c r="BL247" s="86"/>
      <c r="BN247" s="86"/>
      <c r="BP247" s="86"/>
      <c r="BR247" s="86"/>
      <c r="BS247" s="86"/>
      <c r="BT247" s="86"/>
      <c r="BU247" s="86"/>
      <c r="BW247" s="86"/>
      <c r="BX247" s="86"/>
      <c r="BY247" s="86"/>
      <c r="BZ247" s="86"/>
      <c r="CB247" s="86"/>
      <c r="CC247" s="86"/>
      <c r="CD247" s="86"/>
      <c r="CE247" s="86"/>
      <c r="CF247" s="86"/>
      <c r="CH247" s="86"/>
      <c r="CI247" s="86"/>
      <c r="CJ247" s="86"/>
      <c r="CK247" s="86"/>
      <c r="CM247" s="86"/>
      <c r="CN247" s="86"/>
      <c r="CO247" s="86"/>
      <c r="CP247" s="86"/>
      <c r="CR247" s="86"/>
      <c r="CS247" s="86"/>
      <c r="CT247" s="86"/>
      <c r="CU247" s="86"/>
      <c r="CW247" s="87"/>
      <c r="CY247" s="86"/>
      <c r="CZ247" s="87"/>
      <c r="DA247" s="88"/>
      <c r="DB247" s="86"/>
      <c r="DC247" s="87"/>
      <c r="DD247" s="86"/>
      <c r="DE247" s="86"/>
      <c r="DF247" s="86"/>
      <c r="DG247" s="86"/>
      <c r="DH247" s="89"/>
    </row>
    <row r="248" spans="34:112" x14ac:dyDescent="0.2">
      <c r="AH248" s="86"/>
      <c r="AJ248" s="86"/>
      <c r="AL248" s="86"/>
      <c r="AN248" s="86"/>
      <c r="AP248" s="86"/>
      <c r="AR248" s="86"/>
      <c r="AT248" s="86"/>
      <c r="AV248" s="86"/>
      <c r="AX248" s="86"/>
      <c r="AZ248" s="86"/>
      <c r="BB248" s="86"/>
      <c r="BD248" s="86"/>
      <c r="BF248" s="86"/>
      <c r="BH248" s="86"/>
      <c r="BJ248" s="86"/>
      <c r="BL248" s="86"/>
      <c r="BN248" s="86"/>
      <c r="BP248" s="86"/>
      <c r="BR248" s="86"/>
      <c r="BS248" s="86"/>
      <c r="BT248" s="86"/>
      <c r="BU248" s="86"/>
      <c r="BW248" s="86"/>
      <c r="BX248" s="86"/>
      <c r="BY248" s="86"/>
      <c r="BZ248" s="86"/>
      <c r="CB248" s="86"/>
      <c r="CC248" s="86"/>
      <c r="CD248" s="86"/>
      <c r="CE248" s="86"/>
      <c r="CF248" s="86"/>
      <c r="CH248" s="86"/>
      <c r="CI248" s="86"/>
      <c r="CJ248" s="86"/>
      <c r="CK248" s="86"/>
      <c r="CM248" s="86"/>
      <c r="CN248" s="86"/>
      <c r="CO248" s="86"/>
      <c r="CP248" s="86"/>
      <c r="CR248" s="86"/>
      <c r="CS248" s="86"/>
      <c r="CT248" s="86"/>
      <c r="CU248" s="86"/>
      <c r="CW248" s="87"/>
      <c r="CY248" s="86"/>
      <c r="CZ248" s="87"/>
      <c r="DA248" s="88"/>
      <c r="DB248" s="86"/>
      <c r="DC248" s="87"/>
      <c r="DD248" s="86"/>
      <c r="DE248" s="86"/>
      <c r="DF248" s="86"/>
      <c r="DG248" s="86"/>
      <c r="DH248" s="89"/>
    </row>
    <row r="249" spans="34:112" x14ac:dyDescent="0.2">
      <c r="AH249" s="86"/>
      <c r="AJ249" s="86"/>
      <c r="AL249" s="86"/>
      <c r="AN249" s="86"/>
      <c r="AP249" s="86"/>
      <c r="AR249" s="86"/>
      <c r="AT249" s="86"/>
      <c r="AV249" s="86"/>
      <c r="AX249" s="86"/>
      <c r="AZ249" s="86"/>
      <c r="BB249" s="86"/>
      <c r="BD249" s="86"/>
      <c r="BF249" s="86"/>
      <c r="BH249" s="86"/>
      <c r="BJ249" s="86"/>
      <c r="BL249" s="86"/>
      <c r="BN249" s="86"/>
      <c r="BP249" s="86"/>
      <c r="BR249" s="86"/>
      <c r="BS249" s="86"/>
      <c r="BT249" s="86"/>
      <c r="BU249" s="86"/>
      <c r="BW249" s="86"/>
      <c r="BX249" s="86"/>
      <c r="BY249" s="86"/>
      <c r="BZ249" s="86"/>
      <c r="CB249" s="86"/>
      <c r="CC249" s="86"/>
      <c r="CD249" s="86"/>
      <c r="CE249" s="86"/>
      <c r="CF249" s="86"/>
      <c r="CH249" s="86"/>
      <c r="CI249" s="86"/>
      <c r="CJ249" s="86"/>
      <c r="CK249" s="86"/>
      <c r="CM249" s="86"/>
      <c r="CN249" s="86"/>
      <c r="CO249" s="86"/>
      <c r="CP249" s="86"/>
      <c r="CR249" s="86"/>
      <c r="CS249" s="86"/>
      <c r="CT249" s="86"/>
      <c r="CU249" s="86"/>
      <c r="CW249" s="87"/>
      <c r="CY249" s="86"/>
      <c r="CZ249" s="87"/>
      <c r="DA249" s="88"/>
      <c r="DB249" s="86"/>
      <c r="DC249" s="87"/>
      <c r="DD249" s="86"/>
      <c r="DE249" s="86"/>
      <c r="DF249" s="86"/>
      <c r="DG249" s="86"/>
      <c r="DH249" s="89"/>
    </row>
    <row r="250" spans="34:112" x14ac:dyDescent="0.2">
      <c r="AH250" s="86"/>
      <c r="AJ250" s="86"/>
      <c r="AL250" s="86"/>
      <c r="AN250" s="86"/>
      <c r="AP250" s="86"/>
      <c r="AR250" s="86"/>
      <c r="AT250" s="86"/>
      <c r="AV250" s="86"/>
      <c r="AX250" s="86"/>
      <c r="AZ250" s="86"/>
      <c r="BB250" s="86"/>
      <c r="BD250" s="86"/>
      <c r="BF250" s="86"/>
      <c r="BH250" s="86"/>
      <c r="BJ250" s="86"/>
      <c r="BL250" s="86"/>
      <c r="BN250" s="86"/>
      <c r="BP250" s="86"/>
      <c r="BR250" s="86"/>
      <c r="BS250" s="86"/>
      <c r="BT250" s="86"/>
      <c r="BU250" s="86"/>
      <c r="BW250" s="86"/>
      <c r="BX250" s="86"/>
      <c r="BY250" s="86"/>
      <c r="BZ250" s="86"/>
      <c r="CB250" s="86"/>
      <c r="CC250" s="86"/>
      <c r="CD250" s="86"/>
      <c r="CE250" s="86"/>
      <c r="CF250" s="86"/>
      <c r="CH250" s="86"/>
      <c r="CI250" s="86"/>
      <c r="CJ250" s="86"/>
      <c r="CK250" s="86"/>
      <c r="CM250" s="86"/>
      <c r="CN250" s="86"/>
      <c r="CO250" s="86"/>
      <c r="CP250" s="86"/>
      <c r="CR250" s="86"/>
      <c r="CS250" s="86"/>
      <c r="CT250" s="86"/>
      <c r="CU250" s="86"/>
      <c r="CW250" s="87"/>
      <c r="CY250" s="86"/>
      <c r="CZ250" s="87"/>
      <c r="DA250" s="88"/>
      <c r="DB250" s="86"/>
      <c r="DC250" s="87"/>
      <c r="DD250" s="86"/>
      <c r="DE250" s="86"/>
      <c r="DF250" s="86"/>
      <c r="DG250" s="86"/>
      <c r="DH250" s="89"/>
    </row>
    <row r="251" spans="34:112" x14ac:dyDescent="0.2">
      <c r="AH251" s="86"/>
      <c r="AJ251" s="86"/>
      <c r="AL251" s="86"/>
      <c r="AN251" s="86"/>
      <c r="AP251" s="86"/>
      <c r="AR251" s="86"/>
      <c r="AT251" s="86"/>
      <c r="AV251" s="86"/>
      <c r="AX251" s="86"/>
      <c r="AZ251" s="86"/>
      <c r="BB251" s="86"/>
      <c r="BD251" s="86"/>
      <c r="BF251" s="86"/>
      <c r="BH251" s="86"/>
      <c r="BJ251" s="86"/>
      <c r="BL251" s="86"/>
      <c r="BN251" s="86"/>
      <c r="BP251" s="86"/>
      <c r="BR251" s="86"/>
      <c r="BS251" s="86"/>
      <c r="BT251" s="86"/>
      <c r="BU251" s="86"/>
      <c r="BW251" s="86"/>
      <c r="BX251" s="86"/>
      <c r="BY251" s="86"/>
      <c r="BZ251" s="86"/>
      <c r="CB251" s="86"/>
      <c r="CC251" s="86"/>
      <c r="CD251" s="86"/>
      <c r="CE251" s="86"/>
      <c r="CF251" s="86"/>
      <c r="CH251" s="86"/>
      <c r="CI251" s="86"/>
      <c r="CJ251" s="86"/>
      <c r="CK251" s="86"/>
      <c r="CM251" s="86"/>
      <c r="CN251" s="86"/>
      <c r="CO251" s="86"/>
      <c r="CP251" s="86"/>
      <c r="CR251" s="86"/>
      <c r="CS251" s="86"/>
      <c r="CT251" s="86"/>
      <c r="CU251" s="86"/>
      <c r="CW251" s="87"/>
      <c r="CY251" s="86"/>
      <c r="CZ251" s="87"/>
      <c r="DA251" s="88"/>
      <c r="DB251" s="86"/>
      <c r="DC251" s="87"/>
      <c r="DD251" s="86"/>
      <c r="DE251" s="86"/>
      <c r="DF251" s="86"/>
      <c r="DG251" s="86"/>
      <c r="DH251" s="89"/>
    </row>
    <row r="252" spans="34:112" x14ac:dyDescent="0.2">
      <c r="AH252" s="86"/>
      <c r="AJ252" s="86"/>
      <c r="AL252" s="86"/>
      <c r="AN252" s="86"/>
      <c r="AP252" s="86"/>
      <c r="AR252" s="86"/>
      <c r="AT252" s="86"/>
      <c r="AV252" s="86"/>
      <c r="AX252" s="86"/>
      <c r="AZ252" s="86"/>
      <c r="BB252" s="86"/>
      <c r="BD252" s="86"/>
      <c r="BF252" s="86"/>
      <c r="BH252" s="86"/>
      <c r="BJ252" s="86"/>
      <c r="BL252" s="86"/>
      <c r="BN252" s="86"/>
      <c r="BP252" s="86"/>
      <c r="BR252" s="86"/>
      <c r="BS252" s="86"/>
      <c r="BT252" s="86"/>
      <c r="BU252" s="86"/>
      <c r="BW252" s="86"/>
      <c r="BX252" s="86"/>
      <c r="BY252" s="86"/>
      <c r="BZ252" s="86"/>
      <c r="CB252" s="86"/>
      <c r="CC252" s="86"/>
      <c r="CD252" s="86"/>
      <c r="CE252" s="86"/>
      <c r="CF252" s="86"/>
      <c r="CH252" s="86"/>
      <c r="CI252" s="86"/>
      <c r="CJ252" s="86"/>
      <c r="CK252" s="86"/>
      <c r="CM252" s="86"/>
      <c r="CN252" s="86"/>
      <c r="CO252" s="86"/>
      <c r="CP252" s="86"/>
      <c r="CR252" s="86"/>
      <c r="CS252" s="86"/>
      <c r="CT252" s="86"/>
      <c r="CU252" s="86"/>
      <c r="CW252" s="87"/>
      <c r="CY252" s="86"/>
      <c r="CZ252" s="87"/>
      <c r="DA252" s="88"/>
      <c r="DB252" s="86"/>
      <c r="DC252" s="87"/>
      <c r="DD252" s="86"/>
      <c r="DE252" s="86"/>
      <c r="DF252" s="86"/>
      <c r="DG252" s="86"/>
      <c r="DH252" s="89"/>
    </row>
    <row r="253" spans="34:112" x14ac:dyDescent="0.2">
      <c r="AH253" s="86"/>
      <c r="AJ253" s="86"/>
      <c r="AL253" s="86"/>
      <c r="AN253" s="86"/>
      <c r="AP253" s="86"/>
      <c r="AR253" s="86"/>
      <c r="AT253" s="86"/>
      <c r="AV253" s="86"/>
      <c r="AX253" s="86"/>
      <c r="AZ253" s="86"/>
      <c r="BB253" s="86"/>
      <c r="BD253" s="86"/>
      <c r="BF253" s="86"/>
      <c r="BH253" s="86"/>
      <c r="BJ253" s="86"/>
      <c r="BL253" s="86"/>
      <c r="BN253" s="86"/>
      <c r="BP253" s="86"/>
      <c r="BR253" s="86"/>
      <c r="BS253" s="86"/>
      <c r="BT253" s="86"/>
      <c r="BU253" s="86"/>
      <c r="BW253" s="86"/>
      <c r="BX253" s="86"/>
      <c r="BY253" s="86"/>
      <c r="BZ253" s="86"/>
      <c r="CB253" s="86"/>
      <c r="CC253" s="86"/>
      <c r="CD253" s="86"/>
      <c r="CE253" s="86"/>
      <c r="CF253" s="86"/>
      <c r="CH253" s="86"/>
      <c r="CI253" s="86"/>
      <c r="CJ253" s="86"/>
      <c r="CK253" s="86"/>
      <c r="CM253" s="86"/>
      <c r="CN253" s="86"/>
      <c r="CO253" s="86"/>
      <c r="CP253" s="86"/>
      <c r="CR253" s="86"/>
      <c r="CS253" s="86"/>
      <c r="CT253" s="86"/>
      <c r="CU253" s="86"/>
      <c r="CW253" s="87"/>
      <c r="CY253" s="86"/>
      <c r="CZ253" s="87"/>
      <c r="DA253" s="88"/>
      <c r="DB253" s="86"/>
      <c r="DC253" s="87"/>
      <c r="DD253" s="86"/>
      <c r="DE253" s="86"/>
      <c r="DF253" s="86"/>
      <c r="DG253" s="86"/>
      <c r="DH253" s="89"/>
    </row>
    <row r="254" spans="34:112" x14ac:dyDescent="0.2">
      <c r="AH254" s="86"/>
      <c r="AJ254" s="86"/>
      <c r="AL254" s="86"/>
      <c r="AN254" s="86"/>
      <c r="AP254" s="86"/>
      <c r="AR254" s="86"/>
      <c r="AT254" s="86"/>
      <c r="AV254" s="86"/>
      <c r="AX254" s="86"/>
      <c r="AZ254" s="86"/>
      <c r="BB254" s="86"/>
      <c r="BD254" s="86"/>
      <c r="BF254" s="86"/>
      <c r="BH254" s="86"/>
      <c r="BJ254" s="86"/>
      <c r="BL254" s="86"/>
      <c r="BN254" s="86"/>
      <c r="BP254" s="86"/>
      <c r="BR254" s="86"/>
      <c r="BS254" s="86"/>
      <c r="BT254" s="86"/>
      <c r="BU254" s="86"/>
      <c r="BW254" s="86"/>
      <c r="BX254" s="86"/>
      <c r="BY254" s="86"/>
      <c r="BZ254" s="86"/>
      <c r="CB254" s="86"/>
      <c r="CC254" s="86"/>
      <c r="CD254" s="86"/>
      <c r="CE254" s="86"/>
      <c r="CF254" s="86"/>
      <c r="CH254" s="86"/>
      <c r="CI254" s="86"/>
      <c r="CJ254" s="86"/>
      <c r="CK254" s="86"/>
      <c r="CM254" s="86"/>
      <c r="CN254" s="86"/>
      <c r="CO254" s="86"/>
      <c r="CP254" s="86"/>
      <c r="CR254" s="86"/>
      <c r="CS254" s="86"/>
      <c r="CT254" s="86"/>
      <c r="CU254" s="86"/>
      <c r="CW254" s="87"/>
      <c r="CY254" s="86"/>
      <c r="CZ254" s="87"/>
      <c r="DA254" s="88"/>
      <c r="DB254" s="86"/>
      <c r="DC254" s="87"/>
      <c r="DD254" s="86"/>
      <c r="DE254" s="86"/>
      <c r="DF254" s="86"/>
      <c r="DG254" s="86"/>
      <c r="DH254" s="89"/>
    </row>
    <row r="255" spans="34:112" x14ac:dyDescent="0.2">
      <c r="AH255" s="86"/>
      <c r="AJ255" s="86"/>
      <c r="AL255" s="86"/>
      <c r="AN255" s="86"/>
      <c r="AP255" s="86"/>
      <c r="AR255" s="86"/>
      <c r="AT255" s="86"/>
      <c r="AV255" s="86"/>
      <c r="AX255" s="86"/>
      <c r="AZ255" s="86"/>
      <c r="BB255" s="86"/>
      <c r="BD255" s="86"/>
      <c r="BF255" s="86"/>
      <c r="BH255" s="86"/>
      <c r="BJ255" s="86"/>
      <c r="BL255" s="86"/>
      <c r="BN255" s="86"/>
      <c r="BP255" s="86"/>
      <c r="BR255" s="86"/>
      <c r="BS255" s="86"/>
      <c r="BT255" s="86"/>
      <c r="BU255" s="86"/>
      <c r="BW255" s="86"/>
      <c r="BX255" s="86"/>
      <c r="BY255" s="86"/>
      <c r="BZ255" s="86"/>
      <c r="CB255" s="86"/>
      <c r="CC255" s="86"/>
      <c r="CD255" s="86"/>
      <c r="CE255" s="86"/>
      <c r="CF255" s="86"/>
      <c r="CH255" s="86"/>
      <c r="CI255" s="86"/>
      <c r="CJ255" s="86"/>
      <c r="CK255" s="86"/>
      <c r="CM255" s="86"/>
      <c r="CN255" s="86"/>
      <c r="CO255" s="86"/>
      <c r="CP255" s="86"/>
      <c r="CR255" s="86"/>
      <c r="CS255" s="86"/>
      <c r="CT255" s="86"/>
      <c r="CU255" s="86"/>
      <c r="CW255" s="87"/>
      <c r="CY255" s="86"/>
      <c r="CZ255" s="87"/>
      <c r="DA255" s="88"/>
      <c r="DB255" s="86"/>
      <c r="DC255" s="87"/>
      <c r="DD255" s="86"/>
      <c r="DE255" s="86"/>
      <c r="DF255" s="86"/>
      <c r="DG255" s="86"/>
      <c r="DH255" s="89"/>
    </row>
    <row r="256" spans="34:112" x14ac:dyDescent="0.2">
      <c r="AH256" s="86"/>
      <c r="AJ256" s="86"/>
      <c r="AL256" s="86"/>
      <c r="AN256" s="86"/>
      <c r="AP256" s="86"/>
      <c r="AR256" s="86"/>
      <c r="AT256" s="86"/>
      <c r="AV256" s="86"/>
      <c r="AX256" s="86"/>
      <c r="AZ256" s="86"/>
      <c r="BB256" s="86"/>
      <c r="BD256" s="86"/>
      <c r="BF256" s="86"/>
      <c r="BH256" s="86"/>
      <c r="BJ256" s="86"/>
      <c r="BL256" s="86"/>
      <c r="BN256" s="86"/>
      <c r="BP256" s="86"/>
      <c r="BR256" s="86"/>
      <c r="BS256" s="86"/>
      <c r="BT256" s="86"/>
      <c r="BU256" s="86"/>
      <c r="BW256" s="86"/>
      <c r="BX256" s="86"/>
      <c r="BY256" s="86"/>
      <c r="BZ256" s="86"/>
      <c r="CB256" s="86"/>
      <c r="CC256" s="86"/>
      <c r="CD256" s="86"/>
      <c r="CE256" s="86"/>
      <c r="CF256" s="86"/>
      <c r="CH256" s="86"/>
      <c r="CI256" s="86"/>
      <c r="CJ256" s="86"/>
      <c r="CK256" s="86"/>
      <c r="CM256" s="86"/>
      <c r="CN256" s="86"/>
      <c r="CO256" s="86"/>
      <c r="CP256" s="86"/>
      <c r="CR256" s="86"/>
      <c r="CS256" s="86"/>
      <c r="CT256" s="86"/>
      <c r="CU256" s="86"/>
      <c r="CW256" s="87"/>
      <c r="CY256" s="86"/>
      <c r="CZ256" s="87"/>
      <c r="DA256" s="88"/>
      <c r="DB256" s="86"/>
      <c r="DC256" s="87"/>
      <c r="DD256" s="86"/>
      <c r="DE256" s="86"/>
      <c r="DF256" s="86"/>
      <c r="DG256" s="86"/>
      <c r="DH256" s="89"/>
    </row>
    <row r="257" spans="34:112" x14ac:dyDescent="0.2">
      <c r="AH257" s="86"/>
      <c r="AJ257" s="86"/>
      <c r="AL257" s="86"/>
      <c r="AN257" s="86"/>
      <c r="AP257" s="86"/>
      <c r="AR257" s="86"/>
      <c r="AT257" s="86"/>
      <c r="AV257" s="86"/>
      <c r="AX257" s="86"/>
      <c r="AZ257" s="86"/>
      <c r="BB257" s="86"/>
      <c r="BD257" s="86"/>
      <c r="BF257" s="86"/>
      <c r="BH257" s="86"/>
      <c r="BJ257" s="86"/>
      <c r="BL257" s="86"/>
      <c r="BN257" s="86"/>
      <c r="BP257" s="86"/>
      <c r="BR257" s="86"/>
      <c r="BS257" s="86"/>
      <c r="BT257" s="86"/>
      <c r="BU257" s="86"/>
      <c r="BW257" s="86"/>
      <c r="BX257" s="86"/>
      <c r="BY257" s="86"/>
      <c r="BZ257" s="86"/>
      <c r="CB257" s="86"/>
      <c r="CC257" s="86"/>
      <c r="CD257" s="86"/>
      <c r="CE257" s="86"/>
      <c r="CF257" s="86"/>
      <c r="CH257" s="86"/>
      <c r="CI257" s="86"/>
      <c r="CJ257" s="86"/>
      <c r="CK257" s="86"/>
      <c r="CM257" s="86"/>
      <c r="CN257" s="86"/>
      <c r="CO257" s="86"/>
      <c r="CP257" s="86"/>
      <c r="CR257" s="86"/>
      <c r="CS257" s="86"/>
      <c r="CT257" s="86"/>
      <c r="CU257" s="86"/>
      <c r="CW257" s="87"/>
      <c r="CY257" s="86"/>
      <c r="CZ257" s="87"/>
      <c r="DA257" s="88"/>
      <c r="DB257" s="86"/>
      <c r="DC257" s="87"/>
      <c r="DD257" s="86"/>
      <c r="DE257" s="86"/>
      <c r="DF257" s="86"/>
      <c r="DG257" s="86"/>
      <c r="DH257" s="89"/>
    </row>
    <row r="258" spans="34:112" x14ac:dyDescent="0.2">
      <c r="AH258" s="86"/>
      <c r="AJ258" s="86"/>
      <c r="AL258" s="86"/>
      <c r="AN258" s="86"/>
      <c r="AP258" s="86"/>
      <c r="AR258" s="86"/>
      <c r="AT258" s="86"/>
      <c r="AV258" s="86"/>
      <c r="AX258" s="86"/>
      <c r="AZ258" s="86"/>
      <c r="BB258" s="86"/>
      <c r="BD258" s="86"/>
      <c r="BF258" s="86"/>
      <c r="BH258" s="86"/>
      <c r="BJ258" s="86"/>
      <c r="BL258" s="86"/>
      <c r="BN258" s="86"/>
      <c r="BP258" s="86"/>
      <c r="BR258" s="86"/>
      <c r="BS258" s="86"/>
      <c r="BT258" s="86"/>
      <c r="BU258" s="86"/>
      <c r="BW258" s="86"/>
      <c r="BX258" s="86"/>
      <c r="BY258" s="86"/>
      <c r="BZ258" s="86"/>
      <c r="CB258" s="86"/>
      <c r="CC258" s="86"/>
      <c r="CD258" s="86"/>
      <c r="CE258" s="86"/>
      <c r="CF258" s="86"/>
      <c r="CH258" s="86"/>
      <c r="CI258" s="86"/>
      <c r="CJ258" s="86"/>
      <c r="CK258" s="86"/>
      <c r="CM258" s="86"/>
      <c r="CN258" s="86"/>
      <c r="CO258" s="86"/>
      <c r="CP258" s="86"/>
      <c r="CR258" s="86"/>
      <c r="CS258" s="86"/>
      <c r="CT258" s="86"/>
      <c r="CU258" s="86"/>
      <c r="CW258" s="87"/>
      <c r="CY258" s="86"/>
      <c r="CZ258" s="87"/>
      <c r="DA258" s="88"/>
      <c r="DB258" s="86"/>
      <c r="DC258" s="87"/>
      <c r="DD258" s="86"/>
      <c r="DE258" s="86"/>
      <c r="DF258" s="86"/>
      <c r="DG258" s="86"/>
      <c r="DH258" s="89"/>
    </row>
    <row r="259" spans="34:112" x14ac:dyDescent="0.2">
      <c r="AH259" s="86"/>
      <c r="AJ259" s="86"/>
      <c r="AL259" s="86"/>
      <c r="AN259" s="86"/>
      <c r="AP259" s="86"/>
      <c r="AR259" s="86"/>
      <c r="AT259" s="86"/>
      <c r="AV259" s="86"/>
      <c r="AX259" s="86"/>
      <c r="AZ259" s="86"/>
      <c r="BB259" s="86"/>
      <c r="BD259" s="86"/>
      <c r="BF259" s="86"/>
      <c r="BH259" s="86"/>
      <c r="BJ259" s="86"/>
      <c r="BL259" s="86"/>
      <c r="BN259" s="86"/>
      <c r="BP259" s="86"/>
      <c r="BR259" s="86"/>
      <c r="BS259" s="86"/>
      <c r="BT259" s="86"/>
      <c r="BU259" s="86"/>
      <c r="BW259" s="86"/>
      <c r="BX259" s="86"/>
      <c r="BY259" s="86"/>
      <c r="BZ259" s="86"/>
      <c r="CB259" s="86"/>
      <c r="CC259" s="86"/>
      <c r="CD259" s="86"/>
      <c r="CE259" s="86"/>
      <c r="CF259" s="86"/>
      <c r="CH259" s="86"/>
      <c r="CI259" s="86"/>
      <c r="CJ259" s="86"/>
      <c r="CK259" s="86"/>
      <c r="CM259" s="86"/>
      <c r="CN259" s="86"/>
      <c r="CO259" s="86"/>
      <c r="CP259" s="86"/>
      <c r="CR259" s="86"/>
      <c r="CS259" s="86"/>
      <c r="CT259" s="86"/>
      <c r="CU259" s="86"/>
      <c r="CW259" s="87"/>
      <c r="CY259" s="86"/>
      <c r="CZ259" s="87"/>
      <c r="DA259" s="88"/>
      <c r="DB259" s="86"/>
      <c r="DC259" s="87"/>
      <c r="DD259" s="86"/>
      <c r="DE259" s="86"/>
      <c r="DF259" s="86"/>
      <c r="DG259" s="86"/>
      <c r="DH259" s="89"/>
    </row>
    <row r="260" spans="34:112" x14ac:dyDescent="0.2">
      <c r="AH260" s="86"/>
      <c r="AJ260" s="86"/>
      <c r="AL260" s="86"/>
      <c r="AN260" s="86"/>
      <c r="AP260" s="86"/>
      <c r="AR260" s="86"/>
      <c r="AT260" s="86"/>
      <c r="AV260" s="86"/>
      <c r="AX260" s="86"/>
      <c r="AZ260" s="86"/>
      <c r="BB260" s="86"/>
      <c r="BD260" s="86"/>
      <c r="BF260" s="86"/>
      <c r="BH260" s="86"/>
      <c r="BJ260" s="86"/>
      <c r="BL260" s="86"/>
      <c r="BN260" s="86"/>
      <c r="BP260" s="86"/>
      <c r="BR260" s="86"/>
      <c r="BS260" s="86"/>
      <c r="BT260" s="86"/>
      <c r="BU260" s="86"/>
      <c r="BW260" s="86"/>
      <c r="BX260" s="86"/>
      <c r="BY260" s="86"/>
      <c r="BZ260" s="86"/>
      <c r="CB260" s="86"/>
      <c r="CC260" s="86"/>
      <c r="CD260" s="86"/>
      <c r="CE260" s="86"/>
      <c r="CF260" s="86"/>
      <c r="CH260" s="86"/>
      <c r="CI260" s="86"/>
      <c r="CJ260" s="86"/>
      <c r="CK260" s="86"/>
      <c r="CM260" s="86"/>
      <c r="CN260" s="86"/>
      <c r="CO260" s="86"/>
      <c r="CP260" s="86"/>
      <c r="CR260" s="86"/>
      <c r="CS260" s="86"/>
      <c r="CT260" s="86"/>
      <c r="CU260" s="86"/>
      <c r="CW260" s="87"/>
      <c r="CY260" s="86"/>
      <c r="CZ260" s="87"/>
      <c r="DA260" s="88"/>
      <c r="DB260" s="86"/>
      <c r="DC260" s="87"/>
      <c r="DD260" s="86"/>
      <c r="DE260" s="86"/>
      <c r="DF260" s="86"/>
      <c r="DG260" s="86"/>
      <c r="DH260" s="89"/>
    </row>
    <row r="261" spans="34:112" x14ac:dyDescent="0.2">
      <c r="AH261" s="86"/>
      <c r="AJ261" s="86"/>
      <c r="AL261" s="86"/>
      <c r="AN261" s="86"/>
      <c r="AP261" s="86"/>
      <c r="AR261" s="86"/>
      <c r="AT261" s="86"/>
      <c r="AV261" s="86"/>
      <c r="AX261" s="86"/>
      <c r="AZ261" s="86"/>
      <c r="BB261" s="86"/>
      <c r="BD261" s="86"/>
      <c r="BF261" s="86"/>
      <c r="BH261" s="86"/>
      <c r="BJ261" s="86"/>
      <c r="BL261" s="86"/>
      <c r="BN261" s="86"/>
      <c r="BP261" s="86"/>
      <c r="BR261" s="86"/>
      <c r="BS261" s="86"/>
      <c r="BT261" s="86"/>
      <c r="BU261" s="86"/>
      <c r="BW261" s="86"/>
      <c r="BX261" s="86"/>
      <c r="BY261" s="86"/>
      <c r="BZ261" s="86"/>
      <c r="CB261" s="86"/>
      <c r="CC261" s="86"/>
      <c r="CD261" s="86"/>
      <c r="CE261" s="86"/>
      <c r="CF261" s="86"/>
      <c r="CH261" s="86"/>
      <c r="CI261" s="86"/>
      <c r="CJ261" s="86"/>
      <c r="CK261" s="86"/>
      <c r="CM261" s="86"/>
      <c r="CN261" s="86"/>
      <c r="CO261" s="86"/>
      <c r="CP261" s="86"/>
      <c r="CR261" s="86"/>
      <c r="CS261" s="86"/>
      <c r="CT261" s="86"/>
      <c r="CU261" s="86"/>
      <c r="CW261" s="87"/>
      <c r="CY261" s="86"/>
      <c r="CZ261" s="87"/>
      <c r="DA261" s="88"/>
      <c r="DB261" s="86"/>
      <c r="DC261" s="87"/>
      <c r="DD261" s="86"/>
      <c r="DE261" s="86"/>
      <c r="DF261" s="86"/>
      <c r="DG261" s="86"/>
      <c r="DH261" s="89"/>
    </row>
    <row r="262" spans="34:112" x14ac:dyDescent="0.2">
      <c r="AH262" s="86"/>
      <c r="AJ262" s="86"/>
      <c r="AL262" s="86"/>
      <c r="AN262" s="86"/>
      <c r="AP262" s="86"/>
      <c r="AR262" s="86"/>
      <c r="AT262" s="86"/>
      <c r="AV262" s="86"/>
      <c r="AX262" s="86"/>
      <c r="AZ262" s="86"/>
      <c r="BB262" s="86"/>
      <c r="BD262" s="86"/>
      <c r="BF262" s="86"/>
      <c r="BH262" s="86"/>
      <c r="BJ262" s="86"/>
      <c r="BL262" s="86"/>
      <c r="BN262" s="86"/>
      <c r="BP262" s="86"/>
      <c r="BR262" s="86"/>
      <c r="BS262" s="86"/>
      <c r="BT262" s="86"/>
      <c r="BU262" s="86"/>
      <c r="BW262" s="86"/>
      <c r="BX262" s="86"/>
      <c r="BY262" s="86"/>
      <c r="BZ262" s="86"/>
      <c r="CB262" s="86"/>
      <c r="CC262" s="86"/>
      <c r="CD262" s="86"/>
      <c r="CE262" s="86"/>
      <c r="CF262" s="86"/>
      <c r="CH262" s="86"/>
      <c r="CI262" s="86"/>
      <c r="CJ262" s="86"/>
      <c r="CK262" s="86"/>
      <c r="CM262" s="86"/>
      <c r="CN262" s="86"/>
      <c r="CO262" s="86"/>
      <c r="CP262" s="86"/>
      <c r="CR262" s="86"/>
      <c r="CS262" s="86"/>
      <c r="CT262" s="86"/>
      <c r="CU262" s="86"/>
      <c r="CW262" s="87"/>
      <c r="CY262" s="86"/>
      <c r="CZ262" s="87"/>
      <c r="DA262" s="88"/>
      <c r="DB262" s="86"/>
      <c r="DC262" s="87"/>
      <c r="DD262" s="86"/>
      <c r="DE262" s="86"/>
      <c r="DF262" s="86"/>
      <c r="DG262" s="86"/>
      <c r="DH262" s="89"/>
    </row>
    <row r="263" spans="34:112" x14ac:dyDescent="0.2">
      <c r="AH263" s="86"/>
      <c r="AJ263" s="86"/>
      <c r="AL263" s="86"/>
      <c r="AN263" s="86"/>
      <c r="AP263" s="86"/>
      <c r="AR263" s="86"/>
      <c r="AT263" s="86"/>
      <c r="AV263" s="86"/>
      <c r="AX263" s="86"/>
      <c r="AZ263" s="86"/>
      <c r="BB263" s="86"/>
      <c r="BD263" s="86"/>
      <c r="BF263" s="86"/>
      <c r="BH263" s="86"/>
      <c r="BJ263" s="86"/>
      <c r="BL263" s="86"/>
      <c r="BN263" s="86"/>
      <c r="BP263" s="86"/>
      <c r="BR263" s="86"/>
      <c r="BS263" s="86"/>
      <c r="BT263" s="86"/>
      <c r="BU263" s="86"/>
      <c r="BW263" s="86"/>
      <c r="BX263" s="86"/>
      <c r="BY263" s="86"/>
      <c r="BZ263" s="86"/>
      <c r="CB263" s="86"/>
      <c r="CC263" s="86"/>
      <c r="CD263" s="86"/>
      <c r="CE263" s="86"/>
      <c r="CF263" s="86"/>
      <c r="CH263" s="86"/>
      <c r="CI263" s="86"/>
      <c r="CJ263" s="86"/>
      <c r="CK263" s="86"/>
      <c r="CM263" s="86"/>
      <c r="CN263" s="86"/>
      <c r="CO263" s="86"/>
      <c r="CP263" s="86"/>
      <c r="CR263" s="86"/>
      <c r="CS263" s="86"/>
      <c r="CT263" s="86"/>
      <c r="CU263" s="86"/>
      <c r="CW263" s="87"/>
      <c r="CY263" s="86"/>
      <c r="CZ263" s="87"/>
      <c r="DA263" s="88"/>
      <c r="DB263" s="86"/>
      <c r="DC263" s="87"/>
      <c r="DD263" s="86"/>
      <c r="DE263" s="86"/>
      <c r="DF263" s="86"/>
      <c r="DG263" s="86"/>
      <c r="DH263" s="89"/>
    </row>
    <row r="264" spans="34:112" x14ac:dyDescent="0.2">
      <c r="AH264" s="86"/>
      <c r="AJ264" s="86"/>
      <c r="AL264" s="86"/>
      <c r="AN264" s="86"/>
      <c r="AP264" s="86"/>
      <c r="AR264" s="86"/>
      <c r="AT264" s="86"/>
      <c r="AV264" s="86"/>
      <c r="AX264" s="86"/>
      <c r="AZ264" s="86"/>
      <c r="BB264" s="86"/>
      <c r="BD264" s="86"/>
      <c r="BF264" s="86"/>
      <c r="BH264" s="86"/>
      <c r="BJ264" s="86"/>
      <c r="BL264" s="86"/>
      <c r="BN264" s="86"/>
      <c r="BP264" s="86"/>
      <c r="BR264" s="86"/>
      <c r="BS264" s="86"/>
      <c r="BT264" s="86"/>
      <c r="BU264" s="86"/>
      <c r="BW264" s="86"/>
      <c r="BX264" s="86"/>
      <c r="BY264" s="86"/>
      <c r="BZ264" s="86"/>
      <c r="CB264" s="86"/>
      <c r="CC264" s="86"/>
      <c r="CD264" s="86"/>
      <c r="CE264" s="86"/>
      <c r="CF264" s="86"/>
      <c r="CH264" s="86"/>
      <c r="CI264" s="86"/>
      <c r="CJ264" s="86"/>
      <c r="CK264" s="86"/>
      <c r="CM264" s="86"/>
      <c r="CN264" s="86"/>
      <c r="CO264" s="86"/>
      <c r="CP264" s="86"/>
      <c r="CR264" s="86"/>
      <c r="CS264" s="86"/>
      <c r="CT264" s="86"/>
      <c r="CU264" s="86"/>
      <c r="CW264" s="87"/>
      <c r="CY264" s="86"/>
      <c r="CZ264" s="87"/>
      <c r="DA264" s="88"/>
      <c r="DB264" s="86"/>
      <c r="DC264" s="87"/>
      <c r="DD264" s="86"/>
      <c r="DE264" s="86"/>
      <c r="DF264" s="86"/>
      <c r="DG264" s="86"/>
      <c r="DH264" s="89"/>
    </row>
    <row r="265" spans="34:112" x14ac:dyDescent="0.2">
      <c r="AH265" s="86"/>
      <c r="AJ265" s="86"/>
      <c r="AL265" s="86"/>
      <c r="AN265" s="86"/>
      <c r="AP265" s="86"/>
      <c r="AR265" s="86"/>
      <c r="AT265" s="86"/>
      <c r="AV265" s="86"/>
      <c r="AX265" s="86"/>
      <c r="AZ265" s="86"/>
      <c r="BB265" s="86"/>
      <c r="BD265" s="86"/>
      <c r="BF265" s="86"/>
      <c r="BH265" s="86"/>
      <c r="BJ265" s="86"/>
      <c r="BL265" s="86"/>
      <c r="BN265" s="86"/>
      <c r="BP265" s="86"/>
      <c r="BR265" s="86"/>
      <c r="BS265" s="86"/>
      <c r="BT265" s="86"/>
      <c r="BU265" s="86"/>
      <c r="BW265" s="86"/>
      <c r="BX265" s="86"/>
      <c r="BY265" s="86"/>
      <c r="BZ265" s="86"/>
      <c r="CB265" s="86"/>
      <c r="CC265" s="86"/>
      <c r="CD265" s="86"/>
      <c r="CE265" s="86"/>
      <c r="CF265" s="86"/>
      <c r="CH265" s="86"/>
      <c r="CI265" s="86"/>
      <c r="CJ265" s="86"/>
      <c r="CK265" s="86"/>
      <c r="CM265" s="86"/>
      <c r="CN265" s="86"/>
      <c r="CO265" s="86"/>
      <c r="CP265" s="86"/>
      <c r="CR265" s="86"/>
      <c r="CS265" s="86"/>
      <c r="CT265" s="86"/>
      <c r="CU265" s="86"/>
      <c r="CW265" s="87"/>
      <c r="CY265" s="86"/>
      <c r="CZ265" s="87"/>
      <c r="DA265" s="88"/>
      <c r="DB265" s="86"/>
      <c r="DC265" s="87"/>
      <c r="DD265" s="86"/>
      <c r="DE265" s="86"/>
      <c r="DF265" s="86"/>
      <c r="DG265" s="86"/>
      <c r="DH265" s="89"/>
    </row>
    <row r="266" spans="34:112" x14ac:dyDescent="0.2">
      <c r="AH266" s="86"/>
      <c r="AJ266" s="86"/>
      <c r="AL266" s="86"/>
      <c r="AN266" s="86"/>
      <c r="AP266" s="86"/>
      <c r="AR266" s="86"/>
      <c r="AT266" s="86"/>
      <c r="AV266" s="86"/>
      <c r="AX266" s="86"/>
      <c r="AZ266" s="86"/>
      <c r="BB266" s="86"/>
      <c r="BD266" s="86"/>
      <c r="BF266" s="86"/>
      <c r="BH266" s="86"/>
      <c r="BJ266" s="86"/>
      <c r="BL266" s="86"/>
      <c r="BN266" s="86"/>
      <c r="BP266" s="86"/>
      <c r="BR266" s="86"/>
      <c r="BS266" s="86"/>
      <c r="BT266" s="86"/>
      <c r="BU266" s="86"/>
      <c r="BW266" s="86"/>
      <c r="BX266" s="86"/>
      <c r="BY266" s="86"/>
      <c r="BZ266" s="86"/>
      <c r="CB266" s="86"/>
      <c r="CC266" s="86"/>
      <c r="CD266" s="86"/>
      <c r="CE266" s="86"/>
      <c r="CF266" s="86"/>
      <c r="CH266" s="86"/>
      <c r="CI266" s="86"/>
      <c r="CJ266" s="86"/>
      <c r="CK266" s="86"/>
      <c r="CM266" s="86"/>
      <c r="CN266" s="86"/>
      <c r="CO266" s="86"/>
      <c r="CP266" s="86"/>
      <c r="CR266" s="86"/>
      <c r="CS266" s="86"/>
      <c r="CT266" s="86"/>
      <c r="CU266" s="86"/>
      <c r="CW266" s="87"/>
      <c r="CY266" s="86"/>
      <c r="CZ266" s="87"/>
      <c r="DA266" s="88"/>
      <c r="DB266" s="86"/>
      <c r="DC266" s="87"/>
      <c r="DD266" s="86"/>
      <c r="DE266" s="86"/>
      <c r="DF266" s="86"/>
      <c r="DG266" s="86"/>
      <c r="DH266" s="89"/>
    </row>
    <row r="267" spans="34:112" x14ac:dyDescent="0.2">
      <c r="AH267" s="86"/>
      <c r="AJ267" s="86"/>
      <c r="AL267" s="86"/>
      <c r="AN267" s="86"/>
      <c r="AP267" s="86"/>
      <c r="AR267" s="86"/>
      <c r="AT267" s="86"/>
      <c r="AV267" s="86"/>
      <c r="AX267" s="86"/>
      <c r="AZ267" s="86"/>
      <c r="BB267" s="86"/>
      <c r="BD267" s="86"/>
      <c r="BF267" s="86"/>
      <c r="BH267" s="86"/>
      <c r="BJ267" s="86"/>
      <c r="BL267" s="86"/>
      <c r="BN267" s="86"/>
      <c r="BP267" s="86"/>
      <c r="BR267" s="86"/>
      <c r="BS267" s="86"/>
      <c r="BT267" s="86"/>
      <c r="BU267" s="86"/>
      <c r="BW267" s="86"/>
      <c r="BX267" s="86"/>
      <c r="BY267" s="86"/>
      <c r="BZ267" s="86"/>
      <c r="CB267" s="86"/>
      <c r="CC267" s="86"/>
      <c r="CD267" s="86"/>
      <c r="CE267" s="86"/>
      <c r="CF267" s="86"/>
      <c r="CH267" s="86"/>
      <c r="CI267" s="86"/>
      <c r="CJ267" s="86"/>
      <c r="CK267" s="86"/>
      <c r="CM267" s="86"/>
      <c r="CN267" s="86"/>
      <c r="CO267" s="86"/>
      <c r="CP267" s="86"/>
      <c r="CR267" s="86"/>
      <c r="CS267" s="86"/>
      <c r="CT267" s="86"/>
      <c r="CU267" s="86"/>
      <c r="CW267" s="87"/>
      <c r="CY267" s="86"/>
      <c r="CZ267" s="87"/>
      <c r="DA267" s="88"/>
      <c r="DB267" s="86"/>
      <c r="DC267" s="87"/>
      <c r="DD267" s="86"/>
      <c r="DE267" s="86"/>
      <c r="DF267" s="86"/>
      <c r="DG267" s="86"/>
      <c r="DH267" s="89"/>
    </row>
    <row r="268" spans="34:112" x14ac:dyDescent="0.2">
      <c r="AH268" s="86"/>
      <c r="AJ268" s="86"/>
      <c r="AL268" s="86"/>
      <c r="AN268" s="86"/>
      <c r="AP268" s="86"/>
      <c r="AR268" s="86"/>
      <c r="AT268" s="86"/>
      <c r="AV268" s="86"/>
      <c r="AX268" s="86"/>
      <c r="AZ268" s="86"/>
      <c r="BB268" s="86"/>
      <c r="BD268" s="86"/>
      <c r="BF268" s="86"/>
      <c r="BH268" s="86"/>
      <c r="BJ268" s="86"/>
      <c r="BL268" s="86"/>
      <c r="BN268" s="86"/>
      <c r="BP268" s="86"/>
      <c r="BR268" s="86"/>
      <c r="BS268" s="86"/>
      <c r="BT268" s="86"/>
      <c r="BU268" s="86"/>
      <c r="BW268" s="86"/>
      <c r="BX268" s="86"/>
      <c r="BY268" s="86"/>
      <c r="BZ268" s="86"/>
      <c r="CB268" s="86"/>
      <c r="CC268" s="86"/>
      <c r="CD268" s="86"/>
      <c r="CE268" s="86"/>
      <c r="CF268" s="86"/>
      <c r="CH268" s="86"/>
      <c r="CI268" s="86"/>
      <c r="CJ268" s="86"/>
      <c r="CK268" s="86"/>
      <c r="CM268" s="86"/>
      <c r="CN268" s="86"/>
      <c r="CO268" s="86"/>
      <c r="CP268" s="86"/>
      <c r="CR268" s="86"/>
      <c r="CS268" s="86"/>
      <c r="CT268" s="86"/>
      <c r="CU268" s="86"/>
      <c r="CW268" s="87"/>
      <c r="CY268" s="86"/>
      <c r="CZ268" s="87"/>
      <c r="DA268" s="88"/>
      <c r="DB268" s="86"/>
      <c r="DC268" s="87"/>
      <c r="DD268" s="86"/>
      <c r="DE268" s="86"/>
      <c r="DF268" s="86"/>
      <c r="DG268" s="86"/>
      <c r="DH268" s="89"/>
    </row>
    <row r="269" spans="34:112" x14ac:dyDescent="0.2">
      <c r="AH269" s="86"/>
      <c r="AJ269" s="86"/>
      <c r="AL269" s="86"/>
      <c r="AN269" s="86"/>
      <c r="AP269" s="86"/>
      <c r="AR269" s="86"/>
      <c r="AT269" s="86"/>
      <c r="AV269" s="86"/>
      <c r="AX269" s="86"/>
      <c r="AZ269" s="86"/>
      <c r="BB269" s="86"/>
      <c r="BD269" s="86"/>
      <c r="BF269" s="86"/>
      <c r="BH269" s="86"/>
      <c r="BJ269" s="86"/>
      <c r="BL269" s="86"/>
      <c r="BN269" s="86"/>
      <c r="BP269" s="86"/>
      <c r="BR269" s="86"/>
      <c r="BS269" s="86"/>
      <c r="BT269" s="86"/>
      <c r="BU269" s="86"/>
      <c r="BW269" s="86"/>
      <c r="BX269" s="86"/>
      <c r="BY269" s="86"/>
      <c r="BZ269" s="86"/>
      <c r="CB269" s="86"/>
      <c r="CC269" s="86"/>
      <c r="CD269" s="86"/>
      <c r="CE269" s="86"/>
      <c r="CF269" s="86"/>
      <c r="CH269" s="86"/>
      <c r="CI269" s="86"/>
      <c r="CJ269" s="86"/>
      <c r="CK269" s="86"/>
      <c r="CM269" s="86"/>
      <c r="CN269" s="86"/>
      <c r="CO269" s="86"/>
      <c r="CP269" s="86"/>
      <c r="CR269" s="86"/>
      <c r="CS269" s="86"/>
      <c r="CT269" s="86"/>
      <c r="CU269" s="86"/>
      <c r="CW269" s="87"/>
      <c r="CY269" s="86"/>
      <c r="CZ269" s="87"/>
      <c r="DA269" s="88"/>
      <c r="DB269" s="86"/>
      <c r="DC269" s="87"/>
      <c r="DD269" s="86"/>
      <c r="DE269" s="86"/>
      <c r="DF269" s="86"/>
      <c r="DG269" s="86"/>
      <c r="DH269" s="89"/>
    </row>
    <row r="270" spans="34:112" x14ac:dyDescent="0.2">
      <c r="AH270" s="86"/>
      <c r="AJ270" s="86"/>
      <c r="AL270" s="86"/>
      <c r="AN270" s="86"/>
      <c r="AP270" s="86"/>
      <c r="AR270" s="86"/>
      <c r="AT270" s="86"/>
      <c r="AV270" s="86"/>
      <c r="AX270" s="86"/>
      <c r="AZ270" s="86"/>
      <c r="BB270" s="86"/>
      <c r="BD270" s="86"/>
      <c r="BF270" s="86"/>
      <c r="BH270" s="86"/>
      <c r="BJ270" s="86"/>
      <c r="BL270" s="86"/>
      <c r="BN270" s="86"/>
      <c r="BP270" s="86"/>
      <c r="BR270" s="86"/>
      <c r="BS270" s="86"/>
      <c r="BT270" s="86"/>
      <c r="BU270" s="86"/>
      <c r="BW270" s="86"/>
      <c r="BX270" s="86"/>
      <c r="BY270" s="86"/>
      <c r="BZ270" s="86"/>
      <c r="CB270" s="86"/>
      <c r="CC270" s="86"/>
      <c r="CD270" s="86"/>
      <c r="CE270" s="86"/>
      <c r="CF270" s="86"/>
      <c r="CH270" s="86"/>
      <c r="CI270" s="86"/>
      <c r="CJ270" s="86"/>
      <c r="CK270" s="86"/>
      <c r="CM270" s="86"/>
      <c r="CN270" s="86"/>
      <c r="CO270" s="86"/>
      <c r="CP270" s="86"/>
      <c r="CR270" s="86"/>
      <c r="CS270" s="86"/>
      <c r="CT270" s="86"/>
      <c r="CU270" s="86"/>
      <c r="CW270" s="87"/>
      <c r="CY270" s="86"/>
      <c r="CZ270" s="87"/>
      <c r="DA270" s="88"/>
      <c r="DB270" s="86"/>
      <c r="DC270" s="87"/>
      <c r="DD270" s="86"/>
      <c r="DE270" s="86"/>
      <c r="DF270" s="86"/>
      <c r="DG270" s="86"/>
      <c r="DH270" s="89"/>
    </row>
    <row r="271" spans="34:112" x14ac:dyDescent="0.2">
      <c r="AH271" s="86"/>
      <c r="AJ271" s="86"/>
      <c r="AL271" s="86"/>
      <c r="AN271" s="86"/>
      <c r="AP271" s="86"/>
      <c r="AR271" s="86"/>
      <c r="AT271" s="86"/>
      <c r="AV271" s="86"/>
      <c r="AX271" s="86"/>
      <c r="AZ271" s="86"/>
      <c r="BB271" s="86"/>
      <c r="BD271" s="86"/>
      <c r="BF271" s="86"/>
      <c r="BH271" s="86"/>
      <c r="BJ271" s="86"/>
      <c r="BL271" s="86"/>
      <c r="BN271" s="86"/>
      <c r="BP271" s="86"/>
      <c r="BR271" s="86"/>
      <c r="BS271" s="86"/>
      <c r="BT271" s="86"/>
      <c r="BU271" s="86"/>
      <c r="BW271" s="86"/>
      <c r="BX271" s="86"/>
      <c r="BY271" s="86"/>
      <c r="BZ271" s="86"/>
      <c r="CB271" s="86"/>
      <c r="CC271" s="86"/>
      <c r="CD271" s="86"/>
      <c r="CE271" s="86"/>
      <c r="CF271" s="86"/>
      <c r="CH271" s="86"/>
      <c r="CI271" s="86"/>
      <c r="CJ271" s="86"/>
      <c r="CK271" s="86"/>
      <c r="CM271" s="86"/>
      <c r="CN271" s="86"/>
      <c r="CO271" s="86"/>
      <c r="CP271" s="86"/>
      <c r="CR271" s="86"/>
      <c r="CS271" s="86"/>
      <c r="CT271" s="86"/>
      <c r="CU271" s="86"/>
      <c r="CW271" s="87"/>
      <c r="CY271" s="86"/>
      <c r="CZ271" s="87"/>
      <c r="DA271" s="88"/>
      <c r="DB271" s="86"/>
      <c r="DC271" s="87"/>
      <c r="DD271" s="86"/>
      <c r="DE271" s="86"/>
      <c r="DF271" s="86"/>
      <c r="DG271" s="86"/>
      <c r="DH271" s="89"/>
    </row>
    <row r="272" spans="34:112" x14ac:dyDescent="0.2">
      <c r="AH272" s="86"/>
      <c r="AJ272" s="86"/>
      <c r="AL272" s="86"/>
      <c r="AN272" s="86"/>
      <c r="AP272" s="86"/>
      <c r="AR272" s="86"/>
      <c r="AT272" s="86"/>
      <c r="AV272" s="86"/>
      <c r="AX272" s="86"/>
      <c r="AZ272" s="86"/>
      <c r="BB272" s="86"/>
      <c r="BD272" s="86"/>
      <c r="BF272" s="86"/>
      <c r="BH272" s="86"/>
      <c r="BJ272" s="86"/>
      <c r="BL272" s="86"/>
      <c r="BN272" s="86"/>
      <c r="BP272" s="86"/>
      <c r="BR272" s="86"/>
      <c r="BS272" s="86"/>
      <c r="BT272" s="86"/>
      <c r="BU272" s="86"/>
      <c r="BW272" s="86"/>
      <c r="BX272" s="86"/>
      <c r="BY272" s="86"/>
      <c r="BZ272" s="86"/>
      <c r="CB272" s="86"/>
      <c r="CC272" s="86"/>
      <c r="CD272" s="86"/>
      <c r="CE272" s="86"/>
      <c r="CF272" s="86"/>
      <c r="CH272" s="86"/>
      <c r="CI272" s="86"/>
      <c r="CJ272" s="86"/>
      <c r="CK272" s="86"/>
      <c r="CM272" s="86"/>
      <c r="CN272" s="86"/>
      <c r="CO272" s="86"/>
      <c r="CP272" s="86"/>
      <c r="CR272" s="86"/>
      <c r="CS272" s="86"/>
      <c r="CT272" s="86"/>
      <c r="CU272" s="86"/>
      <c r="CW272" s="87"/>
      <c r="CY272" s="86"/>
      <c r="CZ272" s="87"/>
      <c r="DA272" s="88"/>
      <c r="DB272" s="86"/>
      <c r="DC272" s="87"/>
      <c r="DD272" s="86"/>
      <c r="DE272" s="86"/>
      <c r="DF272" s="86"/>
      <c r="DG272" s="86"/>
      <c r="DH272" s="89"/>
    </row>
    <row r="273" spans="34:112" x14ac:dyDescent="0.2">
      <c r="AH273" s="86"/>
      <c r="AJ273" s="86"/>
      <c r="AL273" s="86"/>
      <c r="AN273" s="86"/>
      <c r="AP273" s="86"/>
      <c r="AR273" s="86"/>
      <c r="AT273" s="86"/>
      <c r="AV273" s="86"/>
      <c r="AX273" s="86"/>
      <c r="AZ273" s="86"/>
      <c r="BB273" s="86"/>
      <c r="BD273" s="86"/>
      <c r="BF273" s="86"/>
      <c r="BH273" s="86"/>
      <c r="BJ273" s="86"/>
      <c r="BL273" s="86"/>
      <c r="BN273" s="86"/>
      <c r="BP273" s="86"/>
      <c r="BR273" s="86"/>
      <c r="BS273" s="86"/>
      <c r="BT273" s="86"/>
      <c r="BU273" s="86"/>
      <c r="BW273" s="86"/>
      <c r="BX273" s="86"/>
      <c r="BY273" s="86"/>
      <c r="BZ273" s="86"/>
      <c r="CB273" s="86"/>
      <c r="CC273" s="86"/>
      <c r="CD273" s="86"/>
      <c r="CE273" s="86"/>
      <c r="CF273" s="86"/>
      <c r="CH273" s="86"/>
      <c r="CI273" s="86"/>
      <c r="CJ273" s="86"/>
      <c r="CK273" s="86"/>
      <c r="CM273" s="86"/>
      <c r="CN273" s="86"/>
      <c r="CO273" s="86"/>
      <c r="CP273" s="86"/>
      <c r="CR273" s="86"/>
      <c r="CS273" s="86"/>
      <c r="CT273" s="86"/>
      <c r="CU273" s="86"/>
      <c r="CW273" s="87"/>
      <c r="CY273" s="86"/>
      <c r="CZ273" s="87"/>
      <c r="DA273" s="88"/>
      <c r="DB273" s="86"/>
      <c r="DC273" s="87"/>
      <c r="DD273" s="86"/>
      <c r="DE273" s="86"/>
      <c r="DF273" s="86"/>
      <c r="DG273" s="86"/>
      <c r="DH273" s="89"/>
    </row>
    <row r="274" spans="34:112" x14ac:dyDescent="0.2">
      <c r="AH274" s="86"/>
      <c r="AJ274" s="86"/>
      <c r="AL274" s="86"/>
      <c r="AN274" s="86"/>
      <c r="AP274" s="86"/>
      <c r="AR274" s="86"/>
      <c r="AT274" s="86"/>
      <c r="AV274" s="86"/>
      <c r="AX274" s="86"/>
      <c r="AZ274" s="86"/>
      <c r="BB274" s="86"/>
      <c r="BD274" s="86"/>
      <c r="BF274" s="86"/>
      <c r="BH274" s="86"/>
      <c r="BJ274" s="86"/>
      <c r="BL274" s="86"/>
      <c r="BN274" s="86"/>
      <c r="BP274" s="86"/>
      <c r="BR274" s="86"/>
      <c r="BS274" s="86"/>
      <c r="BT274" s="86"/>
      <c r="BU274" s="86"/>
      <c r="BW274" s="86"/>
      <c r="BX274" s="86"/>
      <c r="BY274" s="86"/>
      <c r="BZ274" s="86"/>
      <c r="CB274" s="86"/>
      <c r="CC274" s="86"/>
      <c r="CD274" s="86"/>
      <c r="CE274" s="86"/>
      <c r="CF274" s="86"/>
      <c r="CH274" s="86"/>
      <c r="CI274" s="86"/>
      <c r="CJ274" s="86"/>
      <c r="CK274" s="86"/>
      <c r="CM274" s="86"/>
      <c r="CN274" s="86"/>
      <c r="CO274" s="86"/>
      <c r="CP274" s="86"/>
      <c r="CR274" s="86"/>
      <c r="CS274" s="86"/>
      <c r="CT274" s="86"/>
      <c r="CU274" s="86"/>
      <c r="CW274" s="87"/>
      <c r="CY274" s="86"/>
      <c r="CZ274" s="87"/>
      <c r="DA274" s="88"/>
      <c r="DB274" s="86"/>
      <c r="DC274" s="87"/>
      <c r="DD274" s="86"/>
      <c r="DE274" s="86"/>
      <c r="DF274" s="86"/>
      <c r="DG274" s="86"/>
      <c r="DH274" s="89"/>
    </row>
    <row r="275" spans="34:112" x14ac:dyDescent="0.2">
      <c r="AH275" s="86"/>
      <c r="AJ275" s="86"/>
      <c r="AL275" s="86"/>
      <c r="AN275" s="86"/>
      <c r="AP275" s="86"/>
      <c r="AR275" s="86"/>
      <c r="AT275" s="86"/>
      <c r="AV275" s="86"/>
      <c r="AX275" s="86"/>
      <c r="AZ275" s="86"/>
      <c r="BB275" s="86"/>
      <c r="BD275" s="86"/>
      <c r="BF275" s="86"/>
      <c r="BH275" s="86"/>
      <c r="BJ275" s="86"/>
      <c r="BL275" s="86"/>
      <c r="BN275" s="86"/>
      <c r="BP275" s="86"/>
      <c r="BR275" s="86"/>
      <c r="BS275" s="86"/>
      <c r="BT275" s="86"/>
      <c r="BU275" s="86"/>
      <c r="BW275" s="86"/>
      <c r="BX275" s="86"/>
      <c r="BY275" s="86"/>
      <c r="BZ275" s="86"/>
      <c r="CB275" s="86"/>
      <c r="CC275" s="86"/>
      <c r="CD275" s="86"/>
      <c r="CE275" s="86"/>
      <c r="CF275" s="86"/>
      <c r="CH275" s="86"/>
      <c r="CI275" s="86"/>
      <c r="CJ275" s="86"/>
      <c r="CK275" s="86"/>
      <c r="CM275" s="86"/>
      <c r="CN275" s="86"/>
      <c r="CO275" s="86"/>
      <c r="CP275" s="86"/>
      <c r="CR275" s="86"/>
      <c r="CS275" s="86"/>
      <c r="CT275" s="86"/>
      <c r="CU275" s="86"/>
      <c r="CW275" s="87"/>
      <c r="CY275" s="86"/>
      <c r="CZ275" s="87"/>
      <c r="DA275" s="88"/>
      <c r="DB275" s="86"/>
      <c r="DC275" s="87"/>
      <c r="DD275" s="86"/>
      <c r="DE275" s="86"/>
      <c r="DF275" s="86"/>
      <c r="DG275" s="86"/>
      <c r="DH275" s="89"/>
    </row>
    <row r="276" spans="34:112" x14ac:dyDescent="0.2">
      <c r="AH276" s="86"/>
      <c r="AJ276" s="86"/>
      <c r="AL276" s="86"/>
      <c r="AN276" s="86"/>
      <c r="AP276" s="86"/>
      <c r="AR276" s="86"/>
      <c r="AT276" s="86"/>
      <c r="AV276" s="86"/>
      <c r="AX276" s="86"/>
      <c r="AZ276" s="86"/>
      <c r="BB276" s="86"/>
      <c r="BD276" s="86"/>
      <c r="BF276" s="86"/>
      <c r="BH276" s="86"/>
      <c r="BJ276" s="86"/>
      <c r="BL276" s="86"/>
      <c r="BN276" s="86"/>
      <c r="BP276" s="86"/>
      <c r="BR276" s="86"/>
      <c r="BS276" s="86"/>
      <c r="BT276" s="86"/>
      <c r="BU276" s="86"/>
      <c r="BW276" s="86"/>
      <c r="BX276" s="86"/>
      <c r="BY276" s="86"/>
      <c r="BZ276" s="86"/>
      <c r="CB276" s="86"/>
      <c r="CC276" s="86"/>
      <c r="CD276" s="86"/>
      <c r="CE276" s="86"/>
      <c r="CF276" s="86"/>
      <c r="CH276" s="86"/>
      <c r="CI276" s="86"/>
      <c r="CJ276" s="86"/>
      <c r="CK276" s="86"/>
      <c r="CM276" s="86"/>
      <c r="CN276" s="86"/>
      <c r="CO276" s="86"/>
      <c r="CP276" s="86"/>
      <c r="CR276" s="86"/>
      <c r="CS276" s="86"/>
      <c r="CT276" s="86"/>
      <c r="CU276" s="86"/>
      <c r="CW276" s="87"/>
      <c r="CY276" s="86"/>
      <c r="CZ276" s="87"/>
      <c r="DA276" s="88"/>
      <c r="DB276" s="86"/>
      <c r="DC276" s="87"/>
      <c r="DD276" s="86"/>
      <c r="DE276" s="86"/>
      <c r="DF276" s="86"/>
      <c r="DG276" s="86"/>
      <c r="DH276" s="89"/>
    </row>
    <row r="277" spans="34:112" x14ac:dyDescent="0.2">
      <c r="AH277" s="86"/>
      <c r="AJ277" s="86"/>
      <c r="AL277" s="86"/>
      <c r="AN277" s="86"/>
      <c r="AP277" s="86"/>
      <c r="AR277" s="86"/>
      <c r="AT277" s="86"/>
      <c r="AV277" s="86"/>
      <c r="AX277" s="86"/>
      <c r="AZ277" s="86"/>
      <c r="BB277" s="86"/>
      <c r="BD277" s="86"/>
      <c r="BF277" s="86"/>
      <c r="BH277" s="86"/>
      <c r="BJ277" s="86"/>
      <c r="BL277" s="86"/>
      <c r="BN277" s="86"/>
      <c r="BP277" s="86"/>
      <c r="BR277" s="86"/>
      <c r="BS277" s="86"/>
      <c r="BT277" s="86"/>
      <c r="BU277" s="86"/>
      <c r="BW277" s="86"/>
      <c r="BX277" s="86"/>
      <c r="BY277" s="86"/>
      <c r="BZ277" s="86"/>
      <c r="CB277" s="86"/>
      <c r="CC277" s="86"/>
      <c r="CD277" s="86"/>
      <c r="CE277" s="86"/>
      <c r="CF277" s="86"/>
      <c r="CH277" s="86"/>
      <c r="CI277" s="86"/>
      <c r="CJ277" s="86"/>
      <c r="CK277" s="86"/>
      <c r="CM277" s="86"/>
      <c r="CN277" s="86"/>
      <c r="CO277" s="86"/>
      <c r="CP277" s="86"/>
      <c r="CR277" s="86"/>
      <c r="CS277" s="86"/>
      <c r="CT277" s="86"/>
      <c r="CU277" s="86"/>
      <c r="CW277" s="87"/>
      <c r="CY277" s="86"/>
      <c r="CZ277" s="87"/>
      <c r="DA277" s="88"/>
      <c r="DB277" s="86"/>
      <c r="DC277" s="87"/>
      <c r="DD277" s="86"/>
      <c r="DE277" s="86"/>
      <c r="DF277" s="86"/>
      <c r="DG277" s="86"/>
      <c r="DH277" s="89"/>
    </row>
    <row r="278" spans="34:112" x14ac:dyDescent="0.2">
      <c r="AH278" s="86"/>
      <c r="AJ278" s="86"/>
      <c r="AL278" s="86"/>
      <c r="AN278" s="86"/>
      <c r="AP278" s="86"/>
      <c r="AR278" s="86"/>
      <c r="AT278" s="86"/>
      <c r="AV278" s="86"/>
      <c r="AX278" s="86"/>
      <c r="AZ278" s="86"/>
      <c r="BB278" s="86"/>
      <c r="BD278" s="86"/>
      <c r="BF278" s="86"/>
      <c r="BH278" s="86"/>
      <c r="BJ278" s="86"/>
      <c r="BL278" s="86"/>
      <c r="BN278" s="86"/>
      <c r="BP278" s="86"/>
      <c r="BR278" s="86"/>
      <c r="BS278" s="86"/>
      <c r="BT278" s="86"/>
      <c r="BU278" s="86"/>
      <c r="BW278" s="86"/>
      <c r="BX278" s="86"/>
      <c r="BY278" s="86"/>
      <c r="BZ278" s="86"/>
      <c r="CB278" s="86"/>
      <c r="CC278" s="86"/>
      <c r="CD278" s="86"/>
      <c r="CE278" s="86"/>
      <c r="CF278" s="86"/>
      <c r="CH278" s="86"/>
      <c r="CI278" s="86"/>
      <c r="CJ278" s="86"/>
      <c r="CK278" s="86"/>
      <c r="CM278" s="86"/>
      <c r="CN278" s="86"/>
      <c r="CO278" s="86"/>
      <c r="CP278" s="86"/>
      <c r="CR278" s="86"/>
      <c r="CS278" s="86"/>
      <c r="CT278" s="86"/>
      <c r="CU278" s="86"/>
      <c r="CW278" s="87"/>
      <c r="CY278" s="86"/>
      <c r="CZ278" s="87"/>
      <c r="DA278" s="88"/>
      <c r="DB278" s="86"/>
      <c r="DC278" s="87"/>
      <c r="DD278" s="86"/>
      <c r="DE278" s="86"/>
      <c r="DF278" s="86"/>
      <c r="DG278" s="86"/>
      <c r="DH278" s="89"/>
    </row>
    <row r="279" spans="34:112" x14ac:dyDescent="0.2">
      <c r="AH279" s="86"/>
      <c r="AJ279" s="86"/>
      <c r="AL279" s="86"/>
      <c r="AN279" s="86"/>
      <c r="AP279" s="86"/>
      <c r="AR279" s="86"/>
      <c r="AT279" s="86"/>
      <c r="AV279" s="86"/>
      <c r="AX279" s="86"/>
      <c r="AZ279" s="86"/>
      <c r="BB279" s="86"/>
      <c r="BD279" s="86"/>
      <c r="BF279" s="86"/>
      <c r="BH279" s="86"/>
      <c r="BJ279" s="86"/>
      <c r="BL279" s="86"/>
      <c r="BN279" s="86"/>
      <c r="BP279" s="86"/>
      <c r="BR279" s="86"/>
      <c r="BS279" s="86"/>
      <c r="BT279" s="86"/>
      <c r="BU279" s="86"/>
      <c r="BW279" s="86"/>
      <c r="BX279" s="86"/>
      <c r="BY279" s="86"/>
      <c r="BZ279" s="86"/>
      <c r="CB279" s="86"/>
      <c r="CC279" s="86"/>
      <c r="CD279" s="86"/>
      <c r="CE279" s="86"/>
      <c r="CF279" s="86"/>
      <c r="CH279" s="86"/>
      <c r="CI279" s="86"/>
      <c r="CJ279" s="86"/>
      <c r="CK279" s="86"/>
      <c r="CM279" s="86"/>
      <c r="CN279" s="86"/>
      <c r="CO279" s="86"/>
      <c r="CP279" s="86"/>
      <c r="CR279" s="86"/>
      <c r="CS279" s="86"/>
      <c r="CT279" s="86"/>
      <c r="CU279" s="86"/>
      <c r="CW279" s="87"/>
      <c r="CY279" s="86"/>
      <c r="CZ279" s="87"/>
      <c r="DA279" s="88"/>
      <c r="DB279" s="86"/>
      <c r="DC279" s="87"/>
      <c r="DD279" s="86"/>
      <c r="DE279" s="86"/>
      <c r="DF279" s="86"/>
      <c r="DG279" s="86"/>
      <c r="DH279" s="89"/>
    </row>
    <row r="280" spans="34:112" x14ac:dyDescent="0.2">
      <c r="AH280" s="86"/>
      <c r="AJ280" s="86"/>
      <c r="AL280" s="86"/>
      <c r="AN280" s="86"/>
      <c r="AP280" s="86"/>
      <c r="AR280" s="86"/>
      <c r="AT280" s="86"/>
      <c r="AV280" s="86"/>
      <c r="AX280" s="86"/>
      <c r="AZ280" s="86"/>
      <c r="BB280" s="86"/>
      <c r="BD280" s="86"/>
      <c r="BF280" s="86"/>
      <c r="BH280" s="86"/>
      <c r="BJ280" s="86"/>
      <c r="BL280" s="86"/>
      <c r="BN280" s="86"/>
      <c r="BP280" s="86"/>
      <c r="BR280" s="86"/>
      <c r="BS280" s="86"/>
      <c r="BT280" s="86"/>
      <c r="BU280" s="86"/>
      <c r="BW280" s="86"/>
      <c r="BX280" s="86"/>
      <c r="BY280" s="86"/>
      <c r="BZ280" s="86"/>
      <c r="CB280" s="86"/>
      <c r="CC280" s="86"/>
      <c r="CD280" s="86"/>
      <c r="CE280" s="86"/>
      <c r="CF280" s="86"/>
      <c r="CH280" s="86"/>
      <c r="CI280" s="86"/>
      <c r="CJ280" s="86"/>
      <c r="CK280" s="86"/>
      <c r="CM280" s="86"/>
      <c r="CN280" s="86"/>
      <c r="CO280" s="86"/>
      <c r="CP280" s="86"/>
      <c r="CR280" s="86"/>
      <c r="CS280" s="86"/>
      <c r="CT280" s="86"/>
      <c r="CU280" s="86"/>
      <c r="CW280" s="87"/>
      <c r="CY280" s="86"/>
      <c r="CZ280" s="87"/>
      <c r="DA280" s="88"/>
      <c r="DB280" s="86"/>
      <c r="DC280" s="87"/>
      <c r="DD280" s="86"/>
      <c r="DE280" s="86"/>
      <c r="DF280" s="86"/>
      <c r="DG280" s="86"/>
      <c r="DH280" s="89"/>
    </row>
    <row r="281" spans="34:112" x14ac:dyDescent="0.2">
      <c r="AH281" s="86"/>
      <c r="AJ281" s="86"/>
      <c r="AL281" s="86"/>
      <c r="AN281" s="86"/>
      <c r="AP281" s="86"/>
      <c r="AR281" s="86"/>
      <c r="AT281" s="86"/>
      <c r="AV281" s="86"/>
      <c r="AX281" s="86"/>
      <c r="AZ281" s="86"/>
      <c r="BB281" s="86"/>
      <c r="BD281" s="86"/>
      <c r="BF281" s="86"/>
      <c r="BH281" s="86"/>
      <c r="BJ281" s="86"/>
      <c r="BL281" s="86"/>
      <c r="BN281" s="86"/>
      <c r="BP281" s="86"/>
      <c r="BR281" s="86"/>
      <c r="BS281" s="86"/>
      <c r="BT281" s="86"/>
      <c r="BU281" s="86"/>
      <c r="BW281" s="86"/>
      <c r="BX281" s="86"/>
      <c r="BY281" s="86"/>
      <c r="BZ281" s="86"/>
      <c r="CB281" s="86"/>
      <c r="CC281" s="86"/>
      <c r="CD281" s="86"/>
      <c r="CE281" s="86"/>
      <c r="CF281" s="86"/>
      <c r="CH281" s="86"/>
      <c r="CI281" s="86"/>
      <c r="CJ281" s="86"/>
      <c r="CK281" s="86"/>
      <c r="CM281" s="86"/>
      <c r="CN281" s="86"/>
      <c r="CO281" s="86"/>
      <c r="CP281" s="86"/>
      <c r="CR281" s="86"/>
      <c r="CS281" s="86"/>
      <c r="CT281" s="86"/>
      <c r="CU281" s="86"/>
      <c r="CW281" s="87"/>
      <c r="CY281" s="86"/>
      <c r="CZ281" s="87"/>
      <c r="DA281" s="88"/>
      <c r="DB281" s="86"/>
      <c r="DC281" s="87"/>
      <c r="DD281" s="86"/>
      <c r="DE281" s="86"/>
      <c r="DF281" s="86"/>
      <c r="DG281" s="86"/>
      <c r="DH281" s="89"/>
    </row>
    <row r="282" spans="34:112" x14ac:dyDescent="0.2">
      <c r="AH282" s="86"/>
      <c r="AJ282" s="86"/>
      <c r="AL282" s="86"/>
      <c r="AN282" s="86"/>
      <c r="AP282" s="86"/>
      <c r="AR282" s="86"/>
      <c r="AT282" s="86"/>
      <c r="AV282" s="86"/>
      <c r="AX282" s="86"/>
      <c r="AZ282" s="86"/>
      <c r="BB282" s="86"/>
      <c r="BD282" s="86"/>
      <c r="BF282" s="86"/>
      <c r="BH282" s="86"/>
      <c r="BJ282" s="86"/>
      <c r="BL282" s="86"/>
      <c r="BN282" s="86"/>
      <c r="BP282" s="86"/>
      <c r="BR282" s="86"/>
      <c r="BS282" s="86"/>
      <c r="BT282" s="86"/>
      <c r="BU282" s="86"/>
      <c r="BW282" s="86"/>
      <c r="BX282" s="86"/>
      <c r="BY282" s="86"/>
      <c r="BZ282" s="86"/>
      <c r="CB282" s="86"/>
      <c r="CC282" s="86"/>
      <c r="CD282" s="86"/>
      <c r="CE282" s="86"/>
      <c r="CF282" s="86"/>
      <c r="CH282" s="86"/>
      <c r="CI282" s="86"/>
      <c r="CJ282" s="86"/>
      <c r="CK282" s="86"/>
      <c r="CM282" s="86"/>
      <c r="CN282" s="86"/>
      <c r="CO282" s="86"/>
      <c r="CP282" s="86"/>
      <c r="CR282" s="86"/>
      <c r="CS282" s="86"/>
      <c r="CT282" s="86"/>
      <c r="CU282" s="86"/>
      <c r="CW282" s="87"/>
      <c r="CY282" s="86"/>
      <c r="CZ282" s="87"/>
      <c r="DA282" s="88"/>
      <c r="DB282" s="86"/>
      <c r="DC282" s="87"/>
      <c r="DD282" s="86"/>
      <c r="DE282" s="86"/>
      <c r="DF282" s="86"/>
      <c r="DG282" s="86"/>
      <c r="DH282" s="89"/>
    </row>
    <row r="283" spans="34:112" x14ac:dyDescent="0.2">
      <c r="AH283" s="86"/>
      <c r="AJ283" s="86"/>
      <c r="AL283" s="86"/>
      <c r="AN283" s="86"/>
      <c r="AP283" s="86"/>
      <c r="AR283" s="86"/>
      <c r="AT283" s="86"/>
      <c r="AV283" s="86"/>
      <c r="AX283" s="86"/>
      <c r="AZ283" s="86"/>
      <c r="BB283" s="86"/>
      <c r="BD283" s="86"/>
      <c r="BF283" s="86"/>
      <c r="BH283" s="86"/>
      <c r="BJ283" s="86"/>
      <c r="BL283" s="86"/>
      <c r="BN283" s="86"/>
      <c r="BP283" s="86"/>
      <c r="BR283" s="86"/>
      <c r="BS283" s="86"/>
      <c r="BT283" s="86"/>
      <c r="BU283" s="86"/>
      <c r="BW283" s="86"/>
      <c r="BX283" s="86"/>
      <c r="BY283" s="86"/>
      <c r="BZ283" s="86"/>
      <c r="CB283" s="86"/>
      <c r="CC283" s="86"/>
      <c r="CD283" s="86"/>
      <c r="CE283" s="86"/>
      <c r="CF283" s="86"/>
      <c r="CH283" s="86"/>
      <c r="CI283" s="86"/>
      <c r="CJ283" s="86"/>
      <c r="CK283" s="86"/>
      <c r="CM283" s="86"/>
      <c r="CN283" s="86"/>
      <c r="CO283" s="86"/>
      <c r="CP283" s="86"/>
      <c r="CR283" s="86"/>
      <c r="CS283" s="86"/>
      <c r="CT283" s="86"/>
      <c r="CU283" s="86"/>
      <c r="CW283" s="87"/>
      <c r="CY283" s="86"/>
      <c r="CZ283" s="87"/>
      <c r="DA283" s="88"/>
      <c r="DB283" s="86"/>
      <c r="DC283" s="87"/>
      <c r="DD283" s="86"/>
      <c r="DE283" s="86"/>
      <c r="DF283" s="86"/>
      <c r="DG283" s="86"/>
      <c r="DH283" s="89"/>
    </row>
    <row r="284" spans="34:112" x14ac:dyDescent="0.2">
      <c r="AH284" s="86"/>
      <c r="AJ284" s="86"/>
      <c r="AL284" s="86"/>
      <c r="AN284" s="86"/>
      <c r="AP284" s="86"/>
      <c r="AR284" s="86"/>
      <c r="AT284" s="86"/>
      <c r="AV284" s="86"/>
      <c r="AX284" s="86"/>
      <c r="AZ284" s="86"/>
      <c r="BB284" s="86"/>
      <c r="BD284" s="86"/>
      <c r="BF284" s="86"/>
      <c r="BH284" s="86"/>
      <c r="BJ284" s="86"/>
      <c r="BL284" s="86"/>
      <c r="BN284" s="86"/>
      <c r="BP284" s="86"/>
      <c r="BR284" s="86"/>
      <c r="BS284" s="86"/>
      <c r="BT284" s="86"/>
      <c r="BU284" s="86"/>
      <c r="BW284" s="86"/>
      <c r="BX284" s="86"/>
      <c r="BY284" s="86"/>
      <c r="BZ284" s="86"/>
      <c r="CB284" s="86"/>
      <c r="CC284" s="86"/>
      <c r="CD284" s="86"/>
      <c r="CE284" s="86"/>
      <c r="CF284" s="86"/>
      <c r="CH284" s="86"/>
      <c r="CI284" s="86"/>
      <c r="CJ284" s="86"/>
      <c r="CK284" s="86"/>
      <c r="CM284" s="86"/>
      <c r="CN284" s="86"/>
      <c r="CO284" s="86"/>
      <c r="CP284" s="86"/>
      <c r="CR284" s="86"/>
      <c r="CS284" s="86"/>
      <c r="CT284" s="86"/>
      <c r="CU284" s="86"/>
      <c r="CW284" s="87"/>
      <c r="CY284" s="86"/>
      <c r="CZ284" s="87"/>
      <c r="DA284" s="88"/>
      <c r="DB284" s="86"/>
      <c r="DC284" s="87"/>
      <c r="DD284" s="86"/>
      <c r="DE284" s="86"/>
      <c r="DF284" s="86"/>
      <c r="DG284" s="86"/>
      <c r="DH284" s="89"/>
    </row>
    <row r="285" spans="34:112" x14ac:dyDescent="0.2">
      <c r="AH285" s="86"/>
      <c r="AJ285" s="86"/>
      <c r="AL285" s="86"/>
      <c r="AN285" s="86"/>
      <c r="AP285" s="86"/>
      <c r="AR285" s="86"/>
      <c r="AT285" s="86"/>
      <c r="AV285" s="86"/>
      <c r="AX285" s="86"/>
      <c r="AZ285" s="86"/>
      <c r="BB285" s="86"/>
      <c r="BD285" s="86"/>
      <c r="BF285" s="86"/>
      <c r="BH285" s="86"/>
      <c r="BJ285" s="86"/>
      <c r="BL285" s="86"/>
      <c r="BN285" s="86"/>
      <c r="BP285" s="86"/>
      <c r="BR285" s="86"/>
      <c r="BS285" s="86"/>
      <c r="BT285" s="86"/>
      <c r="BU285" s="86"/>
      <c r="BW285" s="86"/>
      <c r="BX285" s="86"/>
      <c r="BY285" s="86"/>
      <c r="BZ285" s="86"/>
      <c r="CB285" s="86"/>
      <c r="CC285" s="86"/>
      <c r="CD285" s="86"/>
      <c r="CE285" s="86"/>
      <c r="CF285" s="86"/>
      <c r="CH285" s="86"/>
      <c r="CI285" s="86"/>
      <c r="CJ285" s="86"/>
      <c r="CK285" s="86"/>
      <c r="CM285" s="86"/>
      <c r="CN285" s="86"/>
      <c r="CO285" s="86"/>
      <c r="CP285" s="86"/>
      <c r="CR285" s="86"/>
      <c r="CS285" s="86"/>
      <c r="CT285" s="86"/>
      <c r="CU285" s="86"/>
      <c r="CW285" s="87"/>
      <c r="CY285" s="86"/>
      <c r="CZ285" s="87"/>
      <c r="DA285" s="88"/>
      <c r="DB285" s="86"/>
      <c r="DC285" s="87"/>
      <c r="DD285" s="86"/>
      <c r="DE285" s="86"/>
      <c r="DF285" s="86"/>
      <c r="DG285" s="86"/>
      <c r="DH285" s="89"/>
    </row>
    <row r="286" spans="34:112" x14ac:dyDescent="0.2">
      <c r="AH286" s="86"/>
      <c r="AJ286" s="86"/>
      <c r="AL286" s="86"/>
      <c r="AN286" s="86"/>
      <c r="AP286" s="86"/>
      <c r="AR286" s="86"/>
      <c r="AT286" s="86"/>
      <c r="AV286" s="86"/>
      <c r="AX286" s="86"/>
      <c r="AZ286" s="86"/>
      <c r="BB286" s="86"/>
      <c r="BD286" s="86"/>
      <c r="BF286" s="86"/>
      <c r="BH286" s="86"/>
      <c r="BJ286" s="86"/>
      <c r="BL286" s="86"/>
      <c r="BN286" s="86"/>
      <c r="BP286" s="86"/>
      <c r="BR286" s="86"/>
      <c r="BS286" s="86"/>
      <c r="BT286" s="86"/>
      <c r="BU286" s="86"/>
      <c r="BW286" s="86"/>
      <c r="BX286" s="86"/>
      <c r="BY286" s="86"/>
      <c r="BZ286" s="86"/>
      <c r="CB286" s="86"/>
      <c r="CC286" s="86"/>
      <c r="CD286" s="86"/>
      <c r="CE286" s="86"/>
      <c r="CF286" s="86"/>
      <c r="CH286" s="86"/>
      <c r="CI286" s="86"/>
      <c r="CJ286" s="86"/>
      <c r="CK286" s="86"/>
      <c r="CM286" s="86"/>
      <c r="CN286" s="86"/>
      <c r="CO286" s="86"/>
      <c r="CP286" s="86"/>
      <c r="CR286" s="86"/>
      <c r="CS286" s="86"/>
      <c r="CT286" s="86"/>
      <c r="CU286" s="86"/>
      <c r="CW286" s="87"/>
      <c r="CY286" s="86"/>
      <c r="CZ286" s="87"/>
      <c r="DA286" s="88"/>
      <c r="DB286" s="86"/>
      <c r="DC286" s="87"/>
      <c r="DD286" s="86"/>
      <c r="DE286" s="86"/>
      <c r="DF286" s="86"/>
      <c r="DG286" s="86"/>
      <c r="DH286" s="89"/>
    </row>
    <row r="287" spans="34:112" x14ac:dyDescent="0.2">
      <c r="AH287" s="86"/>
      <c r="AJ287" s="86"/>
      <c r="AL287" s="86"/>
      <c r="AN287" s="86"/>
      <c r="AP287" s="86"/>
      <c r="AR287" s="86"/>
      <c r="AT287" s="86"/>
      <c r="AV287" s="86"/>
      <c r="AX287" s="86"/>
      <c r="AZ287" s="86"/>
      <c r="BB287" s="86"/>
      <c r="BD287" s="86"/>
      <c r="BF287" s="86"/>
      <c r="BH287" s="86"/>
      <c r="BJ287" s="86"/>
      <c r="BL287" s="86"/>
      <c r="BN287" s="86"/>
      <c r="BP287" s="86"/>
      <c r="BR287" s="86"/>
      <c r="BS287" s="86"/>
      <c r="BT287" s="86"/>
      <c r="BU287" s="86"/>
      <c r="BW287" s="86"/>
      <c r="BX287" s="86"/>
      <c r="BY287" s="86"/>
      <c r="BZ287" s="86"/>
      <c r="CB287" s="86"/>
      <c r="CC287" s="86"/>
      <c r="CD287" s="86"/>
      <c r="CE287" s="86"/>
      <c r="CF287" s="86"/>
      <c r="CH287" s="86"/>
      <c r="CI287" s="86"/>
      <c r="CJ287" s="86"/>
      <c r="CK287" s="86"/>
      <c r="CM287" s="86"/>
      <c r="CN287" s="86"/>
      <c r="CO287" s="86"/>
      <c r="CP287" s="86"/>
      <c r="CR287" s="86"/>
      <c r="CS287" s="86"/>
      <c r="CT287" s="86"/>
      <c r="CU287" s="86"/>
      <c r="CW287" s="87"/>
      <c r="CY287" s="86"/>
      <c r="CZ287" s="87"/>
      <c r="DA287" s="88"/>
      <c r="DB287" s="86"/>
      <c r="DC287" s="87"/>
      <c r="DD287" s="86"/>
      <c r="DE287" s="86"/>
      <c r="DF287" s="86"/>
      <c r="DG287" s="86"/>
      <c r="DH287" s="89"/>
    </row>
    <row r="288" spans="34:112" x14ac:dyDescent="0.2">
      <c r="AH288" s="86"/>
      <c r="AJ288" s="86"/>
      <c r="AL288" s="86"/>
      <c r="AN288" s="86"/>
      <c r="AP288" s="86"/>
      <c r="AR288" s="86"/>
      <c r="AT288" s="86"/>
      <c r="AV288" s="86"/>
      <c r="AX288" s="86"/>
      <c r="AZ288" s="86"/>
      <c r="BB288" s="86"/>
      <c r="BD288" s="86"/>
      <c r="BF288" s="86"/>
      <c r="BH288" s="86"/>
      <c r="BJ288" s="86"/>
      <c r="BL288" s="86"/>
      <c r="BN288" s="86"/>
      <c r="BP288" s="86"/>
      <c r="BR288" s="86"/>
      <c r="BS288" s="86"/>
      <c r="BT288" s="86"/>
      <c r="BU288" s="86"/>
      <c r="BW288" s="86"/>
      <c r="BX288" s="86"/>
      <c r="BY288" s="86"/>
      <c r="BZ288" s="86"/>
      <c r="CB288" s="86"/>
      <c r="CC288" s="86"/>
      <c r="CD288" s="86"/>
      <c r="CE288" s="86"/>
      <c r="CF288" s="86"/>
      <c r="CH288" s="86"/>
      <c r="CI288" s="86"/>
      <c r="CJ288" s="86"/>
      <c r="CK288" s="86"/>
      <c r="CM288" s="86"/>
      <c r="CN288" s="86"/>
      <c r="CO288" s="86"/>
      <c r="CP288" s="86"/>
      <c r="CR288" s="86"/>
      <c r="CS288" s="86"/>
      <c r="CT288" s="86"/>
      <c r="CU288" s="86"/>
      <c r="CW288" s="87"/>
      <c r="CY288" s="86"/>
      <c r="CZ288" s="87"/>
      <c r="DA288" s="88"/>
      <c r="DB288" s="86"/>
      <c r="DC288" s="87"/>
      <c r="DD288" s="86"/>
      <c r="DE288" s="86"/>
      <c r="DF288" s="86"/>
      <c r="DG288" s="86"/>
      <c r="DH288" s="89"/>
    </row>
    <row r="289" spans="34:112" x14ac:dyDescent="0.2">
      <c r="AH289" s="86"/>
      <c r="AJ289" s="86"/>
      <c r="AL289" s="86"/>
      <c r="AN289" s="86"/>
      <c r="AP289" s="86"/>
      <c r="AR289" s="86"/>
      <c r="AT289" s="86"/>
      <c r="AV289" s="86"/>
      <c r="AX289" s="86"/>
      <c r="AZ289" s="86"/>
      <c r="BB289" s="86"/>
      <c r="BD289" s="86"/>
      <c r="BF289" s="86"/>
      <c r="BH289" s="86"/>
      <c r="BJ289" s="86"/>
      <c r="BL289" s="86"/>
      <c r="BN289" s="86"/>
      <c r="BP289" s="86"/>
      <c r="BR289" s="86"/>
      <c r="BS289" s="86"/>
      <c r="BT289" s="86"/>
      <c r="BU289" s="86"/>
      <c r="BW289" s="86"/>
      <c r="BX289" s="86"/>
      <c r="BY289" s="86"/>
      <c r="BZ289" s="86"/>
      <c r="CB289" s="86"/>
      <c r="CC289" s="86"/>
      <c r="CD289" s="86"/>
      <c r="CE289" s="86"/>
      <c r="CF289" s="86"/>
      <c r="CH289" s="86"/>
      <c r="CI289" s="86"/>
      <c r="CJ289" s="86"/>
      <c r="CK289" s="86"/>
      <c r="CM289" s="86"/>
      <c r="CN289" s="86"/>
      <c r="CO289" s="86"/>
      <c r="CP289" s="86"/>
      <c r="CR289" s="86"/>
      <c r="CS289" s="86"/>
      <c r="CT289" s="86"/>
      <c r="CU289" s="86"/>
      <c r="CW289" s="87"/>
      <c r="CY289" s="86"/>
      <c r="CZ289" s="87"/>
      <c r="DA289" s="88"/>
      <c r="DB289" s="86"/>
      <c r="DC289" s="87"/>
      <c r="DD289" s="86"/>
      <c r="DE289" s="86"/>
      <c r="DF289" s="86"/>
      <c r="DG289" s="86"/>
      <c r="DH289" s="89"/>
    </row>
    <row r="290" spans="34:112" x14ac:dyDescent="0.2">
      <c r="AH290" s="86"/>
      <c r="AJ290" s="86"/>
      <c r="AL290" s="86"/>
      <c r="AN290" s="86"/>
      <c r="AP290" s="86"/>
      <c r="AR290" s="86"/>
      <c r="AT290" s="86"/>
      <c r="AV290" s="86"/>
      <c r="AX290" s="86"/>
      <c r="AZ290" s="86"/>
      <c r="BB290" s="86"/>
      <c r="BD290" s="86"/>
      <c r="BF290" s="86"/>
      <c r="BH290" s="86"/>
      <c r="BJ290" s="86"/>
      <c r="BL290" s="86"/>
      <c r="BN290" s="86"/>
      <c r="BP290" s="86"/>
      <c r="BR290" s="86"/>
      <c r="BS290" s="86"/>
      <c r="BT290" s="86"/>
      <c r="BU290" s="86"/>
      <c r="BW290" s="86"/>
      <c r="BX290" s="86"/>
      <c r="BY290" s="86"/>
      <c r="BZ290" s="86"/>
      <c r="CB290" s="86"/>
      <c r="CC290" s="86"/>
      <c r="CD290" s="86"/>
      <c r="CE290" s="86"/>
      <c r="CF290" s="86"/>
      <c r="CH290" s="86"/>
      <c r="CI290" s="86"/>
      <c r="CJ290" s="86"/>
      <c r="CK290" s="86"/>
      <c r="CM290" s="86"/>
      <c r="CN290" s="86"/>
      <c r="CO290" s="86"/>
      <c r="CP290" s="86"/>
      <c r="CR290" s="86"/>
      <c r="CS290" s="86"/>
      <c r="CT290" s="86"/>
      <c r="CU290" s="86"/>
      <c r="CW290" s="87"/>
      <c r="CY290" s="86"/>
      <c r="CZ290" s="87"/>
      <c r="DA290" s="88"/>
      <c r="DB290" s="86"/>
      <c r="DC290" s="87"/>
      <c r="DD290" s="86"/>
      <c r="DE290" s="86"/>
      <c r="DF290" s="86"/>
      <c r="DG290" s="86"/>
      <c r="DH290" s="89"/>
    </row>
    <row r="291" spans="34:112" x14ac:dyDescent="0.2">
      <c r="AH291" s="86"/>
      <c r="AJ291" s="86"/>
      <c r="AL291" s="86"/>
      <c r="AN291" s="86"/>
      <c r="AP291" s="86"/>
      <c r="AR291" s="86"/>
      <c r="AT291" s="86"/>
      <c r="AV291" s="86"/>
      <c r="AX291" s="86"/>
      <c r="AZ291" s="86"/>
      <c r="BB291" s="86"/>
      <c r="BD291" s="86"/>
      <c r="BF291" s="86"/>
      <c r="BH291" s="86"/>
      <c r="BJ291" s="86"/>
      <c r="BL291" s="86"/>
      <c r="BN291" s="86"/>
      <c r="BP291" s="86"/>
      <c r="BR291" s="86"/>
      <c r="BS291" s="86"/>
      <c r="BT291" s="86"/>
      <c r="BU291" s="86"/>
      <c r="BW291" s="86"/>
      <c r="BX291" s="86"/>
      <c r="BY291" s="86"/>
      <c r="BZ291" s="86"/>
      <c r="CB291" s="86"/>
      <c r="CC291" s="86"/>
      <c r="CD291" s="86"/>
      <c r="CE291" s="86"/>
      <c r="CF291" s="86"/>
      <c r="CH291" s="86"/>
      <c r="CI291" s="86"/>
      <c r="CJ291" s="86"/>
      <c r="CK291" s="86"/>
      <c r="CM291" s="86"/>
      <c r="CN291" s="86"/>
      <c r="CO291" s="86"/>
      <c r="CP291" s="86"/>
      <c r="CR291" s="86"/>
      <c r="CS291" s="86"/>
      <c r="CT291" s="86"/>
      <c r="CU291" s="86"/>
      <c r="CW291" s="87"/>
      <c r="CY291" s="86"/>
      <c r="CZ291" s="87"/>
      <c r="DA291" s="88"/>
      <c r="DB291" s="86"/>
      <c r="DC291" s="87"/>
      <c r="DD291" s="86"/>
      <c r="DE291" s="86"/>
      <c r="DF291" s="86"/>
      <c r="DG291" s="86"/>
      <c r="DH291" s="89"/>
    </row>
    <row r="292" spans="34:112" x14ac:dyDescent="0.2">
      <c r="AH292" s="86"/>
      <c r="AJ292" s="86"/>
      <c r="AL292" s="86"/>
      <c r="AN292" s="86"/>
      <c r="AP292" s="86"/>
      <c r="AR292" s="86"/>
      <c r="AT292" s="86"/>
      <c r="AV292" s="86"/>
      <c r="AX292" s="86"/>
      <c r="AZ292" s="86"/>
      <c r="BB292" s="86"/>
      <c r="BD292" s="86"/>
      <c r="BF292" s="86"/>
      <c r="BH292" s="86"/>
      <c r="BJ292" s="86"/>
      <c r="BL292" s="86"/>
      <c r="BN292" s="86"/>
      <c r="BP292" s="86"/>
      <c r="BR292" s="86"/>
      <c r="BS292" s="86"/>
      <c r="BT292" s="86"/>
      <c r="BU292" s="86"/>
      <c r="BW292" s="86"/>
      <c r="BX292" s="86"/>
      <c r="BY292" s="86"/>
      <c r="BZ292" s="86"/>
      <c r="CB292" s="86"/>
      <c r="CC292" s="86"/>
      <c r="CD292" s="86"/>
      <c r="CE292" s="86"/>
      <c r="CF292" s="86"/>
      <c r="CH292" s="86"/>
      <c r="CI292" s="86"/>
      <c r="CJ292" s="86"/>
      <c r="CK292" s="86"/>
      <c r="CM292" s="86"/>
      <c r="CN292" s="86"/>
      <c r="CO292" s="86"/>
      <c r="CP292" s="86"/>
      <c r="CR292" s="86"/>
      <c r="CS292" s="86"/>
      <c r="CT292" s="86"/>
      <c r="CU292" s="86"/>
      <c r="CW292" s="87"/>
      <c r="CY292" s="86"/>
      <c r="CZ292" s="87"/>
      <c r="DA292" s="88"/>
      <c r="DB292" s="86"/>
      <c r="DC292" s="87"/>
      <c r="DD292" s="86"/>
      <c r="DE292" s="86"/>
      <c r="DF292" s="86"/>
      <c r="DG292" s="86"/>
      <c r="DH292" s="89"/>
    </row>
    <row r="293" spans="34:112" x14ac:dyDescent="0.2">
      <c r="AH293" s="86"/>
      <c r="AJ293" s="86"/>
      <c r="AL293" s="86"/>
      <c r="AN293" s="86"/>
      <c r="AP293" s="86"/>
      <c r="AR293" s="86"/>
      <c r="AT293" s="86"/>
      <c r="AV293" s="86"/>
      <c r="AX293" s="86"/>
      <c r="AZ293" s="86"/>
      <c r="BB293" s="86"/>
      <c r="BD293" s="86"/>
      <c r="BF293" s="86"/>
      <c r="BH293" s="86"/>
      <c r="BJ293" s="86"/>
      <c r="BL293" s="86"/>
      <c r="BN293" s="86"/>
      <c r="BP293" s="86"/>
      <c r="BR293" s="86"/>
      <c r="BS293" s="86"/>
      <c r="BT293" s="86"/>
      <c r="BU293" s="86"/>
      <c r="BW293" s="86"/>
      <c r="BX293" s="86"/>
      <c r="BY293" s="86"/>
      <c r="BZ293" s="86"/>
      <c r="CB293" s="86"/>
      <c r="CC293" s="86"/>
      <c r="CD293" s="86"/>
      <c r="CE293" s="86"/>
      <c r="CF293" s="86"/>
      <c r="CH293" s="86"/>
      <c r="CI293" s="86"/>
      <c r="CJ293" s="86"/>
      <c r="CK293" s="86"/>
      <c r="CM293" s="86"/>
      <c r="CN293" s="86"/>
      <c r="CO293" s="86"/>
      <c r="CP293" s="86"/>
      <c r="CR293" s="86"/>
      <c r="CS293" s="86"/>
      <c r="CT293" s="86"/>
      <c r="CU293" s="86"/>
      <c r="CW293" s="87"/>
      <c r="CY293" s="86"/>
      <c r="CZ293" s="87"/>
      <c r="DA293" s="88"/>
      <c r="DB293" s="86"/>
      <c r="DC293" s="87"/>
      <c r="DD293" s="86"/>
      <c r="DE293" s="86"/>
      <c r="DF293" s="86"/>
      <c r="DG293" s="86"/>
      <c r="DH293" s="89"/>
    </row>
    <row r="294" spans="34:112" x14ac:dyDescent="0.2">
      <c r="AH294" s="86"/>
      <c r="AJ294" s="86"/>
      <c r="AL294" s="86"/>
      <c r="AN294" s="86"/>
      <c r="AP294" s="86"/>
      <c r="AR294" s="86"/>
      <c r="AT294" s="86"/>
      <c r="AV294" s="86"/>
      <c r="AX294" s="86"/>
      <c r="AZ294" s="86"/>
      <c r="BB294" s="86"/>
      <c r="BD294" s="86"/>
      <c r="BF294" s="86"/>
      <c r="BH294" s="86"/>
      <c r="BJ294" s="86"/>
      <c r="BL294" s="86"/>
      <c r="BN294" s="86"/>
      <c r="BP294" s="86"/>
      <c r="BR294" s="86"/>
      <c r="BS294" s="86"/>
      <c r="BT294" s="86"/>
      <c r="BU294" s="86"/>
      <c r="BW294" s="86"/>
      <c r="BX294" s="86"/>
      <c r="BY294" s="86"/>
      <c r="BZ294" s="86"/>
      <c r="CB294" s="86"/>
      <c r="CC294" s="86"/>
      <c r="CD294" s="86"/>
      <c r="CE294" s="86"/>
      <c r="CF294" s="86"/>
      <c r="CH294" s="86"/>
      <c r="CI294" s="86"/>
      <c r="CJ294" s="86"/>
      <c r="CK294" s="86"/>
      <c r="CM294" s="86"/>
      <c r="CN294" s="86"/>
      <c r="CO294" s="86"/>
      <c r="CP294" s="86"/>
      <c r="CR294" s="86"/>
      <c r="CS294" s="86"/>
      <c r="CT294" s="86"/>
      <c r="CU294" s="86"/>
      <c r="CW294" s="87"/>
      <c r="CY294" s="86"/>
      <c r="CZ294" s="87"/>
      <c r="DA294" s="88"/>
      <c r="DB294" s="86"/>
      <c r="DC294" s="87"/>
      <c r="DD294" s="86"/>
      <c r="DE294" s="86"/>
      <c r="DF294" s="86"/>
      <c r="DG294" s="86"/>
      <c r="DH294" s="89"/>
    </row>
    <row r="295" spans="34:112" x14ac:dyDescent="0.2">
      <c r="AH295" s="86"/>
      <c r="AJ295" s="86"/>
      <c r="AL295" s="86"/>
      <c r="AN295" s="86"/>
      <c r="AP295" s="86"/>
      <c r="AR295" s="86"/>
      <c r="AT295" s="86"/>
      <c r="AV295" s="86"/>
      <c r="AX295" s="86"/>
      <c r="AZ295" s="86"/>
      <c r="BB295" s="86"/>
      <c r="BD295" s="86"/>
      <c r="BF295" s="86"/>
      <c r="BH295" s="86"/>
      <c r="BJ295" s="86"/>
      <c r="BL295" s="86"/>
      <c r="BN295" s="86"/>
      <c r="BP295" s="86"/>
      <c r="BR295" s="86"/>
      <c r="BS295" s="86"/>
      <c r="BT295" s="86"/>
      <c r="BU295" s="86"/>
      <c r="BW295" s="86"/>
      <c r="BX295" s="86"/>
      <c r="BY295" s="86"/>
      <c r="BZ295" s="86"/>
      <c r="CB295" s="86"/>
      <c r="CC295" s="86"/>
      <c r="CD295" s="86"/>
      <c r="CE295" s="86"/>
      <c r="CF295" s="86"/>
      <c r="CH295" s="86"/>
      <c r="CI295" s="86"/>
      <c r="CJ295" s="86"/>
      <c r="CK295" s="86"/>
      <c r="CM295" s="86"/>
      <c r="CN295" s="86"/>
      <c r="CO295" s="86"/>
      <c r="CP295" s="86"/>
      <c r="CR295" s="86"/>
      <c r="CS295" s="86"/>
      <c r="CT295" s="86"/>
      <c r="CU295" s="86"/>
      <c r="CW295" s="87"/>
      <c r="CY295" s="86"/>
      <c r="CZ295" s="87"/>
      <c r="DA295" s="88"/>
      <c r="DB295" s="86"/>
      <c r="DC295" s="87"/>
      <c r="DD295" s="86"/>
      <c r="DE295" s="86"/>
      <c r="DF295" s="86"/>
      <c r="DG295" s="86"/>
      <c r="DH295" s="89"/>
    </row>
    <row r="296" spans="34:112" x14ac:dyDescent="0.2">
      <c r="AH296" s="86"/>
      <c r="AJ296" s="86"/>
      <c r="AL296" s="86"/>
      <c r="AN296" s="86"/>
      <c r="AP296" s="86"/>
      <c r="AR296" s="86"/>
      <c r="AT296" s="86"/>
      <c r="AV296" s="86"/>
      <c r="AX296" s="86"/>
      <c r="AZ296" s="86"/>
      <c r="BB296" s="86"/>
      <c r="BD296" s="86"/>
      <c r="BF296" s="86"/>
      <c r="BH296" s="86"/>
      <c r="BJ296" s="86"/>
      <c r="BL296" s="86"/>
      <c r="BN296" s="86"/>
      <c r="BP296" s="86"/>
      <c r="BR296" s="86"/>
      <c r="BS296" s="86"/>
      <c r="BT296" s="86"/>
      <c r="BU296" s="86"/>
      <c r="BW296" s="86"/>
      <c r="BX296" s="86"/>
      <c r="BY296" s="86"/>
      <c r="BZ296" s="86"/>
      <c r="CB296" s="86"/>
      <c r="CC296" s="86"/>
      <c r="CD296" s="86"/>
      <c r="CE296" s="86"/>
      <c r="CF296" s="86"/>
      <c r="CH296" s="86"/>
      <c r="CI296" s="86"/>
      <c r="CJ296" s="86"/>
      <c r="CK296" s="86"/>
      <c r="CM296" s="86"/>
      <c r="CN296" s="86"/>
      <c r="CO296" s="86"/>
      <c r="CP296" s="86"/>
      <c r="CR296" s="86"/>
      <c r="CS296" s="86"/>
      <c r="CT296" s="86"/>
      <c r="CU296" s="86"/>
      <c r="CW296" s="87"/>
      <c r="CY296" s="86"/>
      <c r="CZ296" s="87"/>
      <c r="DA296" s="88"/>
      <c r="DB296" s="86"/>
      <c r="DC296" s="87"/>
      <c r="DD296" s="86"/>
      <c r="DE296" s="86"/>
      <c r="DF296" s="86"/>
      <c r="DG296" s="86"/>
      <c r="DH296" s="89"/>
    </row>
    <row r="297" spans="34:112" x14ac:dyDescent="0.2">
      <c r="AH297" s="86"/>
      <c r="AJ297" s="86"/>
      <c r="AL297" s="86"/>
      <c r="AN297" s="86"/>
      <c r="AP297" s="86"/>
      <c r="AR297" s="86"/>
      <c r="AT297" s="86"/>
      <c r="AV297" s="86"/>
      <c r="AX297" s="86"/>
      <c r="AZ297" s="86"/>
      <c r="BB297" s="86"/>
      <c r="BD297" s="86"/>
      <c r="BF297" s="86"/>
      <c r="BH297" s="86"/>
      <c r="BJ297" s="86"/>
      <c r="BL297" s="86"/>
      <c r="BN297" s="86"/>
      <c r="BP297" s="86"/>
      <c r="BR297" s="86"/>
      <c r="BS297" s="86"/>
      <c r="BT297" s="86"/>
      <c r="BU297" s="86"/>
      <c r="BW297" s="86"/>
      <c r="BX297" s="86"/>
      <c r="BY297" s="86"/>
      <c r="BZ297" s="86"/>
      <c r="CB297" s="86"/>
      <c r="CC297" s="86"/>
      <c r="CD297" s="86"/>
      <c r="CE297" s="86"/>
      <c r="CF297" s="86"/>
      <c r="CH297" s="86"/>
      <c r="CI297" s="86"/>
      <c r="CJ297" s="86"/>
      <c r="CK297" s="86"/>
      <c r="CM297" s="86"/>
      <c r="CN297" s="86"/>
      <c r="CO297" s="86"/>
      <c r="CP297" s="86"/>
      <c r="CR297" s="86"/>
      <c r="CS297" s="86"/>
      <c r="CT297" s="86"/>
      <c r="CU297" s="86"/>
      <c r="CW297" s="87"/>
      <c r="CY297" s="86"/>
      <c r="CZ297" s="87"/>
      <c r="DA297" s="88"/>
      <c r="DB297" s="86"/>
      <c r="DC297" s="87"/>
      <c r="DD297" s="86"/>
      <c r="DE297" s="86"/>
      <c r="DF297" s="86"/>
      <c r="DG297" s="86"/>
      <c r="DH297" s="89"/>
    </row>
    <row r="298" spans="34:112" x14ac:dyDescent="0.2">
      <c r="AH298" s="86"/>
      <c r="AJ298" s="86"/>
      <c r="AL298" s="86"/>
      <c r="AN298" s="86"/>
      <c r="AP298" s="86"/>
      <c r="AR298" s="86"/>
      <c r="AT298" s="86"/>
      <c r="AV298" s="86"/>
      <c r="AX298" s="86"/>
      <c r="AZ298" s="86"/>
      <c r="BB298" s="86"/>
      <c r="BD298" s="86"/>
      <c r="BF298" s="86"/>
      <c r="BH298" s="86"/>
      <c r="BJ298" s="86"/>
      <c r="BL298" s="86"/>
      <c r="BN298" s="86"/>
      <c r="BP298" s="86"/>
      <c r="BR298" s="86"/>
      <c r="BS298" s="86"/>
      <c r="BT298" s="86"/>
      <c r="BU298" s="86"/>
      <c r="BW298" s="86"/>
      <c r="BX298" s="86"/>
      <c r="BY298" s="86"/>
      <c r="BZ298" s="86"/>
      <c r="CB298" s="86"/>
      <c r="CC298" s="86"/>
      <c r="CD298" s="86"/>
      <c r="CE298" s="86"/>
      <c r="CF298" s="86"/>
      <c r="CH298" s="86"/>
      <c r="CI298" s="86"/>
      <c r="CJ298" s="86"/>
      <c r="CK298" s="86"/>
      <c r="CM298" s="86"/>
      <c r="CN298" s="86"/>
      <c r="CO298" s="86"/>
      <c r="CP298" s="86"/>
      <c r="CR298" s="86"/>
      <c r="CS298" s="86"/>
      <c r="CT298" s="86"/>
      <c r="CU298" s="86"/>
      <c r="CW298" s="87"/>
      <c r="CY298" s="86"/>
      <c r="CZ298" s="87"/>
      <c r="DA298" s="88"/>
      <c r="DB298" s="86"/>
      <c r="DC298" s="87"/>
      <c r="DD298" s="86"/>
      <c r="DE298" s="86"/>
      <c r="DF298" s="86"/>
      <c r="DG298" s="86"/>
      <c r="DH298" s="89"/>
    </row>
    <row r="299" spans="34:112" x14ac:dyDescent="0.2">
      <c r="AH299" s="86"/>
      <c r="AJ299" s="86"/>
      <c r="AL299" s="86"/>
      <c r="AN299" s="86"/>
      <c r="AP299" s="86"/>
      <c r="AR299" s="86"/>
      <c r="AT299" s="86"/>
      <c r="AV299" s="86"/>
      <c r="AX299" s="86"/>
      <c r="AZ299" s="86"/>
      <c r="BB299" s="86"/>
      <c r="BD299" s="86"/>
      <c r="BF299" s="86"/>
      <c r="BH299" s="86"/>
      <c r="BJ299" s="86"/>
      <c r="BL299" s="86"/>
      <c r="BN299" s="86"/>
      <c r="BP299" s="86"/>
      <c r="BR299" s="86"/>
      <c r="BS299" s="86"/>
      <c r="BT299" s="86"/>
      <c r="BU299" s="86"/>
      <c r="BW299" s="86"/>
      <c r="BX299" s="86"/>
      <c r="BY299" s="86"/>
      <c r="BZ299" s="86"/>
      <c r="CB299" s="86"/>
      <c r="CC299" s="86"/>
      <c r="CD299" s="86"/>
      <c r="CE299" s="86"/>
      <c r="CF299" s="86"/>
      <c r="CH299" s="86"/>
      <c r="CI299" s="86"/>
      <c r="CJ299" s="86"/>
      <c r="CK299" s="86"/>
      <c r="CM299" s="86"/>
      <c r="CN299" s="86"/>
      <c r="CO299" s="86"/>
      <c r="CP299" s="86"/>
      <c r="CR299" s="86"/>
      <c r="CS299" s="86"/>
      <c r="CT299" s="86"/>
      <c r="CU299" s="86"/>
      <c r="CW299" s="87"/>
      <c r="CY299" s="86"/>
      <c r="CZ299" s="87"/>
      <c r="DA299" s="88"/>
      <c r="DB299" s="86"/>
      <c r="DC299" s="87"/>
      <c r="DD299" s="86"/>
      <c r="DE299" s="86"/>
      <c r="DF299" s="86"/>
      <c r="DG299" s="86"/>
      <c r="DH299" s="89"/>
    </row>
    <row r="300" spans="34:112" x14ac:dyDescent="0.2">
      <c r="AH300" s="86"/>
      <c r="AJ300" s="86"/>
      <c r="AL300" s="86"/>
      <c r="AN300" s="86"/>
      <c r="AP300" s="86"/>
      <c r="AR300" s="86"/>
      <c r="AT300" s="86"/>
      <c r="AV300" s="86"/>
      <c r="AX300" s="86"/>
      <c r="AZ300" s="86"/>
      <c r="BB300" s="86"/>
      <c r="BD300" s="86"/>
      <c r="BF300" s="86"/>
      <c r="BH300" s="86"/>
      <c r="BJ300" s="86"/>
      <c r="BL300" s="86"/>
      <c r="BN300" s="86"/>
      <c r="BP300" s="86"/>
      <c r="BR300" s="86"/>
      <c r="BS300" s="86"/>
      <c r="BT300" s="86"/>
      <c r="BU300" s="86"/>
      <c r="BW300" s="86"/>
      <c r="BX300" s="86"/>
      <c r="BY300" s="86"/>
      <c r="BZ300" s="86"/>
      <c r="CB300" s="86"/>
      <c r="CC300" s="86"/>
      <c r="CD300" s="86"/>
      <c r="CE300" s="86"/>
      <c r="CF300" s="86"/>
      <c r="CH300" s="86"/>
      <c r="CI300" s="86"/>
      <c r="CJ300" s="86"/>
      <c r="CK300" s="86"/>
      <c r="CM300" s="86"/>
      <c r="CN300" s="86"/>
      <c r="CO300" s="86"/>
      <c r="CP300" s="86"/>
      <c r="CR300" s="86"/>
      <c r="CS300" s="86"/>
      <c r="CT300" s="86"/>
      <c r="CU300" s="86"/>
      <c r="CW300" s="87"/>
      <c r="CY300" s="86"/>
      <c r="CZ300" s="87"/>
      <c r="DA300" s="88"/>
      <c r="DB300" s="86"/>
      <c r="DC300" s="87"/>
      <c r="DD300" s="86"/>
      <c r="DE300" s="86"/>
      <c r="DF300" s="86"/>
      <c r="DG300" s="86"/>
      <c r="DH300" s="89"/>
    </row>
    <row r="301" spans="34:112" x14ac:dyDescent="0.2">
      <c r="AH301" s="86"/>
      <c r="AJ301" s="86"/>
      <c r="AL301" s="86"/>
      <c r="AN301" s="86"/>
      <c r="AP301" s="86"/>
      <c r="AR301" s="86"/>
      <c r="AT301" s="86"/>
      <c r="AV301" s="86"/>
      <c r="AX301" s="86"/>
      <c r="AZ301" s="86"/>
      <c r="BB301" s="86"/>
      <c r="BD301" s="86"/>
      <c r="BF301" s="86"/>
      <c r="BH301" s="86"/>
      <c r="BJ301" s="86"/>
      <c r="BL301" s="86"/>
      <c r="BN301" s="86"/>
      <c r="BP301" s="86"/>
      <c r="BR301" s="86"/>
      <c r="BS301" s="86"/>
      <c r="BT301" s="86"/>
      <c r="BU301" s="86"/>
      <c r="BW301" s="86"/>
      <c r="BX301" s="86"/>
      <c r="BY301" s="86"/>
      <c r="BZ301" s="86"/>
      <c r="CB301" s="86"/>
      <c r="CC301" s="86"/>
      <c r="CD301" s="86"/>
      <c r="CE301" s="86"/>
      <c r="CF301" s="86"/>
      <c r="CH301" s="86"/>
      <c r="CI301" s="86"/>
      <c r="CJ301" s="86"/>
      <c r="CK301" s="86"/>
      <c r="CM301" s="86"/>
      <c r="CN301" s="86"/>
      <c r="CO301" s="86"/>
      <c r="CP301" s="86"/>
      <c r="CR301" s="86"/>
      <c r="CS301" s="86"/>
      <c r="CT301" s="86"/>
      <c r="CU301" s="86"/>
      <c r="CW301" s="87"/>
      <c r="CY301" s="86"/>
      <c r="CZ301" s="87"/>
      <c r="DA301" s="88"/>
      <c r="DB301" s="86"/>
      <c r="DC301" s="87"/>
      <c r="DD301" s="86"/>
      <c r="DE301" s="86"/>
      <c r="DF301" s="86"/>
      <c r="DG301" s="86"/>
      <c r="DH301" s="89"/>
    </row>
    <row r="302" spans="34:112" x14ac:dyDescent="0.2">
      <c r="AH302" s="86"/>
      <c r="AJ302" s="86"/>
      <c r="AL302" s="86"/>
      <c r="AN302" s="86"/>
      <c r="AP302" s="86"/>
      <c r="AR302" s="86"/>
      <c r="AT302" s="86"/>
      <c r="AV302" s="86"/>
      <c r="AX302" s="86"/>
      <c r="AZ302" s="86"/>
      <c r="BB302" s="86"/>
      <c r="BD302" s="86"/>
      <c r="BF302" s="86"/>
      <c r="BH302" s="86"/>
      <c r="BJ302" s="86"/>
      <c r="BL302" s="86"/>
      <c r="BN302" s="86"/>
      <c r="BP302" s="86"/>
      <c r="BR302" s="86"/>
      <c r="BS302" s="86"/>
      <c r="BT302" s="86"/>
      <c r="BU302" s="86"/>
      <c r="BW302" s="86"/>
      <c r="BX302" s="86"/>
      <c r="BY302" s="86"/>
      <c r="BZ302" s="86"/>
      <c r="CB302" s="86"/>
      <c r="CC302" s="86"/>
      <c r="CD302" s="86"/>
      <c r="CE302" s="86"/>
      <c r="CF302" s="86"/>
      <c r="CH302" s="86"/>
      <c r="CI302" s="86"/>
      <c r="CJ302" s="86"/>
      <c r="CK302" s="86"/>
      <c r="CM302" s="86"/>
      <c r="CN302" s="86"/>
      <c r="CO302" s="86"/>
      <c r="CP302" s="86"/>
      <c r="CR302" s="86"/>
      <c r="CS302" s="86"/>
      <c r="CT302" s="86"/>
      <c r="CU302" s="86"/>
      <c r="CW302" s="87"/>
      <c r="CY302" s="86"/>
      <c r="CZ302" s="87"/>
      <c r="DA302" s="88"/>
      <c r="DB302" s="86"/>
      <c r="DC302" s="87"/>
      <c r="DD302" s="86"/>
      <c r="DE302" s="86"/>
      <c r="DF302" s="86"/>
      <c r="DG302" s="86"/>
      <c r="DH302" s="89"/>
    </row>
    <row r="303" spans="34:112" x14ac:dyDescent="0.2">
      <c r="AH303" s="86"/>
      <c r="AJ303" s="86"/>
      <c r="AL303" s="86"/>
      <c r="AN303" s="86"/>
      <c r="AP303" s="86"/>
      <c r="AR303" s="86"/>
      <c r="AT303" s="86"/>
      <c r="AV303" s="86"/>
      <c r="AX303" s="86"/>
      <c r="AZ303" s="86"/>
      <c r="BB303" s="86"/>
      <c r="BD303" s="86"/>
      <c r="BF303" s="86"/>
      <c r="BH303" s="86"/>
      <c r="BJ303" s="86"/>
      <c r="BL303" s="86"/>
      <c r="BN303" s="86"/>
      <c r="BP303" s="86"/>
      <c r="BR303" s="86"/>
      <c r="BS303" s="86"/>
      <c r="BT303" s="86"/>
      <c r="BU303" s="86"/>
      <c r="BW303" s="86"/>
      <c r="BX303" s="86"/>
      <c r="BY303" s="86"/>
      <c r="BZ303" s="86"/>
      <c r="CB303" s="86"/>
      <c r="CC303" s="86"/>
      <c r="CD303" s="86"/>
      <c r="CE303" s="86"/>
      <c r="CF303" s="86"/>
      <c r="CH303" s="86"/>
      <c r="CI303" s="86"/>
      <c r="CJ303" s="86"/>
      <c r="CK303" s="86"/>
      <c r="CM303" s="86"/>
      <c r="CN303" s="86"/>
      <c r="CO303" s="86"/>
      <c r="CP303" s="86"/>
      <c r="CR303" s="86"/>
      <c r="CS303" s="86"/>
      <c r="CT303" s="86"/>
      <c r="CU303" s="86"/>
      <c r="CW303" s="87"/>
      <c r="CY303" s="86"/>
      <c r="CZ303" s="87"/>
      <c r="DA303" s="88"/>
      <c r="DB303" s="86"/>
      <c r="DC303" s="87"/>
      <c r="DD303" s="86"/>
      <c r="DE303" s="86"/>
      <c r="DF303" s="86"/>
      <c r="DG303" s="86"/>
      <c r="DH303" s="89"/>
    </row>
    <row r="304" spans="34:112" x14ac:dyDescent="0.2">
      <c r="AH304" s="86"/>
      <c r="AJ304" s="86"/>
      <c r="AL304" s="86"/>
      <c r="AN304" s="86"/>
      <c r="AP304" s="86"/>
      <c r="AR304" s="86"/>
      <c r="AT304" s="86"/>
      <c r="AV304" s="86"/>
      <c r="AX304" s="86"/>
      <c r="AZ304" s="86"/>
      <c r="BB304" s="86"/>
      <c r="BD304" s="86"/>
      <c r="BF304" s="86"/>
      <c r="BH304" s="86"/>
      <c r="BJ304" s="86"/>
      <c r="BL304" s="86"/>
      <c r="BN304" s="86"/>
      <c r="BP304" s="86"/>
      <c r="BR304" s="86"/>
      <c r="BS304" s="86"/>
      <c r="BT304" s="86"/>
      <c r="BU304" s="86"/>
      <c r="BW304" s="86"/>
      <c r="BX304" s="86"/>
      <c r="BY304" s="86"/>
      <c r="BZ304" s="86"/>
      <c r="CB304" s="86"/>
      <c r="CC304" s="86"/>
      <c r="CD304" s="86"/>
      <c r="CE304" s="86"/>
      <c r="CF304" s="86"/>
      <c r="CH304" s="86"/>
      <c r="CI304" s="86"/>
      <c r="CJ304" s="86"/>
      <c r="CK304" s="86"/>
      <c r="CM304" s="86"/>
      <c r="CN304" s="86"/>
      <c r="CO304" s="86"/>
      <c r="CP304" s="86"/>
      <c r="CR304" s="86"/>
      <c r="CS304" s="86"/>
      <c r="CT304" s="86"/>
      <c r="CU304" s="86"/>
      <c r="CW304" s="87"/>
      <c r="CY304" s="86"/>
      <c r="CZ304" s="87"/>
      <c r="DA304" s="88"/>
      <c r="DB304" s="86"/>
      <c r="DC304" s="87"/>
      <c r="DD304" s="86"/>
      <c r="DE304" s="86"/>
      <c r="DF304" s="86"/>
      <c r="DG304" s="86"/>
      <c r="DH304" s="89"/>
    </row>
    <row r="305" spans="34:112" x14ac:dyDescent="0.2">
      <c r="AH305" s="86"/>
      <c r="AJ305" s="86"/>
      <c r="AL305" s="86"/>
      <c r="AN305" s="86"/>
      <c r="AP305" s="86"/>
      <c r="AR305" s="86"/>
      <c r="AT305" s="86"/>
      <c r="AV305" s="86"/>
      <c r="AX305" s="86"/>
      <c r="AZ305" s="86"/>
      <c r="BB305" s="86"/>
      <c r="BD305" s="86"/>
      <c r="BF305" s="86"/>
      <c r="BH305" s="86"/>
      <c r="BJ305" s="86"/>
      <c r="BL305" s="86"/>
      <c r="BN305" s="86"/>
      <c r="BP305" s="86"/>
      <c r="BR305" s="86"/>
      <c r="BS305" s="86"/>
      <c r="BT305" s="86"/>
      <c r="BU305" s="86"/>
      <c r="BW305" s="86"/>
      <c r="BX305" s="86"/>
      <c r="BY305" s="86"/>
      <c r="BZ305" s="86"/>
      <c r="CB305" s="86"/>
      <c r="CC305" s="86"/>
      <c r="CD305" s="86"/>
      <c r="CE305" s="86"/>
      <c r="CF305" s="86"/>
      <c r="CH305" s="86"/>
      <c r="CI305" s="86"/>
      <c r="CJ305" s="86"/>
      <c r="CK305" s="86"/>
      <c r="CM305" s="86"/>
      <c r="CN305" s="86"/>
      <c r="CO305" s="86"/>
      <c r="CP305" s="86"/>
      <c r="CR305" s="86"/>
      <c r="CS305" s="86"/>
      <c r="CT305" s="86"/>
      <c r="CU305" s="86"/>
      <c r="CW305" s="87"/>
      <c r="CY305" s="86"/>
      <c r="CZ305" s="87"/>
      <c r="DA305" s="88"/>
      <c r="DB305" s="86"/>
      <c r="DC305" s="87"/>
      <c r="DD305" s="86"/>
      <c r="DE305" s="86"/>
      <c r="DF305" s="86"/>
      <c r="DG305" s="86"/>
      <c r="DH305" s="89"/>
    </row>
    <row r="306" spans="34:112" x14ac:dyDescent="0.2">
      <c r="AH306" s="86"/>
      <c r="AJ306" s="86"/>
      <c r="AL306" s="86"/>
      <c r="AN306" s="86"/>
      <c r="AP306" s="86"/>
      <c r="AR306" s="86"/>
      <c r="AT306" s="86"/>
      <c r="AV306" s="86"/>
      <c r="AX306" s="86"/>
      <c r="AZ306" s="86"/>
      <c r="BB306" s="86"/>
      <c r="BD306" s="86"/>
      <c r="BF306" s="86"/>
      <c r="BH306" s="86"/>
      <c r="BJ306" s="86"/>
      <c r="BL306" s="86"/>
      <c r="BN306" s="86"/>
      <c r="BP306" s="86"/>
      <c r="BR306" s="86"/>
      <c r="BS306" s="86"/>
      <c r="BT306" s="86"/>
      <c r="BU306" s="86"/>
      <c r="BW306" s="86"/>
      <c r="BX306" s="86"/>
      <c r="BY306" s="86"/>
      <c r="BZ306" s="86"/>
      <c r="CB306" s="86"/>
      <c r="CC306" s="86"/>
      <c r="CD306" s="86"/>
      <c r="CE306" s="86"/>
      <c r="CF306" s="86"/>
      <c r="CH306" s="86"/>
      <c r="CI306" s="86"/>
      <c r="CJ306" s="86"/>
      <c r="CK306" s="86"/>
      <c r="CM306" s="86"/>
      <c r="CN306" s="86"/>
      <c r="CO306" s="86"/>
      <c r="CP306" s="86"/>
      <c r="CR306" s="86"/>
      <c r="CS306" s="86"/>
      <c r="CT306" s="86"/>
      <c r="CU306" s="86"/>
      <c r="CW306" s="87"/>
      <c r="CY306" s="86"/>
      <c r="CZ306" s="87"/>
      <c r="DA306" s="88"/>
      <c r="DB306" s="86"/>
      <c r="DC306" s="87"/>
      <c r="DD306" s="86"/>
      <c r="DE306" s="86"/>
      <c r="DF306" s="86"/>
      <c r="DG306" s="86"/>
      <c r="DH306" s="89"/>
    </row>
    <row r="307" spans="34:112" x14ac:dyDescent="0.2">
      <c r="AH307" s="86"/>
      <c r="AJ307" s="86"/>
      <c r="AL307" s="86"/>
      <c r="AN307" s="86"/>
      <c r="AP307" s="86"/>
      <c r="AR307" s="86"/>
      <c r="AT307" s="86"/>
      <c r="AV307" s="86"/>
      <c r="AX307" s="86"/>
      <c r="AZ307" s="86"/>
      <c r="BB307" s="86"/>
      <c r="BD307" s="86"/>
      <c r="BF307" s="86"/>
      <c r="BH307" s="86"/>
      <c r="BJ307" s="86"/>
      <c r="BL307" s="86"/>
      <c r="BN307" s="86"/>
      <c r="BP307" s="86"/>
      <c r="BR307" s="86"/>
      <c r="BS307" s="86"/>
      <c r="BT307" s="86"/>
      <c r="BU307" s="86"/>
      <c r="BW307" s="86"/>
      <c r="BX307" s="86"/>
      <c r="BY307" s="86"/>
      <c r="BZ307" s="86"/>
      <c r="CB307" s="86"/>
      <c r="CC307" s="86"/>
      <c r="CD307" s="86"/>
      <c r="CE307" s="86"/>
      <c r="CF307" s="86"/>
      <c r="CH307" s="86"/>
      <c r="CI307" s="86"/>
      <c r="CJ307" s="86"/>
      <c r="CK307" s="86"/>
      <c r="CM307" s="86"/>
      <c r="CN307" s="86"/>
      <c r="CO307" s="86"/>
      <c r="CP307" s="86"/>
      <c r="CR307" s="86"/>
      <c r="CS307" s="86"/>
      <c r="CT307" s="86"/>
      <c r="CU307" s="86"/>
      <c r="CW307" s="87"/>
      <c r="CY307" s="86"/>
      <c r="CZ307" s="87"/>
      <c r="DA307" s="88"/>
      <c r="DB307" s="86"/>
      <c r="DC307" s="87"/>
      <c r="DD307" s="86"/>
      <c r="DE307" s="86"/>
      <c r="DF307" s="86"/>
      <c r="DG307" s="86"/>
      <c r="DH307" s="89"/>
    </row>
    <row r="308" spans="34:112" x14ac:dyDescent="0.2">
      <c r="AH308" s="86"/>
      <c r="AJ308" s="86"/>
      <c r="AL308" s="86"/>
      <c r="AN308" s="86"/>
      <c r="AP308" s="86"/>
      <c r="AR308" s="86"/>
      <c r="AT308" s="86"/>
      <c r="AV308" s="86"/>
      <c r="AX308" s="86"/>
      <c r="AZ308" s="86"/>
      <c r="BB308" s="86"/>
      <c r="BD308" s="86"/>
      <c r="BF308" s="86"/>
      <c r="BH308" s="86"/>
      <c r="BJ308" s="86"/>
      <c r="BL308" s="86"/>
      <c r="BN308" s="86"/>
      <c r="BP308" s="86"/>
      <c r="BR308" s="86"/>
      <c r="BS308" s="86"/>
      <c r="BT308" s="86"/>
      <c r="BU308" s="86"/>
      <c r="BW308" s="86"/>
      <c r="BX308" s="86"/>
      <c r="BY308" s="86"/>
      <c r="BZ308" s="86"/>
      <c r="CB308" s="86"/>
      <c r="CC308" s="86"/>
      <c r="CD308" s="86"/>
      <c r="CE308" s="86"/>
      <c r="CF308" s="86"/>
      <c r="CH308" s="86"/>
      <c r="CI308" s="86"/>
      <c r="CJ308" s="86"/>
      <c r="CK308" s="86"/>
      <c r="CM308" s="86"/>
      <c r="CN308" s="86"/>
      <c r="CO308" s="86"/>
      <c r="CP308" s="86"/>
      <c r="CR308" s="86"/>
      <c r="CS308" s="86"/>
      <c r="CT308" s="86"/>
      <c r="CU308" s="86"/>
      <c r="CW308" s="87"/>
      <c r="CY308" s="86"/>
      <c r="CZ308" s="87"/>
      <c r="DA308" s="88"/>
      <c r="DB308" s="86"/>
      <c r="DC308" s="87"/>
      <c r="DD308" s="86"/>
      <c r="DE308" s="86"/>
      <c r="DF308" s="86"/>
      <c r="DG308" s="86"/>
      <c r="DH308" s="89"/>
    </row>
    <row r="309" spans="34:112" x14ac:dyDescent="0.2">
      <c r="AH309" s="86"/>
      <c r="AJ309" s="86"/>
      <c r="AL309" s="86"/>
      <c r="AN309" s="86"/>
      <c r="AP309" s="86"/>
      <c r="AR309" s="86"/>
      <c r="AT309" s="86"/>
      <c r="AV309" s="86"/>
      <c r="AX309" s="86"/>
      <c r="AZ309" s="86"/>
      <c r="BB309" s="86"/>
      <c r="BD309" s="86"/>
      <c r="BF309" s="86"/>
      <c r="BH309" s="86"/>
      <c r="BJ309" s="86"/>
      <c r="BL309" s="86"/>
      <c r="BN309" s="86"/>
      <c r="BP309" s="86"/>
      <c r="BR309" s="86"/>
      <c r="BS309" s="86"/>
      <c r="BT309" s="86"/>
      <c r="BU309" s="86"/>
      <c r="BW309" s="86"/>
      <c r="BX309" s="86"/>
      <c r="BY309" s="86"/>
      <c r="BZ309" s="86"/>
      <c r="CB309" s="86"/>
      <c r="CC309" s="86"/>
      <c r="CD309" s="86"/>
      <c r="CE309" s="86"/>
      <c r="CF309" s="86"/>
      <c r="CH309" s="86"/>
      <c r="CI309" s="86"/>
      <c r="CJ309" s="86"/>
      <c r="CK309" s="86"/>
      <c r="CM309" s="86"/>
      <c r="CN309" s="86"/>
      <c r="CO309" s="86"/>
      <c r="CP309" s="86"/>
      <c r="CR309" s="86"/>
      <c r="CS309" s="86"/>
      <c r="CT309" s="86"/>
      <c r="CU309" s="86"/>
      <c r="CW309" s="87"/>
      <c r="CY309" s="86"/>
      <c r="CZ309" s="87"/>
      <c r="DA309" s="88"/>
      <c r="DB309" s="86"/>
      <c r="DC309" s="87"/>
      <c r="DD309" s="86"/>
      <c r="DE309" s="86"/>
      <c r="DF309" s="86"/>
      <c r="DG309" s="86"/>
      <c r="DH309" s="89"/>
    </row>
    <row r="310" spans="34:112" x14ac:dyDescent="0.2">
      <c r="AH310" s="86"/>
      <c r="AJ310" s="86"/>
      <c r="AL310" s="86"/>
      <c r="AN310" s="86"/>
      <c r="AP310" s="86"/>
      <c r="AR310" s="86"/>
      <c r="AT310" s="86"/>
      <c r="AV310" s="86"/>
      <c r="AX310" s="86"/>
      <c r="AZ310" s="86"/>
      <c r="BB310" s="86"/>
      <c r="BD310" s="86"/>
      <c r="BF310" s="86"/>
      <c r="BH310" s="86"/>
      <c r="BJ310" s="86"/>
      <c r="BL310" s="86"/>
      <c r="BN310" s="86"/>
      <c r="BP310" s="86"/>
      <c r="BR310" s="86"/>
      <c r="BS310" s="86"/>
      <c r="BT310" s="86"/>
      <c r="BU310" s="86"/>
      <c r="BW310" s="86"/>
      <c r="BX310" s="86"/>
      <c r="BY310" s="86"/>
      <c r="BZ310" s="86"/>
      <c r="CB310" s="86"/>
      <c r="CC310" s="86"/>
      <c r="CD310" s="86"/>
      <c r="CE310" s="86"/>
      <c r="CF310" s="86"/>
      <c r="CH310" s="86"/>
      <c r="CI310" s="86"/>
      <c r="CJ310" s="86"/>
      <c r="CK310" s="86"/>
      <c r="CM310" s="86"/>
      <c r="CN310" s="86"/>
      <c r="CO310" s="86"/>
      <c r="CP310" s="86"/>
      <c r="CR310" s="86"/>
      <c r="CS310" s="86"/>
      <c r="CT310" s="86"/>
      <c r="CU310" s="86"/>
      <c r="CW310" s="87"/>
      <c r="CY310" s="86"/>
      <c r="CZ310" s="87"/>
      <c r="DA310" s="88"/>
      <c r="DB310" s="86"/>
      <c r="DC310" s="87"/>
      <c r="DD310" s="86"/>
      <c r="DE310" s="86"/>
      <c r="DF310" s="86"/>
      <c r="DG310" s="86"/>
      <c r="DH310" s="89"/>
    </row>
    <row r="311" spans="34:112" x14ac:dyDescent="0.2">
      <c r="AH311" s="86"/>
      <c r="AJ311" s="86"/>
      <c r="AL311" s="86"/>
      <c r="AN311" s="86"/>
      <c r="AP311" s="86"/>
      <c r="AR311" s="86"/>
      <c r="AT311" s="86"/>
      <c r="AV311" s="86"/>
      <c r="AX311" s="86"/>
      <c r="AZ311" s="86"/>
      <c r="BB311" s="86"/>
      <c r="BD311" s="86"/>
      <c r="BF311" s="86"/>
      <c r="BH311" s="86"/>
      <c r="BJ311" s="86"/>
      <c r="BL311" s="86"/>
      <c r="BN311" s="86"/>
      <c r="BP311" s="86"/>
      <c r="BR311" s="86"/>
      <c r="BS311" s="86"/>
      <c r="BT311" s="86"/>
      <c r="BU311" s="86"/>
      <c r="BW311" s="86"/>
      <c r="BX311" s="86"/>
      <c r="BY311" s="86"/>
      <c r="BZ311" s="86"/>
      <c r="CB311" s="86"/>
      <c r="CC311" s="86"/>
      <c r="CD311" s="86"/>
      <c r="CE311" s="86"/>
      <c r="CF311" s="86"/>
      <c r="CH311" s="86"/>
      <c r="CI311" s="86"/>
      <c r="CJ311" s="86"/>
      <c r="CK311" s="86"/>
      <c r="CM311" s="86"/>
      <c r="CN311" s="86"/>
      <c r="CO311" s="86"/>
      <c r="CP311" s="86"/>
      <c r="CR311" s="86"/>
      <c r="CS311" s="86"/>
      <c r="CT311" s="86"/>
      <c r="CU311" s="86"/>
      <c r="CW311" s="87"/>
      <c r="CY311" s="86"/>
      <c r="CZ311" s="87"/>
      <c r="DA311" s="88"/>
      <c r="DB311" s="86"/>
      <c r="DC311" s="87"/>
      <c r="DD311" s="86"/>
      <c r="DE311" s="86"/>
      <c r="DF311" s="86"/>
      <c r="DG311" s="86"/>
      <c r="DH311" s="89"/>
    </row>
    <row r="312" spans="34:112" x14ac:dyDescent="0.2">
      <c r="AH312" s="86"/>
      <c r="AJ312" s="86"/>
      <c r="AL312" s="86"/>
      <c r="AN312" s="86"/>
      <c r="AP312" s="86"/>
      <c r="AR312" s="86"/>
      <c r="AT312" s="86"/>
      <c r="AV312" s="86"/>
      <c r="AX312" s="86"/>
      <c r="AZ312" s="86"/>
      <c r="BB312" s="86"/>
      <c r="BD312" s="86"/>
      <c r="BF312" s="86"/>
      <c r="BH312" s="86"/>
      <c r="BJ312" s="86"/>
      <c r="BL312" s="86"/>
      <c r="BN312" s="86"/>
      <c r="BP312" s="86"/>
      <c r="BR312" s="86"/>
      <c r="BS312" s="86"/>
      <c r="BT312" s="86"/>
      <c r="BU312" s="86"/>
      <c r="BW312" s="86"/>
      <c r="BX312" s="86"/>
      <c r="BY312" s="86"/>
      <c r="BZ312" s="86"/>
      <c r="CB312" s="86"/>
      <c r="CC312" s="86"/>
      <c r="CD312" s="86"/>
      <c r="CE312" s="86"/>
      <c r="CF312" s="86"/>
      <c r="CH312" s="86"/>
      <c r="CI312" s="86"/>
      <c r="CJ312" s="86"/>
      <c r="CK312" s="86"/>
      <c r="CM312" s="86"/>
      <c r="CN312" s="86"/>
      <c r="CO312" s="86"/>
      <c r="CP312" s="86"/>
      <c r="CR312" s="86"/>
      <c r="CS312" s="86"/>
      <c r="CT312" s="86"/>
      <c r="CU312" s="86"/>
      <c r="CW312" s="87"/>
      <c r="CY312" s="86"/>
      <c r="CZ312" s="87"/>
      <c r="DA312" s="88"/>
      <c r="DB312" s="86"/>
      <c r="DC312" s="87"/>
      <c r="DD312" s="86"/>
      <c r="DE312" s="86"/>
      <c r="DF312" s="86"/>
      <c r="DG312" s="86"/>
      <c r="DH312" s="89"/>
    </row>
    <row r="313" spans="34:112" x14ac:dyDescent="0.2">
      <c r="AH313" s="86"/>
      <c r="AJ313" s="86"/>
      <c r="AL313" s="86"/>
      <c r="AN313" s="86"/>
      <c r="AP313" s="86"/>
      <c r="AR313" s="86"/>
      <c r="AT313" s="86"/>
      <c r="AV313" s="86"/>
      <c r="AX313" s="86"/>
      <c r="AZ313" s="86"/>
      <c r="BB313" s="86"/>
      <c r="BD313" s="86"/>
      <c r="BF313" s="86"/>
      <c r="BH313" s="86"/>
      <c r="BJ313" s="86"/>
      <c r="BL313" s="86"/>
      <c r="BN313" s="86"/>
      <c r="BP313" s="86"/>
      <c r="BR313" s="86"/>
      <c r="BS313" s="86"/>
      <c r="BT313" s="86"/>
      <c r="BU313" s="86"/>
      <c r="BW313" s="86"/>
      <c r="BX313" s="86"/>
      <c r="BY313" s="86"/>
      <c r="BZ313" s="86"/>
      <c r="CB313" s="86"/>
      <c r="CC313" s="86"/>
      <c r="CD313" s="86"/>
      <c r="CE313" s="86"/>
      <c r="CF313" s="86"/>
      <c r="CH313" s="86"/>
      <c r="CI313" s="86"/>
      <c r="CJ313" s="86"/>
      <c r="CK313" s="86"/>
      <c r="CM313" s="86"/>
      <c r="CN313" s="86"/>
      <c r="CO313" s="86"/>
      <c r="CP313" s="86"/>
      <c r="CR313" s="86"/>
      <c r="CS313" s="86"/>
      <c r="CT313" s="86"/>
      <c r="CU313" s="86"/>
      <c r="CW313" s="87"/>
      <c r="CY313" s="86"/>
      <c r="CZ313" s="87"/>
      <c r="DA313" s="88"/>
      <c r="DB313" s="86"/>
      <c r="DC313" s="87"/>
      <c r="DD313" s="86"/>
      <c r="DE313" s="86"/>
      <c r="DF313" s="86"/>
      <c r="DG313" s="86"/>
      <c r="DH313" s="89"/>
    </row>
    <row r="314" spans="34:112" x14ac:dyDescent="0.2">
      <c r="AH314" s="86"/>
      <c r="AJ314" s="86"/>
      <c r="AL314" s="86"/>
      <c r="AN314" s="86"/>
      <c r="AP314" s="86"/>
      <c r="AR314" s="86"/>
      <c r="AT314" s="86"/>
      <c r="AV314" s="86"/>
      <c r="AX314" s="86"/>
      <c r="AZ314" s="86"/>
      <c r="BB314" s="86"/>
      <c r="BD314" s="86"/>
      <c r="BF314" s="86"/>
      <c r="BH314" s="86"/>
      <c r="BJ314" s="86"/>
      <c r="BL314" s="86"/>
      <c r="BN314" s="86"/>
      <c r="BP314" s="86"/>
      <c r="BR314" s="86"/>
      <c r="BS314" s="86"/>
      <c r="BT314" s="86"/>
      <c r="BU314" s="86"/>
      <c r="BW314" s="86"/>
      <c r="BX314" s="86"/>
      <c r="BY314" s="86"/>
      <c r="BZ314" s="86"/>
      <c r="CB314" s="86"/>
      <c r="CC314" s="86"/>
      <c r="CD314" s="86"/>
      <c r="CE314" s="86"/>
      <c r="CF314" s="86"/>
      <c r="CH314" s="86"/>
      <c r="CI314" s="86"/>
      <c r="CJ314" s="86"/>
      <c r="CK314" s="86"/>
      <c r="CM314" s="86"/>
      <c r="CN314" s="86"/>
      <c r="CO314" s="86"/>
      <c r="CP314" s="86"/>
      <c r="CR314" s="86"/>
      <c r="CS314" s="86"/>
      <c r="CT314" s="86"/>
      <c r="CU314" s="86"/>
      <c r="CW314" s="87"/>
      <c r="CY314" s="86"/>
      <c r="CZ314" s="87"/>
      <c r="DA314" s="88"/>
      <c r="DB314" s="86"/>
      <c r="DC314" s="87"/>
      <c r="DD314" s="86"/>
      <c r="DE314" s="86"/>
      <c r="DF314" s="86"/>
      <c r="DG314" s="86"/>
      <c r="DH314" s="89"/>
    </row>
    <row r="315" spans="34:112" x14ac:dyDescent="0.2">
      <c r="AH315" s="86"/>
      <c r="AJ315" s="86"/>
      <c r="AL315" s="86"/>
      <c r="AN315" s="86"/>
      <c r="AP315" s="86"/>
      <c r="AR315" s="86"/>
      <c r="AT315" s="86"/>
      <c r="AV315" s="86"/>
      <c r="AX315" s="86"/>
      <c r="AZ315" s="86"/>
      <c r="BB315" s="86"/>
      <c r="BD315" s="86"/>
      <c r="BF315" s="86"/>
      <c r="BH315" s="86"/>
      <c r="BJ315" s="86"/>
      <c r="BL315" s="86"/>
      <c r="BN315" s="86"/>
      <c r="BP315" s="86"/>
      <c r="BR315" s="86"/>
      <c r="BS315" s="86"/>
      <c r="BT315" s="86"/>
      <c r="BU315" s="86"/>
      <c r="BW315" s="86"/>
      <c r="BX315" s="86"/>
      <c r="BY315" s="86"/>
      <c r="BZ315" s="86"/>
      <c r="CB315" s="86"/>
      <c r="CC315" s="86"/>
      <c r="CD315" s="86"/>
      <c r="CE315" s="86"/>
      <c r="CF315" s="86"/>
      <c r="CH315" s="86"/>
      <c r="CI315" s="86"/>
      <c r="CJ315" s="86"/>
      <c r="CK315" s="86"/>
      <c r="CM315" s="86"/>
      <c r="CN315" s="86"/>
      <c r="CO315" s="86"/>
      <c r="CP315" s="86"/>
      <c r="CR315" s="86"/>
      <c r="CS315" s="86"/>
      <c r="CT315" s="86"/>
      <c r="CU315" s="86"/>
      <c r="CW315" s="87"/>
      <c r="CY315" s="86"/>
      <c r="CZ315" s="87"/>
      <c r="DA315" s="88"/>
      <c r="DB315" s="86"/>
      <c r="DC315" s="87"/>
      <c r="DD315" s="86"/>
      <c r="DE315" s="86"/>
      <c r="DF315" s="86"/>
      <c r="DG315" s="86"/>
      <c r="DH315" s="89"/>
    </row>
    <row r="316" spans="34:112" x14ac:dyDescent="0.2">
      <c r="AH316" s="86"/>
      <c r="AJ316" s="86"/>
      <c r="AL316" s="86"/>
      <c r="AN316" s="86"/>
      <c r="AP316" s="86"/>
      <c r="AR316" s="86"/>
      <c r="AT316" s="86"/>
      <c r="AV316" s="86"/>
      <c r="AX316" s="86"/>
      <c r="AZ316" s="86"/>
      <c r="BB316" s="86"/>
      <c r="BD316" s="86"/>
      <c r="BF316" s="86"/>
      <c r="BH316" s="86"/>
      <c r="BJ316" s="86"/>
      <c r="BL316" s="86"/>
      <c r="BN316" s="86"/>
      <c r="BP316" s="86"/>
      <c r="BR316" s="86"/>
      <c r="BS316" s="86"/>
      <c r="BT316" s="86"/>
      <c r="BU316" s="86"/>
      <c r="BW316" s="86"/>
      <c r="BX316" s="86"/>
      <c r="BY316" s="86"/>
      <c r="BZ316" s="86"/>
      <c r="CB316" s="86"/>
      <c r="CC316" s="86"/>
      <c r="CD316" s="86"/>
      <c r="CE316" s="86"/>
      <c r="CF316" s="86"/>
      <c r="CH316" s="86"/>
      <c r="CI316" s="86"/>
      <c r="CJ316" s="86"/>
      <c r="CK316" s="86"/>
      <c r="CM316" s="86"/>
      <c r="CN316" s="86"/>
      <c r="CO316" s="86"/>
      <c r="CP316" s="86"/>
      <c r="CR316" s="86"/>
      <c r="CS316" s="86"/>
      <c r="CT316" s="86"/>
      <c r="CU316" s="86"/>
      <c r="CW316" s="87"/>
      <c r="CY316" s="86"/>
      <c r="CZ316" s="87"/>
      <c r="DA316" s="88"/>
      <c r="DB316" s="86"/>
      <c r="DC316" s="87"/>
      <c r="DD316" s="86"/>
      <c r="DE316" s="86"/>
      <c r="DF316" s="86"/>
      <c r="DG316" s="86"/>
      <c r="DH316" s="89"/>
    </row>
    <row r="317" spans="34:112" x14ac:dyDescent="0.2">
      <c r="AH317" s="86"/>
      <c r="AJ317" s="86"/>
      <c r="AL317" s="86"/>
      <c r="AN317" s="86"/>
      <c r="AP317" s="86"/>
      <c r="AR317" s="86"/>
      <c r="AT317" s="86"/>
      <c r="AV317" s="86"/>
      <c r="AX317" s="86"/>
      <c r="AZ317" s="86"/>
      <c r="BB317" s="86"/>
      <c r="BD317" s="86"/>
      <c r="BF317" s="86"/>
      <c r="BH317" s="86"/>
      <c r="BJ317" s="86"/>
      <c r="BL317" s="86"/>
      <c r="BN317" s="86"/>
      <c r="BP317" s="86"/>
      <c r="BR317" s="86"/>
      <c r="BS317" s="86"/>
      <c r="BT317" s="86"/>
      <c r="BU317" s="86"/>
      <c r="BW317" s="86"/>
      <c r="BX317" s="86"/>
      <c r="BY317" s="86"/>
      <c r="BZ317" s="86"/>
      <c r="CB317" s="86"/>
      <c r="CC317" s="86"/>
      <c r="CD317" s="86"/>
      <c r="CE317" s="86"/>
      <c r="CF317" s="86"/>
      <c r="CH317" s="86"/>
      <c r="CI317" s="86"/>
      <c r="CJ317" s="86"/>
      <c r="CK317" s="86"/>
      <c r="CM317" s="86"/>
      <c r="CN317" s="86"/>
      <c r="CO317" s="86"/>
      <c r="CP317" s="86"/>
      <c r="CR317" s="86"/>
      <c r="CS317" s="86"/>
      <c r="CT317" s="86"/>
      <c r="CU317" s="86"/>
      <c r="CW317" s="87"/>
      <c r="CY317" s="86"/>
      <c r="CZ317" s="87"/>
      <c r="DA317" s="88"/>
      <c r="DB317" s="86"/>
      <c r="DC317" s="87"/>
      <c r="DD317" s="86"/>
      <c r="DE317" s="86"/>
      <c r="DF317" s="86"/>
      <c r="DG317" s="86"/>
      <c r="DH317" s="89"/>
    </row>
    <row r="318" spans="34:112" x14ac:dyDescent="0.2">
      <c r="AH318" s="86"/>
      <c r="AJ318" s="86"/>
      <c r="AL318" s="86"/>
      <c r="AN318" s="86"/>
      <c r="AP318" s="86"/>
      <c r="AR318" s="86"/>
      <c r="AT318" s="86"/>
      <c r="AV318" s="86"/>
      <c r="AX318" s="86"/>
      <c r="AZ318" s="86"/>
      <c r="BB318" s="86"/>
      <c r="BD318" s="86"/>
      <c r="BF318" s="86"/>
      <c r="BH318" s="86"/>
      <c r="BJ318" s="86"/>
      <c r="BL318" s="86"/>
      <c r="BN318" s="86"/>
      <c r="BP318" s="86"/>
      <c r="BR318" s="86"/>
      <c r="BS318" s="86"/>
      <c r="BT318" s="86"/>
      <c r="BU318" s="86"/>
      <c r="BW318" s="86"/>
      <c r="BX318" s="86"/>
      <c r="BY318" s="86"/>
      <c r="BZ318" s="86"/>
      <c r="CB318" s="86"/>
      <c r="CC318" s="86"/>
      <c r="CD318" s="86"/>
      <c r="CE318" s="86"/>
      <c r="CF318" s="86"/>
      <c r="CH318" s="86"/>
      <c r="CI318" s="86"/>
      <c r="CJ318" s="86"/>
      <c r="CK318" s="86"/>
      <c r="CM318" s="86"/>
      <c r="CN318" s="86"/>
      <c r="CO318" s="86"/>
      <c r="CP318" s="86"/>
      <c r="CR318" s="86"/>
      <c r="CS318" s="86"/>
      <c r="CT318" s="86"/>
      <c r="CU318" s="86"/>
      <c r="CW318" s="87"/>
      <c r="CY318" s="86"/>
      <c r="CZ318" s="87"/>
      <c r="DA318" s="88"/>
      <c r="DB318" s="86"/>
      <c r="DC318" s="87"/>
      <c r="DD318" s="86"/>
      <c r="DE318" s="86"/>
      <c r="DF318" s="86"/>
      <c r="DG318" s="86"/>
      <c r="DH318" s="89"/>
    </row>
    <row r="319" spans="34:112" x14ac:dyDescent="0.2">
      <c r="AH319" s="86"/>
      <c r="AJ319" s="86"/>
      <c r="AL319" s="86"/>
      <c r="AN319" s="86"/>
      <c r="AP319" s="86"/>
      <c r="AR319" s="86"/>
      <c r="AT319" s="86"/>
      <c r="AV319" s="86"/>
      <c r="AX319" s="86"/>
      <c r="AZ319" s="86"/>
      <c r="BB319" s="86"/>
      <c r="BD319" s="86"/>
      <c r="BF319" s="86"/>
      <c r="BH319" s="86"/>
      <c r="BJ319" s="86"/>
      <c r="BL319" s="86"/>
      <c r="BN319" s="86"/>
      <c r="BP319" s="86"/>
      <c r="BR319" s="86"/>
      <c r="BS319" s="86"/>
      <c r="BT319" s="86"/>
      <c r="BU319" s="86"/>
      <c r="BW319" s="86"/>
      <c r="BX319" s="86"/>
      <c r="BY319" s="86"/>
      <c r="BZ319" s="86"/>
      <c r="CB319" s="86"/>
      <c r="CC319" s="86"/>
      <c r="CD319" s="86"/>
      <c r="CE319" s="86"/>
      <c r="CF319" s="86"/>
      <c r="CH319" s="86"/>
      <c r="CI319" s="86"/>
      <c r="CJ319" s="86"/>
      <c r="CK319" s="86"/>
      <c r="CM319" s="86"/>
      <c r="CN319" s="86"/>
      <c r="CO319" s="86"/>
      <c r="CP319" s="86"/>
      <c r="CR319" s="86"/>
      <c r="CS319" s="86"/>
      <c r="CT319" s="86"/>
      <c r="CU319" s="86"/>
      <c r="CW319" s="87"/>
      <c r="CY319" s="86"/>
      <c r="CZ319" s="87"/>
      <c r="DA319" s="88"/>
      <c r="DB319" s="86"/>
      <c r="DC319" s="87"/>
      <c r="DD319" s="86"/>
      <c r="DE319" s="86"/>
      <c r="DF319" s="86"/>
      <c r="DG319" s="86"/>
      <c r="DH319" s="89"/>
    </row>
    <row r="320" spans="34:112" x14ac:dyDescent="0.2">
      <c r="AH320" s="86"/>
      <c r="AJ320" s="86"/>
      <c r="AL320" s="86"/>
      <c r="AN320" s="86"/>
      <c r="AP320" s="86"/>
      <c r="AR320" s="86"/>
      <c r="AT320" s="86"/>
      <c r="AV320" s="86"/>
      <c r="AX320" s="86"/>
      <c r="AZ320" s="86"/>
      <c r="BB320" s="86"/>
      <c r="BD320" s="86"/>
      <c r="BF320" s="86"/>
      <c r="BH320" s="86"/>
      <c r="BJ320" s="86"/>
      <c r="BL320" s="86"/>
      <c r="BN320" s="86"/>
      <c r="BP320" s="86"/>
      <c r="BR320" s="86"/>
      <c r="BS320" s="86"/>
      <c r="BT320" s="86"/>
      <c r="BU320" s="86"/>
      <c r="BW320" s="86"/>
      <c r="BX320" s="86"/>
      <c r="BY320" s="86"/>
      <c r="BZ320" s="86"/>
      <c r="CB320" s="86"/>
      <c r="CC320" s="86"/>
      <c r="CD320" s="86"/>
      <c r="CE320" s="86"/>
      <c r="CF320" s="86"/>
      <c r="CH320" s="86"/>
      <c r="CI320" s="86"/>
      <c r="CJ320" s="86"/>
      <c r="CK320" s="86"/>
      <c r="CM320" s="86"/>
      <c r="CN320" s="86"/>
      <c r="CO320" s="86"/>
      <c r="CP320" s="86"/>
      <c r="CR320" s="86"/>
      <c r="CS320" s="86"/>
      <c r="CT320" s="86"/>
      <c r="CU320" s="86"/>
      <c r="CW320" s="87"/>
      <c r="CY320" s="86"/>
      <c r="CZ320" s="87"/>
      <c r="DA320" s="88"/>
      <c r="DB320" s="86"/>
      <c r="DC320" s="87"/>
      <c r="DD320" s="86"/>
      <c r="DE320" s="86"/>
      <c r="DF320" s="86"/>
      <c r="DG320" s="86"/>
      <c r="DH320" s="89"/>
    </row>
    <row r="321" spans="34:112" x14ac:dyDescent="0.2">
      <c r="AH321" s="86"/>
      <c r="AJ321" s="86"/>
      <c r="AL321" s="86"/>
      <c r="AN321" s="86"/>
      <c r="AP321" s="86"/>
      <c r="AR321" s="86"/>
      <c r="AT321" s="86"/>
      <c r="AV321" s="86"/>
      <c r="AX321" s="86"/>
      <c r="AZ321" s="86"/>
      <c r="BB321" s="86"/>
      <c r="BD321" s="86"/>
      <c r="BF321" s="86"/>
      <c r="BH321" s="86"/>
      <c r="BJ321" s="86"/>
      <c r="BL321" s="86"/>
      <c r="BN321" s="86"/>
      <c r="BP321" s="86"/>
      <c r="BR321" s="86"/>
      <c r="BS321" s="86"/>
      <c r="BT321" s="86"/>
      <c r="BU321" s="86"/>
      <c r="BW321" s="86"/>
      <c r="BX321" s="86"/>
      <c r="BY321" s="86"/>
      <c r="BZ321" s="86"/>
      <c r="CB321" s="86"/>
      <c r="CC321" s="86"/>
      <c r="CD321" s="86"/>
      <c r="CE321" s="86"/>
      <c r="CF321" s="86"/>
      <c r="CH321" s="86"/>
      <c r="CI321" s="86"/>
      <c r="CJ321" s="86"/>
      <c r="CK321" s="86"/>
      <c r="CM321" s="86"/>
      <c r="CN321" s="86"/>
      <c r="CO321" s="86"/>
      <c r="CP321" s="86"/>
      <c r="CR321" s="86"/>
      <c r="CS321" s="86"/>
      <c r="CT321" s="86"/>
      <c r="CU321" s="86"/>
      <c r="CW321" s="87"/>
      <c r="CY321" s="86"/>
      <c r="CZ321" s="87"/>
      <c r="DA321" s="88"/>
      <c r="DB321" s="86"/>
      <c r="DC321" s="87"/>
      <c r="DD321" s="86"/>
      <c r="DE321" s="86"/>
      <c r="DF321" s="86"/>
      <c r="DG321" s="86"/>
      <c r="DH321" s="89"/>
    </row>
    <row r="322" spans="34:112" x14ac:dyDescent="0.2">
      <c r="AH322" s="86"/>
      <c r="AJ322" s="86"/>
      <c r="AL322" s="86"/>
      <c r="AN322" s="86"/>
      <c r="AP322" s="86"/>
      <c r="AR322" s="86"/>
      <c r="AT322" s="86"/>
      <c r="AV322" s="86"/>
      <c r="AX322" s="86"/>
      <c r="AZ322" s="86"/>
      <c r="BB322" s="86"/>
      <c r="BD322" s="86"/>
      <c r="BF322" s="86"/>
      <c r="BH322" s="86"/>
      <c r="BJ322" s="86"/>
      <c r="BL322" s="86"/>
      <c r="BN322" s="86"/>
      <c r="BP322" s="86"/>
      <c r="BR322" s="86"/>
      <c r="BS322" s="86"/>
      <c r="BT322" s="86"/>
      <c r="BU322" s="86"/>
      <c r="BW322" s="86"/>
      <c r="BX322" s="86"/>
      <c r="BY322" s="86"/>
      <c r="BZ322" s="86"/>
      <c r="CB322" s="86"/>
      <c r="CC322" s="86"/>
      <c r="CD322" s="86"/>
      <c r="CE322" s="86"/>
      <c r="CF322" s="86"/>
      <c r="CH322" s="86"/>
      <c r="CI322" s="86"/>
      <c r="CJ322" s="86"/>
      <c r="CK322" s="86"/>
      <c r="CM322" s="86"/>
      <c r="CN322" s="86"/>
      <c r="CO322" s="86"/>
      <c r="CP322" s="86"/>
      <c r="CR322" s="86"/>
      <c r="CS322" s="86"/>
      <c r="CT322" s="86"/>
      <c r="CU322" s="86"/>
      <c r="CW322" s="87"/>
      <c r="CY322" s="86"/>
      <c r="CZ322" s="87"/>
      <c r="DA322" s="88"/>
      <c r="DB322" s="86"/>
      <c r="DC322" s="87"/>
      <c r="DD322" s="86"/>
      <c r="DE322" s="86"/>
      <c r="DF322" s="86"/>
      <c r="DG322" s="86"/>
      <c r="DH322" s="89"/>
    </row>
    <row r="323" spans="34:112" x14ac:dyDescent="0.2">
      <c r="AH323" s="86"/>
      <c r="AJ323" s="86"/>
      <c r="AL323" s="86"/>
      <c r="AN323" s="86"/>
      <c r="AP323" s="86"/>
      <c r="AR323" s="86"/>
      <c r="AT323" s="86"/>
      <c r="AV323" s="86"/>
      <c r="AX323" s="86"/>
      <c r="AZ323" s="86"/>
      <c r="BB323" s="86"/>
      <c r="BD323" s="86"/>
      <c r="BF323" s="86"/>
      <c r="BH323" s="86"/>
      <c r="BJ323" s="86"/>
      <c r="BL323" s="86"/>
      <c r="BN323" s="86"/>
      <c r="BP323" s="86"/>
      <c r="BR323" s="86"/>
      <c r="BS323" s="86"/>
      <c r="BT323" s="86"/>
      <c r="BU323" s="86"/>
      <c r="BW323" s="86"/>
      <c r="BX323" s="86"/>
      <c r="BY323" s="86"/>
      <c r="BZ323" s="86"/>
      <c r="CB323" s="86"/>
      <c r="CC323" s="86"/>
      <c r="CD323" s="86"/>
      <c r="CE323" s="86"/>
      <c r="CF323" s="86"/>
      <c r="CH323" s="86"/>
      <c r="CI323" s="86"/>
      <c r="CJ323" s="86"/>
      <c r="CK323" s="86"/>
      <c r="CM323" s="86"/>
      <c r="CN323" s="86"/>
      <c r="CO323" s="86"/>
      <c r="CP323" s="86"/>
      <c r="CR323" s="86"/>
      <c r="CS323" s="86"/>
      <c r="CT323" s="86"/>
      <c r="CU323" s="86"/>
      <c r="CW323" s="87"/>
      <c r="CY323" s="86"/>
      <c r="CZ323" s="87"/>
      <c r="DA323" s="88"/>
      <c r="DB323" s="86"/>
      <c r="DC323" s="87"/>
      <c r="DD323" s="86"/>
      <c r="DE323" s="86"/>
      <c r="DF323" s="86"/>
      <c r="DG323" s="86"/>
      <c r="DH323" s="89"/>
    </row>
    <row r="324" spans="34:112" x14ac:dyDescent="0.2">
      <c r="AH324" s="86"/>
      <c r="AJ324" s="86"/>
      <c r="AL324" s="86"/>
      <c r="AN324" s="86"/>
      <c r="AP324" s="86"/>
      <c r="AR324" s="86"/>
      <c r="AT324" s="86"/>
      <c r="AV324" s="86"/>
      <c r="AX324" s="86"/>
      <c r="AZ324" s="86"/>
      <c r="BB324" s="86"/>
      <c r="BD324" s="86"/>
      <c r="BF324" s="86"/>
      <c r="BH324" s="86"/>
      <c r="BJ324" s="86"/>
      <c r="BL324" s="86"/>
      <c r="BN324" s="86"/>
      <c r="BP324" s="86"/>
      <c r="BR324" s="86"/>
      <c r="BS324" s="86"/>
      <c r="BT324" s="86"/>
      <c r="BU324" s="86"/>
      <c r="BW324" s="86"/>
      <c r="BX324" s="86"/>
      <c r="BY324" s="86"/>
      <c r="BZ324" s="86"/>
      <c r="CB324" s="86"/>
      <c r="CC324" s="86"/>
      <c r="CD324" s="86"/>
      <c r="CE324" s="86"/>
      <c r="CF324" s="86"/>
      <c r="CH324" s="86"/>
      <c r="CI324" s="86"/>
      <c r="CJ324" s="86"/>
      <c r="CK324" s="86"/>
      <c r="CM324" s="86"/>
      <c r="CN324" s="86"/>
      <c r="CO324" s="86"/>
      <c r="CP324" s="86"/>
      <c r="CR324" s="86"/>
      <c r="CS324" s="86"/>
      <c r="CT324" s="86"/>
      <c r="CU324" s="86"/>
      <c r="CW324" s="87"/>
      <c r="CY324" s="86"/>
      <c r="CZ324" s="87"/>
      <c r="DA324" s="88"/>
      <c r="DB324" s="86"/>
      <c r="DC324" s="87"/>
      <c r="DD324" s="86"/>
      <c r="DE324" s="86"/>
      <c r="DF324" s="86"/>
      <c r="DG324" s="86"/>
      <c r="DH324" s="89"/>
    </row>
    <row r="325" spans="34:112" x14ac:dyDescent="0.2">
      <c r="AH325" s="86"/>
      <c r="AJ325" s="86"/>
      <c r="AL325" s="86"/>
      <c r="AN325" s="86"/>
      <c r="AP325" s="86"/>
      <c r="AR325" s="86"/>
      <c r="AT325" s="86"/>
      <c r="AV325" s="86"/>
      <c r="AX325" s="86"/>
      <c r="AZ325" s="86"/>
      <c r="BB325" s="86"/>
      <c r="BD325" s="86"/>
      <c r="BF325" s="86"/>
      <c r="BH325" s="86"/>
      <c r="BJ325" s="86"/>
      <c r="BL325" s="86"/>
      <c r="BN325" s="86"/>
      <c r="BP325" s="86"/>
      <c r="BR325" s="86"/>
      <c r="BS325" s="86"/>
      <c r="BT325" s="86"/>
      <c r="BU325" s="86"/>
      <c r="BW325" s="86"/>
      <c r="BX325" s="86"/>
      <c r="BY325" s="86"/>
      <c r="BZ325" s="86"/>
      <c r="CB325" s="86"/>
      <c r="CC325" s="86"/>
      <c r="CD325" s="86"/>
      <c r="CE325" s="86"/>
      <c r="CF325" s="86"/>
      <c r="CH325" s="86"/>
      <c r="CI325" s="86"/>
      <c r="CJ325" s="86"/>
      <c r="CK325" s="86"/>
      <c r="CM325" s="86"/>
      <c r="CN325" s="86"/>
      <c r="CO325" s="86"/>
      <c r="CP325" s="86"/>
      <c r="CR325" s="86"/>
      <c r="CS325" s="86"/>
      <c r="CT325" s="86"/>
      <c r="CU325" s="86"/>
      <c r="CW325" s="87"/>
      <c r="CY325" s="86"/>
      <c r="CZ325" s="87"/>
      <c r="DA325" s="88"/>
      <c r="DB325" s="86"/>
      <c r="DC325" s="87"/>
      <c r="DD325" s="86"/>
      <c r="DE325" s="86"/>
      <c r="DF325" s="86"/>
      <c r="DG325" s="86"/>
      <c r="DH325" s="89"/>
    </row>
    <row r="326" spans="34:112" x14ac:dyDescent="0.2">
      <c r="AH326" s="86"/>
      <c r="AJ326" s="86"/>
      <c r="AL326" s="86"/>
      <c r="AN326" s="86"/>
      <c r="AP326" s="86"/>
      <c r="AR326" s="86"/>
      <c r="AT326" s="86"/>
      <c r="AV326" s="86"/>
      <c r="AX326" s="86"/>
      <c r="AZ326" s="86"/>
      <c r="BB326" s="86"/>
      <c r="BD326" s="86"/>
      <c r="BF326" s="86"/>
      <c r="BH326" s="86"/>
      <c r="BJ326" s="86"/>
      <c r="BL326" s="86"/>
      <c r="BN326" s="86"/>
      <c r="BP326" s="86"/>
      <c r="BR326" s="86"/>
      <c r="BS326" s="86"/>
      <c r="BT326" s="86"/>
      <c r="BU326" s="86"/>
      <c r="BW326" s="86"/>
      <c r="BX326" s="86"/>
      <c r="BY326" s="86"/>
      <c r="BZ326" s="86"/>
      <c r="CB326" s="86"/>
      <c r="CC326" s="86"/>
      <c r="CD326" s="86"/>
      <c r="CE326" s="86"/>
      <c r="CF326" s="86"/>
      <c r="CH326" s="86"/>
      <c r="CI326" s="86"/>
      <c r="CJ326" s="86"/>
      <c r="CK326" s="86"/>
      <c r="CM326" s="86"/>
      <c r="CN326" s="86"/>
      <c r="CO326" s="86"/>
      <c r="CP326" s="86"/>
      <c r="CR326" s="86"/>
      <c r="CS326" s="86"/>
      <c r="CT326" s="86"/>
      <c r="CU326" s="86"/>
      <c r="CW326" s="87"/>
      <c r="CY326" s="86"/>
      <c r="CZ326" s="87"/>
      <c r="DA326" s="88"/>
      <c r="DB326" s="86"/>
      <c r="DC326" s="87"/>
      <c r="DD326" s="86"/>
      <c r="DE326" s="86"/>
      <c r="DF326" s="86"/>
      <c r="DG326" s="86"/>
      <c r="DH326" s="89"/>
    </row>
    <row r="327" spans="34:112" x14ac:dyDescent="0.2">
      <c r="AH327" s="86"/>
      <c r="AJ327" s="86"/>
      <c r="AL327" s="86"/>
      <c r="AN327" s="86"/>
      <c r="AP327" s="86"/>
      <c r="AR327" s="86"/>
      <c r="AT327" s="86"/>
      <c r="AV327" s="86"/>
      <c r="AX327" s="86"/>
      <c r="AZ327" s="86"/>
      <c r="BB327" s="86"/>
      <c r="BD327" s="86"/>
      <c r="BF327" s="86"/>
      <c r="BH327" s="86"/>
      <c r="BJ327" s="86"/>
      <c r="BL327" s="86"/>
      <c r="BN327" s="86"/>
      <c r="BP327" s="86"/>
      <c r="BR327" s="86"/>
      <c r="BS327" s="86"/>
      <c r="BT327" s="86"/>
      <c r="BU327" s="86"/>
      <c r="BW327" s="86"/>
      <c r="BX327" s="86"/>
      <c r="BY327" s="86"/>
      <c r="BZ327" s="86"/>
      <c r="CB327" s="86"/>
      <c r="CC327" s="86"/>
      <c r="CD327" s="86"/>
      <c r="CE327" s="86"/>
      <c r="CF327" s="86"/>
      <c r="CH327" s="86"/>
      <c r="CI327" s="86"/>
      <c r="CJ327" s="86"/>
      <c r="CK327" s="86"/>
      <c r="CM327" s="86"/>
      <c r="CN327" s="86"/>
      <c r="CO327" s="86"/>
      <c r="CP327" s="86"/>
      <c r="CR327" s="86"/>
      <c r="CS327" s="86"/>
      <c r="CT327" s="86"/>
      <c r="CU327" s="86"/>
      <c r="CW327" s="87"/>
      <c r="CY327" s="86"/>
      <c r="CZ327" s="87"/>
      <c r="DA327" s="88"/>
      <c r="DB327" s="86"/>
      <c r="DC327" s="87"/>
      <c r="DD327" s="86"/>
      <c r="DE327" s="86"/>
      <c r="DF327" s="86"/>
      <c r="DG327" s="86"/>
      <c r="DH327" s="89"/>
    </row>
    <row r="328" spans="34:112" x14ac:dyDescent="0.2">
      <c r="AH328" s="86"/>
      <c r="AJ328" s="86"/>
      <c r="AL328" s="86"/>
      <c r="AN328" s="86"/>
      <c r="AP328" s="86"/>
      <c r="AR328" s="86"/>
      <c r="AT328" s="86"/>
      <c r="AV328" s="86"/>
      <c r="AX328" s="86"/>
      <c r="AZ328" s="86"/>
      <c r="BB328" s="86"/>
      <c r="BD328" s="86"/>
      <c r="BF328" s="86"/>
      <c r="BH328" s="86"/>
      <c r="BJ328" s="86"/>
      <c r="BL328" s="86"/>
      <c r="BN328" s="86"/>
      <c r="BP328" s="86"/>
      <c r="BR328" s="86"/>
      <c r="BS328" s="86"/>
      <c r="BT328" s="86"/>
      <c r="BU328" s="86"/>
      <c r="BW328" s="86"/>
      <c r="BX328" s="86"/>
      <c r="BY328" s="86"/>
      <c r="BZ328" s="86"/>
      <c r="CB328" s="86"/>
      <c r="CC328" s="86"/>
      <c r="CD328" s="86"/>
      <c r="CE328" s="86"/>
      <c r="CF328" s="86"/>
      <c r="CH328" s="86"/>
      <c r="CI328" s="86"/>
      <c r="CJ328" s="86"/>
      <c r="CK328" s="86"/>
      <c r="CM328" s="86"/>
      <c r="CN328" s="86"/>
      <c r="CO328" s="86"/>
      <c r="CP328" s="86"/>
      <c r="CR328" s="86"/>
      <c r="CS328" s="86"/>
      <c r="CT328" s="86"/>
      <c r="CU328" s="86"/>
      <c r="CW328" s="87"/>
      <c r="CY328" s="86"/>
      <c r="CZ328" s="87"/>
      <c r="DA328" s="88"/>
      <c r="DB328" s="86"/>
      <c r="DC328" s="87"/>
      <c r="DD328" s="86"/>
      <c r="DE328" s="86"/>
      <c r="DF328" s="86"/>
      <c r="DG328" s="86"/>
      <c r="DH328" s="89"/>
    </row>
    <row r="329" spans="34:112" x14ac:dyDescent="0.2">
      <c r="AH329" s="86"/>
      <c r="AJ329" s="86"/>
      <c r="AL329" s="86"/>
      <c r="AN329" s="86"/>
      <c r="AP329" s="86"/>
      <c r="AR329" s="86"/>
      <c r="AT329" s="86"/>
      <c r="AV329" s="86"/>
      <c r="AX329" s="86"/>
      <c r="AZ329" s="86"/>
      <c r="BB329" s="86"/>
      <c r="BD329" s="86"/>
      <c r="BF329" s="86"/>
      <c r="BH329" s="86"/>
      <c r="BJ329" s="86"/>
      <c r="BL329" s="86"/>
      <c r="BN329" s="86"/>
      <c r="BP329" s="86"/>
      <c r="BR329" s="86"/>
      <c r="BS329" s="86"/>
      <c r="BT329" s="86"/>
      <c r="BU329" s="86"/>
      <c r="BW329" s="86"/>
      <c r="BX329" s="86"/>
      <c r="BY329" s="86"/>
      <c r="BZ329" s="86"/>
      <c r="CB329" s="86"/>
      <c r="CC329" s="86"/>
      <c r="CD329" s="86"/>
      <c r="CE329" s="86"/>
      <c r="CF329" s="86"/>
      <c r="CH329" s="86"/>
      <c r="CI329" s="86"/>
      <c r="CJ329" s="86"/>
      <c r="CK329" s="86"/>
      <c r="CM329" s="86"/>
      <c r="CN329" s="86"/>
      <c r="CO329" s="86"/>
      <c r="CP329" s="86"/>
      <c r="CR329" s="86"/>
      <c r="CS329" s="86"/>
      <c r="CT329" s="86"/>
      <c r="CU329" s="86"/>
      <c r="CW329" s="87"/>
      <c r="CY329" s="86"/>
      <c r="CZ329" s="87"/>
      <c r="DA329" s="88"/>
      <c r="DB329" s="86"/>
      <c r="DC329" s="87"/>
      <c r="DD329" s="86"/>
      <c r="DE329" s="86"/>
      <c r="DF329" s="86"/>
      <c r="DG329" s="86"/>
      <c r="DH329" s="89"/>
    </row>
    <row r="330" spans="34:112" x14ac:dyDescent="0.2">
      <c r="AH330" s="86"/>
      <c r="AJ330" s="86"/>
      <c r="AL330" s="86"/>
      <c r="AN330" s="86"/>
      <c r="AP330" s="86"/>
      <c r="AR330" s="86"/>
      <c r="AT330" s="86"/>
      <c r="AV330" s="86"/>
      <c r="AX330" s="86"/>
      <c r="AZ330" s="86"/>
      <c r="BB330" s="86"/>
      <c r="BD330" s="86"/>
      <c r="BF330" s="86"/>
      <c r="BH330" s="86"/>
      <c r="BJ330" s="86"/>
      <c r="BL330" s="86"/>
      <c r="BN330" s="86"/>
      <c r="BP330" s="86"/>
      <c r="BR330" s="86"/>
      <c r="BS330" s="86"/>
      <c r="BT330" s="86"/>
      <c r="BU330" s="86"/>
      <c r="BW330" s="86"/>
      <c r="BX330" s="86"/>
      <c r="BY330" s="86"/>
      <c r="BZ330" s="86"/>
      <c r="CB330" s="86"/>
      <c r="CC330" s="86"/>
      <c r="CD330" s="86"/>
      <c r="CE330" s="86"/>
      <c r="CF330" s="86"/>
      <c r="CH330" s="86"/>
      <c r="CI330" s="86"/>
      <c r="CJ330" s="86"/>
      <c r="CK330" s="86"/>
      <c r="CM330" s="86"/>
      <c r="CN330" s="86"/>
      <c r="CO330" s="86"/>
      <c r="CP330" s="86"/>
      <c r="CR330" s="86"/>
      <c r="CS330" s="86"/>
      <c r="CT330" s="86"/>
      <c r="CU330" s="86"/>
      <c r="CW330" s="87"/>
      <c r="CY330" s="86"/>
      <c r="CZ330" s="87"/>
      <c r="DA330" s="88"/>
      <c r="DB330" s="86"/>
      <c r="DC330" s="87"/>
      <c r="DD330" s="86"/>
      <c r="DE330" s="86"/>
      <c r="DF330" s="86"/>
      <c r="DG330" s="86"/>
      <c r="DH330" s="89"/>
    </row>
    <row r="331" spans="34:112" x14ac:dyDescent="0.2">
      <c r="AH331" s="86"/>
      <c r="AJ331" s="86"/>
      <c r="AL331" s="86"/>
      <c r="AN331" s="86"/>
      <c r="AP331" s="86"/>
      <c r="AR331" s="86"/>
      <c r="AT331" s="86"/>
      <c r="AV331" s="86"/>
      <c r="AX331" s="86"/>
      <c r="AZ331" s="86"/>
      <c r="BB331" s="86"/>
      <c r="BD331" s="86"/>
      <c r="BF331" s="86"/>
      <c r="BH331" s="86"/>
      <c r="BJ331" s="86"/>
      <c r="BL331" s="86"/>
      <c r="BN331" s="86"/>
      <c r="BP331" s="86"/>
      <c r="BR331" s="86"/>
      <c r="BS331" s="86"/>
      <c r="BT331" s="86"/>
      <c r="BU331" s="86"/>
      <c r="BW331" s="86"/>
      <c r="BX331" s="86"/>
      <c r="BY331" s="86"/>
      <c r="BZ331" s="86"/>
      <c r="CB331" s="86"/>
      <c r="CC331" s="86"/>
      <c r="CD331" s="86"/>
      <c r="CE331" s="86"/>
      <c r="CF331" s="86"/>
      <c r="CH331" s="86"/>
      <c r="CI331" s="86"/>
      <c r="CJ331" s="86"/>
      <c r="CK331" s="86"/>
      <c r="CM331" s="86"/>
      <c r="CN331" s="86"/>
      <c r="CO331" s="86"/>
      <c r="CP331" s="86"/>
      <c r="CR331" s="86"/>
      <c r="CS331" s="86"/>
      <c r="CT331" s="86"/>
      <c r="CU331" s="86"/>
      <c r="CW331" s="87"/>
      <c r="CY331" s="86"/>
      <c r="CZ331" s="87"/>
      <c r="DA331" s="88"/>
      <c r="DB331" s="86"/>
      <c r="DC331" s="87"/>
      <c r="DD331" s="86"/>
      <c r="DE331" s="86"/>
      <c r="DF331" s="86"/>
      <c r="DG331" s="86"/>
      <c r="DH331" s="89"/>
    </row>
    <row r="332" spans="34:112" x14ac:dyDescent="0.2">
      <c r="AH332" s="86"/>
      <c r="AJ332" s="86"/>
      <c r="AL332" s="86"/>
      <c r="AN332" s="86"/>
      <c r="AP332" s="86"/>
      <c r="AR332" s="86"/>
      <c r="AT332" s="86"/>
      <c r="AV332" s="86"/>
      <c r="AX332" s="86"/>
      <c r="AZ332" s="86"/>
      <c r="BB332" s="86"/>
      <c r="BD332" s="86"/>
      <c r="BF332" s="86"/>
      <c r="BH332" s="86"/>
      <c r="BJ332" s="86"/>
      <c r="BL332" s="86"/>
      <c r="BN332" s="86"/>
      <c r="BP332" s="86"/>
      <c r="BR332" s="86"/>
      <c r="BS332" s="86"/>
      <c r="BT332" s="86"/>
      <c r="BU332" s="86"/>
      <c r="BW332" s="86"/>
      <c r="BX332" s="86"/>
      <c r="BY332" s="86"/>
      <c r="BZ332" s="86"/>
      <c r="CB332" s="86"/>
      <c r="CC332" s="86"/>
      <c r="CD332" s="86"/>
      <c r="CE332" s="86"/>
      <c r="CF332" s="86"/>
      <c r="CH332" s="86"/>
      <c r="CI332" s="86"/>
      <c r="CJ332" s="86"/>
      <c r="CK332" s="86"/>
      <c r="CM332" s="86"/>
      <c r="CN332" s="86"/>
      <c r="CO332" s="86"/>
      <c r="CP332" s="86"/>
      <c r="CR332" s="86"/>
      <c r="CS332" s="86"/>
      <c r="CT332" s="86"/>
      <c r="CU332" s="86"/>
      <c r="CW332" s="87"/>
      <c r="CY332" s="86"/>
      <c r="CZ332" s="87"/>
      <c r="DA332" s="88"/>
      <c r="DB332" s="86"/>
      <c r="DC332" s="87"/>
      <c r="DD332" s="86"/>
      <c r="DE332" s="86"/>
      <c r="DF332" s="86"/>
      <c r="DG332" s="86"/>
      <c r="DH332" s="89"/>
    </row>
    <row r="333" spans="34:112" x14ac:dyDescent="0.2">
      <c r="AH333" s="86"/>
      <c r="AJ333" s="86"/>
      <c r="AL333" s="86"/>
      <c r="AN333" s="86"/>
      <c r="AP333" s="86"/>
      <c r="AR333" s="86"/>
      <c r="AT333" s="86"/>
      <c r="AV333" s="86"/>
      <c r="AX333" s="86"/>
      <c r="AZ333" s="86"/>
      <c r="BB333" s="86"/>
      <c r="BD333" s="86"/>
      <c r="BF333" s="86"/>
      <c r="BH333" s="86"/>
      <c r="BJ333" s="86"/>
      <c r="BL333" s="86"/>
      <c r="BN333" s="86"/>
      <c r="BP333" s="86"/>
      <c r="BR333" s="86"/>
      <c r="BS333" s="86"/>
      <c r="BT333" s="86"/>
      <c r="BU333" s="86"/>
      <c r="BW333" s="86"/>
      <c r="BX333" s="86"/>
      <c r="BY333" s="86"/>
      <c r="BZ333" s="86"/>
      <c r="CB333" s="86"/>
      <c r="CC333" s="86"/>
      <c r="CD333" s="86"/>
      <c r="CE333" s="86"/>
      <c r="CF333" s="86"/>
      <c r="CH333" s="86"/>
      <c r="CI333" s="86"/>
      <c r="CJ333" s="86"/>
      <c r="CK333" s="86"/>
      <c r="CM333" s="86"/>
      <c r="CN333" s="86"/>
      <c r="CO333" s="86"/>
      <c r="CP333" s="86"/>
      <c r="CR333" s="86"/>
      <c r="CS333" s="86"/>
      <c r="CT333" s="86"/>
      <c r="CU333" s="86"/>
      <c r="CW333" s="87"/>
      <c r="CY333" s="86"/>
      <c r="CZ333" s="87"/>
      <c r="DA333" s="88"/>
      <c r="DB333" s="86"/>
      <c r="DC333" s="87"/>
      <c r="DD333" s="86"/>
      <c r="DE333" s="86"/>
      <c r="DF333" s="86"/>
      <c r="DG333" s="86"/>
      <c r="DH333" s="89"/>
    </row>
    <row r="334" spans="34:112" x14ac:dyDescent="0.2">
      <c r="AH334" s="86"/>
      <c r="AJ334" s="86"/>
      <c r="AL334" s="86"/>
      <c r="AN334" s="86"/>
      <c r="AP334" s="86"/>
      <c r="AR334" s="86"/>
      <c r="AT334" s="86"/>
      <c r="AV334" s="86"/>
      <c r="AX334" s="86"/>
      <c r="AZ334" s="86"/>
      <c r="BB334" s="86"/>
      <c r="BD334" s="86"/>
      <c r="BF334" s="86"/>
      <c r="BH334" s="86"/>
      <c r="BJ334" s="86"/>
      <c r="BL334" s="86"/>
      <c r="BN334" s="86"/>
      <c r="BP334" s="86"/>
      <c r="BR334" s="86"/>
      <c r="BS334" s="86"/>
      <c r="BT334" s="86"/>
      <c r="BU334" s="86"/>
      <c r="BW334" s="86"/>
      <c r="BX334" s="86"/>
      <c r="BY334" s="86"/>
      <c r="BZ334" s="86"/>
      <c r="CB334" s="86"/>
      <c r="CC334" s="86"/>
      <c r="CD334" s="86"/>
      <c r="CE334" s="86"/>
      <c r="CF334" s="86"/>
      <c r="CH334" s="86"/>
      <c r="CI334" s="86"/>
      <c r="CJ334" s="86"/>
      <c r="CK334" s="86"/>
      <c r="CM334" s="86"/>
      <c r="CN334" s="86"/>
      <c r="CO334" s="86"/>
      <c r="CP334" s="86"/>
      <c r="CR334" s="86"/>
      <c r="CS334" s="86"/>
      <c r="CT334" s="86"/>
      <c r="CU334" s="86"/>
      <c r="CW334" s="87"/>
      <c r="CY334" s="86"/>
      <c r="CZ334" s="87"/>
      <c r="DA334" s="88"/>
      <c r="DB334" s="86"/>
      <c r="DC334" s="87"/>
      <c r="DD334" s="86"/>
      <c r="DE334" s="86"/>
      <c r="DF334" s="86"/>
      <c r="DG334" s="86"/>
      <c r="DH334" s="89"/>
    </row>
    <row r="335" spans="34:112" x14ac:dyDescent="0.2">
      <c r="AH335" s="86"/>
      <c r="AJ335" s="86"/>
      <c r="AL335" s="86"/>
      <c r="AN335" s="86"/>
      <c r="AP335" s="86"/>
      <c r="AR335" s="86"/>
      <c r="AT335" s="86"/>
      <c r="AV335" s="86"/>
      <c r="AX335" s="86"/>
      <c r="AZ335" s="86"/>
      <c r="BB335" s="86"/>
      <c r="BD335" s="86"/>
      <c r="BF335" s="86"/>
      <c r="BH335" s="86"/>
      <c r="BJ335" s="86"/>
      <c r="BL335" s="86"/>
      <c r="BN335" s="86"/>
      <c r="BP335" s="86"/>
      <c r="BR335" s="86"/>
      <c r="BS335" s="86"/>
      <c r="BT335" s="86"/>
      <c r="BU335" s="86"/>
      <c r="BW335" s="86"/>
      <c r="BX335" s="86"/>
      <c r="BY335" s="86"/>
      <c r="BZ335" s="86"/>
      <c r="CB335" s="86"/>
      <c r="CC335" s="86"/>
      <c r="CD335" s="86"/>
      <c r="CE335" s="86"/>
      <c r="CF335" s="86"/>
      <c r="CH335" s="86"/>
      <c r="CI335" s="86"/>
      <c r="CJ335" s="86"/>
      <c r="CK335" s="86"/>
      <c r="CM335" s="86"/>
      <c r="CN335" s="86"/>
      <c r="CO335" s="86"/>
      <c r="CP335" s="86"/>
      <c r="CR335" s="86"/>
      <c r="CS335" s="86"/>
      <c r="CT335" s="86"/>
      <c r="CU335" s="86"/>
      <c r="CW335" s="87"/>
      <c r="CY335" s="86"/>
      <c r="CZ335" s="87"/>
      <c r="DA335" s="88"/>
      <c r="DB335" s="86"/>
      <c r="DC335" s="87"/>
      <c r="DD335" s="86"/>
      <c r="DE335" s="86"/>
      <c r="DF335" s="86"/>
      <c r="DG335" s="86"/>
      <c r="DH335" s="89"/>
    </row>
    <row r="336" spans="34:112" x14ac:dyDescent="0.2">
      <c r="AH336" s="86"/>
      <c r="AJ336" s="86"/>
      <c r="AL336" s="86"/>
      <c r="AN336" s="86"/>
      <c r="AP336" s="86"/>
      <c r="AR336" s="86"/>
      <c r="AT336" s="86"/>
      <c r="AV336" s="86"/>
      <c r="AX336" s="86"/>
      <c r="AZ336" s="86"/>
      <c r="BB336" s="86"/>
      <c r="BD336" s="86"/>
      <c r="BF336" s="86"/>
      <c r="BH336" s="86"/>
      <c r="BJ336" s="86"/>
      <c r="BL336" s="86"/>
      <c r="BN336" s="86"/>
      <c r="BP336" s="86"/>
      <c r="BR336" s="86"/>
      <c r="BS336" s="86"/>
      <c r="BT336" s="86"/>
      <c r="BU336" s="86"/>
      <c r="BW336" s="86"/>
      <c r="BX336" s="86"/>
      <c r="BY336" s="86"/>
      <c r="BZ336" s="86"/>
      <c r="CB336" s="86"/>
      <c r="CC336" s="86"/>
      <c r="CD336" s="86"/>
      <c r="CE336" s="86"/>
      <c r="CF336" s="86"/>
      <c r="CH336" s="86"/>
      <c r="CI336" s="86"/>
      <c r="CJ336" s="86"/>
      <c r="CK336" s="86"/>
      <c r="CM336" s="86"/>
      <c r="CN336" s="86"/>
      <c r="CO336" s="86"/>
      <c r="CP336" s="86"/>
      <c r="CR336" s="86"/>
      <c r="CS336" s="86"/>
      <c r="CT336" s="86"/>
      <c r="CU336" s="86"/>
      <c r="CW336" s="87"/>
      <c r="CY336" s="86"/>
      <c r="CZ336" s="87"/>
      <c r="DA336" s="88"/>
      <c r="DB336" s="86"/>
      <c r="DC336" s="87"/>
      <c r="DD336" s="86"/>
      <c r="DE336" s="86"/>
      <c r="DF336" s="86"/>
      <c r="DG336" s="86"/>
      <c r="DH336" s="89"/>
    </row>
    <row r="337" spans="34:112" x14ac:dyDescent="0.2">
      <c r="AH337" s="86"/>
      <c r="AJ337" s="86"/>
      <c r="AL337" s="86"/>
      <c r="AN337" s="86"/>
      <c r="AP337" s="86"/>
      <c r="AR337" s="86"/>
      <c r="AT337" s="86"/>
      <c r="AV337" s="86"/>
      <c r="AX337" s="86"/>
      <c r="AZ337" s="86"/>
      <c r="BB337" s="86"/>
      <c r="BD337" s="86"/>
      <c r="BF337" s="86"/>
      <c r="BH337" s="86"/>
      <c r="BJ337" s="86"/>
      <c r="BL337" s="86"/>
      <c r="BN337" s="86"/>
      <c r="BP337" s="86"/>
      <c r="BR337" s="86"/>
      <c r="BS337" s="86"/>
      <c r="BT337" s="86"/>
      <c r="BU337" s="86"/>
      <c r="BW337" s="86"/>
      <c r="BX337" s="86"/>
      <c r="BY337" s="86"/>
      <c r="BZ337" s="86"/>
      <c r="CB337" s="86"/>
      <c r="CC337" s="86"/>
      <c r="CD337" s="86"/>
      <c r="CE337" s="86"/>
      <c r="CF337" s="86"/>
      <c r="CH337" s="86"/>
      <c r="CI337" s="86"/>
      <c r="CJ337" s="86"/>
      <c r="CK337" s="86"/>
      <c r="CM337" s="86"/>
      <c r="CN337" s="86"/>
      <c r="CO337" s="86"/>
      <c r="CP337" s="86"/>
      <c r="CR337" s="86"/>
      <c r="CS337" s="86"/>
      <c r="CT337" s="86"/>
      <c r="CU337" s="86"/>
      <c r="CW337" s="87"/>
      <c r="CY337" s="86"/>
      <c r="CZ337" s="87"/>
      <c r="DA337" s="88"/>
      <c r="DB337" s="86"/>
      <c r="DC337" s="87"/>
      <c r="DD337" s="86"/>
      <c r="DE337" s="86"/>
      <c r="DF337" s="86"/>
      <c r="DG337" s="86"/>
      <c r="DH337" s="89"/>
    </row>
    <row r="338" spans="34:112" x14ac:dyDescent="0.2">
      <c r="AH338" s="86"/>
      <c r="AJ338" s="86"/>
      <c r="AL338" s="86"/>
      <c r="AN338" s="86"/>
      <c r="AP338" s="86"/>
      <c r="AR338" s="86"/>
      <c r="AT338" s="86"/>
      <c r="AV338" s="86"/>
      <c r="AX338" s="86"/>
      <c r="AZ338" s="86"/>
      <c r="BB338" s="86"/>
      <c r="BD338" s="86"/>
      <c r="BF338" s="86"/>
      <c r="BH338" s="86"/>
      <c r="BJ338" s="86"/>
      <c r="BL338" s="86"/>
      <c r="BN338" s="86"/>
      <c r="BP338" s="86"/>
      <c r="BR338" s="86"/>
      <c r="BS338" s="86"/>
      <c r="BT338" s="86"/>
      <c r="BU338" s="86"/>
      <c r="BW338" s="86"/>
      <c r="BX338" s="86"/>
      <c r="BY338" s="86"/>
      <c r="BZ338" s="86"/>
      <c r="CB338" s="86"/>
      <c r="CC338" s="86"/>
      <c r="CD338" s="86"/>
      <c r="CE338" s="86"/>
      <c r="CF338" s="86"/>
      <c r="CH338" s="86"/>
      <c r="CI338" s="86"/>
      <c r="CJ338" s="86"/>
      <c r="CK338" s="86"/>
      <c r="CM338" s="86"/>
      <c r="CN338" s="86"/>
      <c r="CO338" s="86"/>
      <c r="CP338" s="86"/>
      <c r="CR338" s="86"/>
      <c r="CS338" s="86"/>
      <c r="CT338" s="86"/>
      <c r="CU338" s="86"/>
      <c r="CW338" s="87"/>
      <c r="CY338" s="86"/>
      <c r="CZ338" s="87"/>
      <c r="DA338" s="88"/>
      <c r="DB338" s="86"/>
      <c r="DC338" s="87"/>
      <c r="DD338" s="86"/>
      <c r="DE338" s="86"/>
      <c r="DF338" s="86"/>
      <c r="DG338" s="86"/>
      <c r="DH338" s="89"/>
    </row>
    <row r="339" spans="34:112" x14ac:dyDescent="0.2">
      <c r="AH339" s="86"/>
      <c r="AJ339" s="86"/>
      <c r="AL339" s="86"/>
      <c r="AN339" s="86"/>
      <c r="AP339" s="86"/>
      <c r="AR339" s="86"/>
      <c r="AT339" s="86"/>
      <c r="AV339" s="86"/>
      <c r="AX339" s="86"/>
      <c r="AZ339" s="86"/>
      <c r="BB339" s="86"/>
      <c r="BD339" s="86"/>
      <c r="BF339" s="86"/>
      <c r="BH339" s="86"/>
      <c r="BJ339" s="86"/>
      <c r="BL339" s="86"/>
      <c r="BN339" s="86"/>
      <c r="BP339" s="86"/>
      <c r="BR339" s="86"/>
      <c r="BS339" s="86"/>
      <c r="BT339" s="86"/>
      <c r="BU339" s="86"/>
      <c r="BW339" s="86"/>
      <c r="BX339" s="86"/>
      <c r="BY339" s="86"/>
      <c r="BZ339" s="86"/>
      <c r="CB339" s="86"/>
      <c r="CC339" s="86"/>
      <c r="CD339" s="86"/>
      <c r="CE339" s="86"/>
      <c r="CF339" s="86"/>
      <c r="CH339" s="86"/>
      <c r="CI339" s="86"/>
      <c r="CJ339" s="86"/>
      <c r="CK339" s="86"/>
      <c r="CM339" s="86"/>
      <c r="CN339" s="86"/>
      <c r="CO339" s="86"/>
      <c r="CP339" s="86"/>
      <c r="CR339" s="86"/>
      <c r="CS339" s="86"/>
      <c r="CT339" s="86"/>
      <c r="CU339" s="86"/>
      <c r="CW339" s="87"/>
      <c r="CY339" s="86"/>
      <c r="CZ339" s="87"/>
      <c r="DA339" s="88"/>
      <c r="DB339" s="86"/>
      <c r="DC339" s="87"/>
      <c r="DD339" s="86"/>
      <c r="DE339" s="86"/>
      <c r="DF339" s="86"/>
      <c r="DG339" s="86"/>
      <c r="DH339" s="89"/>
    </row>
    <row r="340" spans="34:112" x14ac:dyDescent="0.2">
      <c r="AH340" s="86"/>
      <c r="AJ340" s="86"/>
      <c r="AL340" s="86"/>
      <c r="AN340" s="86"/>
      <c r="AP340" s="86"/>
      <c r="AR340" s="86"/>
      <c r="AT340" s="86"/>
      <c r="AV340" s="86"/>
      <c r="AX340" s="86"/>
      <c r="AZ340" s="86"/>
      <c r="BB340" s="86"/>
      <c r="BD340" s="86"/>
      <c r="BF340" s="86"/>
      <c r="BH340" s="86"/>
      <c r="BJ340" s="86"/>
      <c r="BL340" s="86"/>
      <c r="BN340" s="86"/>
      <c r="BP340" s="86"/>
      <c r="BR340" s="86"/>
      <c r="BS340" s="86"/>
      <c r="BT340" s="86"/>
      <c r="BU340" s="86"/>
      <c r="BW340" s="86"/>
      <c r="BX340" s="86"/>
      <c r="BY340" s="86"/>
      <c r="BZ340" s="86"/>
      <c r="CB340" s="86"/>
      <c r="CC340" s="86"/>
      <c r="CD340" s="86"/>
      <c r="CE340" s="86"/>
      <c r="CF340" s="86"/>
      <c r="CH340" s="86"/>
      <c r="CI340" s="86"/>
      <c r="CJ340" s="86"/>
      <c r="CK340" s="86"/>
      <c r="CM340" s="86"/>
      <c r="CN340" s="86"/>
      <c r="CO340" s="86"/>
      <c r="CP340" s="86"/>
      <c r="CR340" s="86"/>
      <c r="CS340" s="86"/>
      <c r="CT340" s="86"/>
      <c r="CU340" s="86"/>
      <c r="CW340" s="87"/>
      <c r="CY340" s="86"/>
      <c r="CZ340" s="87"/>
      <c r="DA340" s="88"/>
      <c r="DB340" s="86"/>
      <c r="DC340" s="87"/>
      <c r="DD340" s="86"/>
      <c r="DE340" s="86"/>
      <c r="DF340" s="86"/>
      <c r="DG340" s="86"/>
      <c r="DH340" s="89"/>
    </row>
    <row r="341" spans="34:112" x14ac:dyDescent="0.2">
      <c r="AH341" s="86"/>
      <c r="AJ341" s="86"/>
      <c r="AL341" s="86"/>
      <c r="AN341" s="86"/>
      <c r="AP341" s="86"/>
      <c r="AR341" s="86"/>
      <c r="AT341" s="86"/>
      <c r="AV341" s="86"/>
      <c r="AX341" s="86"/>
      <c r="AZ341" s="86"/>
      <c r="BB341" s="86"/>
      <c r="BD341" s="86"/>
      <c r="BF341" s="86"/>
      <c r="BH341" s="86"/>
      <c r="BJ341" s="86"/>
      <c r="BL341" s="86"/>
      <c r="BN341" s="86"/>
      <c r="BP341" s="86"/>
      <c r="BR341" s="86"/>
      <c r="BS341" s="86"/>
      <c r="BT341" s="86"/>
      <c r="BU341" s="86"/>
      <c r="BW341" s="86"/>
      <c r="BX341" s="86"/>
      <c r="BY341" s="86"/>
      <c r="BZ341" s="86"/>
      <c r="CB341" s="86"/>
      <c r="CC341" s="86"/>
      <c r="CD341" s="86"/>
      <c r="CE341" s="86"/>
      <c r="CF341" s="86"/>
      <c r="CH341" s="86"/>
      <c r="CI341" s="86"/>
      <c r="CJ341" s="86"/>
      <c r="CK341" s="86"/>
      <c r="CM341" s="86"/>
      <c r="CN341" s="86"/>
      <c r="CO341" s="86"/>
      <c r="CP341" s="86"/>
      <c r="CR341" s="86"/>
      <c r="CS341" s="86"/>
      <c r="CT341" s="86"/>
      <c r="CU341" s="86"/>
      <c r="CW341" s="87"/>
      <c r="CY341" s="86"/>
      <c r="CZ341" s="87"/>
      <c r="DA341" s="88"/>
      <c r="DB341" s="86"/>
      <c r="DC341" s="87"/>
      <c r="DD341" s="86"/>
      <c r="DE341" s="86"/>
      <c r="DF341" s="86"/>
      <c r="DG341" s="86"/>
      <c r="DH341" s="89"/>
    </row>
    <row r="342" spans="34:112" x14ac:dyDescent="0.2">
      <c r="AH342" s="86"/>
      <c r="AJ342" s="86"/>
      <c r="AL342" s="86"/>
      <c r="AN342" s="86"/>
      <c r="AP342" s="86"/>
      <c r="AR342" s="86"/>
      <c r="AT342" s="86"/>
      <c r="AV342" s="86"/>
      <c r="AX342" s="86"/>
      <c r="AZ342" s="86"/>
      <c r="BB342" s="86"/>
      <c r="BD342" s="86"/>
      <c r="BF342" s="86"/>
      <c r="BH342" s="86"/>
      <c r="BJ342" s="86"/>
      <c r="BL342" s="86"/>
      <c r="BN342" s="86"/>
      <c r="BP342" s="86"/>
      <c r="BR342" s="86"/>
      <c r="BS342" s="86"/>
      <c r="BT342" s="86"/>
      <c r="BU342" s="86"/>
      <c r="BW342" s="86"/>
      <c r="BX342" s="86"/>
      <c r="BY342" s="86"/>
      <c r="BZ342" s="86"/>
      <c r="CB342" s="86"/>
      <c r="CC342" s="86"/>
      <c r="CD342" s="86"/>
      <c r="CE342" s="86"/>
      <c r="CF342" s="86"/>
      <c r="CH342" s="86"/>
      <c r="CI342" s="86"/>
      <c r="CJ342" s="86"/>
      <c r="CK342" s="86"/>
      <c r="CM342" s="86"/>
      <c r="CN342" s="86"/>
      <c r="CO342" s="86"/>
      <c r="CP342" s="86"/>
      <c r="CR342" s="86"/>
      <c r="CS342" s="86"/>
      <c r="CT342" s="86"/>
      <c r="CU342" s="86"/>
      <c r="CW342" s="87"/>
      <c r="CY342" s="86"/>
      <c r="CZ342" s="87"/>
      <c r="DA342" s="88"/>
      <c r="DB342" s="86"/>
      <c r="DC342" s="87"/>
      <c r="DD342" s="86"/>
      <c r="DE342" s="86"/>
      <c r="DF342" s="86"/>
      <c r="DG342" s="86"/>
      <c r="DH342" s="89"/>
    </row>
    <row r="343" spans="34:112" x14ac:dyDescent="0.2">
      <c r="AH343" s="86"/>
      <c r="AJ343" s="86"/>
      <c r="AL343" s="86"/>
      <c r="AN343" s="86"/>
      <c r="AP343" s="86"/>
      <c r="AR343" s="86"/>
      <c r="AT343" s="86"/>
      <c r="AV343" s="86"/>
      <c r="AX343" s="86"/>
      <c r="AZ343" s="86"/>
      <c r="BB343" s="86"/>
      <c r="BD343" s="86"/>
      <c r="BF343" s="86"/>
      <c r="BH343" s="86"/>
      <c r="BJ343" s="86"/>
      <c r="BL343" s="86"/>
      <c r="BN343" s="86"/>
      <c r="BP343" s="86"/>
      <c r="BR343" s="86"/>
      <c r="BS343" s="86"/>
      <c r="BT343" s="86"/>
      <c r="BU343" s="86"/>
      <c r="BW343" s="86"/>
      <c r="BX343" s="86"/>
      <c r="BY343" s="86"/>
      <c r="BZ343" s="86"/>
      <c r="CB343" s="86"/>
      <c r="CC343" s="86"/>
      <c r="CD343" s="86"/>
      <c r="CE343" s="86"/>
      <c r="CF343" s="86"/>
      <c r="CH343" s="86"/>
      <c r="CI343" s="86"/>
      <c r="CJ343" s="86"/>
      <c r="CK343" s="86"/>
      <c r="CM343" s="86"/>
      <c r="CN343" s="86"/>
      <c r="CO343" s="86"/>
      <c r="CP343" s="86"/>
      <c r="CR343" s="86"/>
      <c r="CS343" s="86"/>
      <c r="CT343" s="86"/>
      <c r="CU343" s="86"/>
      <c r="CW343" s="87"/>
      <c r="CY343" s="86"/>
      <c r="CZ343" s="87"/>
      <c r="DA343" s="88"/>
      <c r="DB343" s="86"/>
      <c r="DC343" s="87"/>
      <c r="DD343" s="86"/>
      <c r="DE343" s="86"/>
      <c r="DF343" s="86"/>
      <c r="DG343" s="86"/>
      <c r="DH343" s="89"/>
    </row>
    <row r="344" spans="34:112" x14ac:dyDescent="0.2">
      <c r="AH344" s="86"/>
      <c r="AJ344" s="86"/>
      <c r="AL344" s="86"/>
      <c r="AN344" s="86"/>
      <c r="AP344" s="86"/>
      <c r="AR344" s="86"/>
      <c r="AT344" s="86"/>
      <c r="AV344" s="86"/>
      <c r="AX344" s="86"/>
      <c r="AZ344" s="86"/>
      <c r="BB344" s="86"/>
      <c r="BD344" s="86"/>
      <c r="BF344" s="86"/>
      <c r="BH344" s="86"/>
      <c r="BJ344" s="86"/>
      <c r="BL344" s="86"/>
      <c r="BN344" s="86"/>
      <c r="BP344" s="86"/>
      <c r="BR344" s="86"/>
      <c r="BS344" s="86"/>
      <c r="BT344" s="86"/>
      <c r="BU344" s="86"/>
      <c r="BW344" s="86"/>
      <c r="BX344" s="86"/>
      <c r="BY344" s="86"/>
      <c r="BZ344" s="86"/>
      <c r="CB344" s="86"/>
      <c r="CC344" s="86"/>
      <c r="CD344" s="86"/>
      <c r="CE344" s="86"/>
      <c r="CF344" s="86"/>
      <c r="CH344" s="86"/>
      <c r="CI344" s="86"/>
      <c r="CJ344" s="86"/>
      <c r="CK344" s="86"/>
      <c r="CM344" s="86"/>
      <c r="CN344" s="86"/>
      <c r="CO344" s="86"/>
      <c r="CP344" s="86"/>
      <c r="CR344" s="86"/>
      <c r="CS344" s="86"/>
      <c r="CT344" s="86"/>
      <c r="CU344" s="86"/>
      <c r="CW344" s="87"/>
      <c r="CY344" s="86"/>
      <c r="CZ344" s="87"/>
      <c r="DA344" s="88"/>
      <c r="DB344" s="86"/>
      <c r="DC344" s="87"/>
      <c r="DD344" s="86"/>
      <c r="DE344" s="86"/>
      <c r="DF344" s="86"/>
      <c r="DG344" s="86"/>
      <c r="DH344" s="89"/>
    </row>
    <row r="345" spans="34:112" x14ac:dyDescent="0.2">
      <c r="AH345" s="86"/>
      <c r="AJ345" s="86"/>
      <c r="AL345" s="86"/>
      <c r="AN345" s="86"/>
      <c r="AP345" s="86"/>
      <c r="AR345" s="86"/>
      <c r="AT345" s="86"/>
      <c r="AV345" s="86"/>
      <c r="AX345" s="86"/>
      <c r="AZ345" s="86"/>
      <c r="BB345" s="86"/>
      <c r="BD345" s="86"/>
      <c r="BF345" s="86"/>
      <c r="BH345" s="86"/>
      <c r="BJ345" s="86"/>
      <c r="BL345" s="86"/>
      <c r="BN345" s="86"/>
      <c r="BP345" s="86"/>
      <c r="BR345" s="86"/>
      <c r="BS345" s="86"/>
      <c r="BT345" s="86"/>
      <c r="BU345" s="86"/>
      <c r="BW345" s="86"/>
      <c r="BX345" s="86"/>
      <c r="BY345" s="86"/>
      <c r="BZ345" s="86"/>
      <c r="CB345" s="86"/>
      <c r="CC345" s="86"/>
      <c r="CD345" s="86"/>
      <c r="CE345" s="86"/>
      <c r="CF345" s="86"/>
      <c r="CH345" s="86"/>
      <c r="CI345" s="86"/>
      <c r="CJ345" s="86"/>
      <c r="CK345" s="86"/>
      <c r="CM345" s="86"/>
      <c r="CN345" s="86"/>
      <c r="CO345" s="86"/>
      <c r="CP345" s="86"/>
      <c r="CR345" s="86"/>
      <c r="CS345" s="86"/>
      <c r="CT345" s="86"/>
      <c r="CU345" s="86"/>
      <c r="CW345" s="87"/>
      <c r="CY345" s="86"/>
      <c r="CZ345" s="87"/>
      <c r="DA345" s="88"/>
      <c r="DB345" s="86"/>
      <c r="DC345" s="87"/>
      <c r="DD345" s="86"/>
      <c r="DE345" s="86"/>
      <c r="DF345" s="86"/>
      <c r="DG345" s="86"/>
      <c r="DH345" s="89"/>
    </row>
    <row r="346" spans="34:112" x14ac:dyDescent="0.2">
      <c r="AH346" s="86"/>
      <c r="AJ346" s="86"/>
      <c r="AL346" s="86"/>
      <c r="AN346" s="86"/>
      <c r="AP346" s="86"/>
      <c r="AR346" s="86"/>
      <c r="AT346" s="86"/>
      <c r="AV346" s="86"/>
      <c r="AX346" s="86"/>
      <c r="AZ346" s="86"/>
      <c r="BB346" s="86"/>
      <c r="BD346" s="86"/>
      <c r="BF346" s="86"/>
      <c r="BH346" s="86"/>
      <c r="BJ346" s="86"/>
      <c r="BL346" s="86"/>
      <c r="BN346" s="86"/>
      <c r="BP346" s="86"/>
      <c r="BR346" s="86"/>
      <c r="BS346" s="86"/>
      <c r="BT346" s="86"/>
      <c r="BU346" s="86"/>
      <c r="BW346" s="86"/>
      <c r="BX346" s="86"/>
      <c r="BY346" s="86"/>
      <c r="BZ346" s="86"/>
      <c r="CB346" s="86"/>
      <c r="CC346" s="86"/>
      <c r="CD346" s="86"/>
      <c r="CE346" s="86"/>
      <c r="CF346" s="86"/>
      <c r="CH346" s="86"/>
      <c r="CI346" s="86"/>
      <c r="CJ346" s="86"/>
      <c r="CK346" s="86"/>
      <c r="CM346" s="86"/>
      <c r="CN346" s="86"/>
      <c r="CO346" s="86"/>
      <c r="CP346" s="86"/>
      <c r="CR346" s="86"/>
      <c r="CS346" s="86"/>
      <c r="CT346" s="86"/>
      <c r="CU346" s="86"/>
      <c r="CW346" s="87"/>
      <c r="CY346" s="86"/>
      <c r="CZ346" s="87"/>
      <c r="DA346" s="88"/>
      <c r="DB346" s="86"/>
      <c r="DC346" s="87"/>
      <c r="DD346" s="86"/>
      <c r="DE346" s="86"/>
      <c r="DF346" s="86"/>
      <c r="DG346" s="86"/>
      <c r="DH346" s="89"/>
    </row>
    <row r="347" spans="34:112" x14ac:dyDescent="0.2">
      <c r="AH347" s="86"/>
      <c r="AJ347" s="86"/>
      <c r="AL347" s="86"/>
      <c r="AN347" s="86"/>
      <c r="AP347" s="86"/>
      <c r="AR347" s="86"/>
      <c r="AT347" s="86"/>
      <c r="AV347" s="86"/>
      <c r="AX347" s="86"/>
      <c r="AZ347" s="86"/>
      <c r="BB347" s="86"/>
      <c r="BD347" s="86"/>
      <c r="BF347" s="86"/>
      <c r="BH347" s="86"/>
      <c r="BJ347" s="86"/>
      <c r="BL347" s="86"/>
      <c r="BN347" s="86"/>
      <c r="BP347" s="86"/>
      <c r="BR347" s="86"/>
      <c r="BS347" s="86"/>
      <c r="BT347" s="86"/>
      <c r="BU347" s="86"/>
      <c r="BW347" s="86"/>
      <c r="BX347" s="86"/>
      <c r="BY347" s="86"/>
      <c r="BZ347" s="86"/>
      <c r="CB347" s="86"/>
      <c r="CC347" s="86"/>
      <c r="CD347" s="86"/>
      <c r="CE347" s="86"/>
      <c r="CF347" s="86"/>
      <c r="CH347" s="86"/>
      <c r="CI347" s="86"/>
      <c r="CJ347" s="86"/>
      <c r="CK347" s="86"/>
      <c r="CM347" s="86"/>
      <c r="CN347" s="86"/>
      <c r="CO347" s="86"/>
      <c r="CP347" s="86"/>
      <c r="CR347" s="86"/>
      <c r="CS347" s="86"/>
      <c r="CT347" s="86"/>
      <c r="CU347" s="86"/>
      <c r="CW347" s="87"/>
      <c r="CY347" s="86"/>
      <c r="CZ347" s="87"/>
      <c r="DA347" s="88"/>
      <c r="DB347" s="86"/>
      <c r="DC347" s="87"/>
      <c r="DD347" s="86"/>
      <c r="DE347" s="86"/>
      <c r="DF347" s="86"/>
      <c r="DG347" s="86"/>
      <c r="DH347" s="89"/>
    </row>
    <row r="348" spans="34:112" x14ac:dyDescent="0.2">
      <c r="AH348" s="86"/>
      <c r="AJ348" s="86"/>
      <c r="AL348" s="86"/>
      <c r="AN348" s="86"/>
      <c r="AP348" s="86"/>
      <c r="AR348" s="86"/>
      <c r="AT348" s="86"/>
      <c r="AV348" s="86"/>
      <c r="AX348" s="86"/>
      <c r="AZ348" s="86"/>
      <c r="BB348" s="86"/>
      <c r="BD348" s="86"/>
      <c r="BF348" s="86"/>
      <c r="BH348" s="86"/>
      <c r="BJ348" s="86"/>
      <c r="BL348" s="86"/>
      <c r="BN348" s="86"/>
      <c r="BP348" s="86"/>
      <c r="BR348" s="86"/>
      <c r="BS348" s="86"/>
      <c r="BT348" s="86"/>
      <c r="BU348" s="86"/>
      <c r="BW348" s="86"/>
      <c r="BX348" s="86"/>
      <c r="BY348" s="86"/>
      <c r="BZ348" s="86"/>
      <c r="CB348" s="86"/>
      <c r="CC348" s="86"/>
      <c r="CD348" s="86"/>
      <c r="CE348" s="86"/>
      <c r="CF348" s="86"/>
      <c r="CH348" s="86"/>
      <c r="CI348" s="86"/>
      <c r="CJ348" s="86"/>
      <c r="CK348" s="86"/>
      <c r="CM348" s="86"/>
      <c r="CN348" s="86"/>
      <c r="CO348" s="86"/>
      <c r="CP348" s="86"/>
      <c r="CR348" s="86"/>
      <c r="CS348" s="86"/>
      <c r="CT348" s="86"/>
      <c r="CU348" s="86"/>
      <c r="CW348" s="87"/>
      <c r="CY348" s="86"/>
      <c r="CZ348" s="87"/>
      <c r="DA348" s="88"/>
      <c r="DB348" s="86"/>
      <c r="DC348" s="87"/>
      <c r="DD348" s="86"/>
      <c r="DE348" s="86"/>
      <c r="DF348" s="86"/>
      <c r="DG348" s="86"/>
      <c r="DH348" s="89"/>
    </row>
    <row r="349" spans="34:112" x14ac:dyDescent="0.2">
      <c r="AH349" s="86"/>
      <c r="AJ349" s="86"/>
      <c r="AL349" s="86"/>
      <c r="AN349" s="86"/>
      <c r="AP349" s="86"/>
      <c r="AR349" s="86"/>
      <c r="AT349" s="86"/>
      <c r="AV349" s="86"/>
      <c r="AX349" s="86"/>
      <c r="AZ349" s="86"/>
      <c r="BB349" s="86"/>
      <c r="BD349" s="86"/>
      <c r="BF349" s="86"/>
      <c r="BH349" s="86"/>
      <c r="BJ349" s="86"/>
      <c r="BL349" s="86"/>
      <c r="BN349" s="86"/>
      <c r="BP349" s="86"/>
      <c r="BR349" s="86"/>
      <c r="BS349" s="86"/>
      <c r="BT349" s="86"/>
      <c r="BU349" s="86"/>
      <c r="BW349" s="86"/>
      <c r="BX349" s="86"/>
      <c r="BY349" s="86"/>
      <c r="BZ349" s="86"/>
      <c r="CB349" s="86"/>
      <c r="CC349" s="86"/>
      <c r="CD349" s="86"/>
      <c r="CE349" s="86"/>
      <c r="CF349" s="86"/>
      <c r="CH349" s="86"/>
      <c r="CI349" s="86"/>
      <c r="CJ349" s="86"/>
      <c r="CK349" s="86"/>
      <c r="CM349" s="86"/>
      <c r="CN349" s="86"/>
      <c r="CO349" s="86"/>
      <c r="CP349" s="86"/>
      <c r="CR349" s="86"/>
      <c r="CS349" s="86"/>
      <c r="CT349" s="86"/>
      <c r="CU349" s="86"/>
      <c r="CW349" s="87"/>
      <c r="CY349" s="86"/>
      <c r="CZ349" s="87"/>
      <c r="DA349" s="88"/>
      <c r="DB349" s="86"/>
      <c r="DC349" s="87"/>
      <c r="DD349" s="86"/>
      <c r="DE349" s="86"/>
      <c r="DF349" s="86"/>
      <c r="DG349" s="86"/>
      <c r="DH349" s="89"/>
    </row>
    <row r="350" spans="34:112" x14ac:dyDescent="0.2">
      <c r="AH350" s="86"/>
      <c r="AJ350" s="86"/>
      <c r="AL350" s="86"/>
      <c r="AN350" s="86"/>
      <c r="AP350" s="86"/>
      <c r="AR350" s="86"/>
      <c r="AT350" s="86"/>
      <c r="AV350" s="86"/>
      <c r="AX350" s="86"/>
      <c r="AZ350" s="86"/>
      <c r="BB350" s="86"/>
      <c r="BD350" s="86"/>
      <c r="BF350" s="86"/>
      <c r="BH350" s="86"/>
      <c r="BJ350" s="86"/>
      <c r="BL350" s="86"/>
      <c r="BN350" s="86"/>
      <c r="BP350" s="86"/>
      <c r="BR350" s="86"/>
      <c r="BS350" s="86"/>
      <c r="BT350" s="86"/>
      <c r="BU350" s="86"/>
      <c r="BW350" s="86"/>
      <c r="BX350" s="86"/>
      <c r="BY350" s="86"/>
      <c r="BZ350" s="86"/>
      <c r="CB350" s="86"/>
      <c r="CC350" s="86"/>
      <c r="CD350" s="86"/>
      <c r="CE350" s="86"/>
      <c r="CF350" s="86"/>
      <c r="CH350" s="86"/>
      <c r="CI350" s="86"/>
      <c r="CJ350" s="86"/>
      <c r="CK350" s="86"/>
      <c r="CM350" s="86"/>
      <c r="CN350" s="86"/>
      <c r="CO350" s="86"/>
      <c r="CP350" s="86"/>
      <c r="CR350" s="86"/>
      <c r="CS350" s="86"/>
      <c r="CT350" s="86"/>
      <c r="CU350" s="86"/>
      <c r="CW350" s="87"/>
      <c r="CY350" s="86"/>
      <c r="CZ350" s="87"/>
      <c r="DA350" s="88"/>
      <c r="DB350" s="86"/>
      <c r="DC350" s="87"/>
      <c r="DD350" s="86"/>
      <c r="DE350" s="86"/>
      <c r="DF350" s="86"/>
      <c r="DG350" s="86"/>
      <c r="DH350" s="89"/>
    </row>
    <row r="351" spans="34:112" x14ac:dyDescent="0.2">
      <c r="AH351" s="86"/>
      <c r="AJ351" s="86"/>
      <c r="AL351" s="86"/>
      <c r="AN351" s="86"/>
      <c r="AP351" s="86"/>
      <c r="AR351" s="86"/>
      <c r="AT351" s="86"/>
      <c r="AV351" s="86"/>
      <c r="AX351" s="86"/>
      <c r="AZ351" s="86"/>
      <c r="BB351" s="86"/>
      <c r="BD351" s="86"/>
      <c r="BF351" s="86"/>
      <c r="BH351" s="86"/>
      <c r="BJ351" s="86"/>
      <c r="BL351" s="86"/>
      <c r="BN351" s="86"/>
      <c r="BP351" s="86"/>
      <c r="BR351" s="86"/>
      <c r="BS351" s="86"/>
      <c r="BT351" s="86"/>
      <c r="BU351" s="86"/>
      <c r="BW351" s="86"/>
      <c r="BX351" s="86"/>
      <c r="BY351" s="86"/>
      <c r="BZ351" s="86"/>
      <c r="CB351" s="86"/>
      <c r="CC351" s="86"/>
      <c r="CD351" s="86"/>
      <c r="CE351" s="86"/>
      <c r="CF351" s="86"/>
      <c r="CH351" s="86"/>
      <c r="CI351" s="86"/>
      <c r="CJ351" s="86"/>
      <c r="CK351" s="86"/>
      <c r="CM351" s="86"/>
      <c r="CN351" s="86"/>
      <c r="CO351" s="86"/>
      <c r="CP351" s="86"/>
      <c r="CR351" s="86"/>
      <c r="CS351" s="86"/>
      <c r="CT351" s="86"/>
      <c r="CU351" s="86"/>
      <c r="CW351" s="87"/>
      <c r="CY351" s="86"/>
      <c r="CZ351" s="87"/>
      <c r="DA351" s="88"/>
      <c r="DB351" s="86"/>
      <c r="DC351" s="87"/>
      <c r="DD351" s="86"/>
      <c r="DE351" s="86"/>
      <c r="DF351" s="86"/>
      <c r="DG351" s="86"/>
      <c r="DH351" s="89"/>
    </row>
    <row r="352" spans="34:112" x14ac:dyDescent="0.2">
      <c r="AH352" s="86"/>
      <c r="AJ352" s="86"/>
      <c r="AL352" s="86"/>
      <c r="AN352" s="86"/>
      <c r="AP352" s="86"/>
      <c r="AR352" s="86"/>
      <c r="AT352" s="86"/>
      <c r="AV352" s="86"/>
      <c r="AX352" s="86"/>
      <c r="AZ352" s="86"/>
      <c r="BB352" s="86"/>
      <c r="BD352" s="86"/>
      <c r="BF352" s="86"/>
      <c r="BH352" s="86"/>
      <c r="BJ352" s="86"/>
      <c r="BL352" s="86"/>
      <c r="BN352" s="86"/>
      <c r="BP352" s="86"/>
      <c r="BR352" s="86"/>
      <c r="BS352" s="86"/>
      <c r="BT352" s="86"/>
      <c r="BU352" s="86"/>
      <c r="BW352" s="86"/>
      <c r="BX352" s="86"/>
      <c r="BY352" s="86"/>
      <c r="BZ352" s="86"/>
      <c r="CB352" s="86"/>
      <c r="CC352" s="86"/>
      <c r="CD352" s="86"/>
      <c r="CE352" s="86"/>
      <c r="CF352" s="86"/>
      <c r="CH352" s="86"/>
      <c r="CI352" s="86"/>
      <c r="CJ352" s="86"/>
      <c r="CK352" s="86"/>
      <c r="CM352" s="86"/>
      <c r="CN352" s="86"/>
      <c r="CO352" s="86"/>
      <c r="CP352" s="86"/>
      <c r="CR352" s="86"/>
      <c r="CS352" s="86"/>
      <c r="CT352" s="86"/>
      <c r="CU352" s="86"/>
      <c r="CW352" s="87"/>
      <c r="CY352" s="86"/>
      <c r="CZ352" s="87"/>
      <c r="DA352" s="88"/>
      <c r="DB352" s="86"/>
      <c r="DC352" s="87"/>
      <c r="DD352" s="86"/>
      <c r="DE352" s="86"/>
      <c r="DF352" s="86"/>
      <c r="DG352" s="86"/>
      <c r="DH352" s="89"/>
    </row>
    <row r="353" spans="34:112" x14ac:dyDescent="0.2">
      <c r="AH353" s="86"/>
      <c r="AJ353" s="86"/>
      <c r="AL353" s="86"/>
      <c r="AN353" s="86"/>
      <c r="AP353" s="86"/>
      <c r="AR353" s="86"/>
      <c r="AT353" s="86"/>
      <c r="AV353" s="86"/>
      <c r="AX353" s="86"/>
      <c r="AZ353" s="86"/>
      <c r="BB353" s="86"/>
      <c r="BD353" s="86"/>
      <c r="BF353" s="86"/>
      <c r="BH353" s="86"/>
      <c r="BJ353" s="86"/>
      <c r="BL353" s="86"/>
      <c r="BN353" s="86"/>
      <c r="BP353" s="86"/>
      <c r="BR353" s="86"/>
      <c r="BS353" s="86"/>
      <c r="BT353" s="86"/>
      <c r="BU353" s="86"/>
      <c r="BW353" s="86"/>
      <c r="BX353" s="86"/>
      <c r="BY353" s="86"/>
      <c r="BZ353" s="86"/>
      <c r="CB353" s="86"/>
      <c r="CC353" s="86"/>
      <c r="CD353" s="86"/>
      <c r="CE353" s="86"/>
      <c r="CF353" s="86"/>
      <c r="CH353" s="86"/>
      <c r="CI353" s="86"/>
      <c r="CJ353" s="86"/>
      <c r="CK353" s="86"/>
      <c r="CM353" s="86"/>
      <c r="CN353" s="86"/>
      <c r="CO353" s="86"/>
      <c r="CP353" s="86"/>
      <c r="CR353" s="86"/>
      <c r="CS353" s="86"/>
      <c r="CT353" s="86"/>
      <c r="CU353" s="86"/>
      <c r="CW353" s="87"/>
      <c r="CY353" s="86"/>
      <c r="CZ353" s="87"/>
      <c r="DA353" s="88"/>
      <c r="DB353" s="86"/>
      <c r="DC353" s="87"/>
      <c r="DD353" s="86"/>
      <c r="DE353" s="86"/>
      <c r="DF353" s="86"/>
      <c r="DG353" s="86"/>
      <c r="DH353" s="89"/>
    </row>
    <row r="354" spans="34:112" x14ac:dyDescent="0.2">
      <c r="AH354" s="86"/>
      <c r="AJ354" s="86"/>
      <c r="AL354" s="86"/>
      <c r="AN354" s="86"/>
      <c r="AP354" s="86"/>
      <c r="AR354" s="86"/>
      <c r="AT354" s="86"/>
      <c r="AV354" s="86"/>
      <c r="AX354" s="86"/>
      <c r="AZ354" s="86"/>
      <c r="BB354" s="86"/>
      <c r="BD354" s="86"/>
      <c r="BF354" s="86"/>
      <c r="BH354" s="86"/>
      <c r="BJ354" s="86"/>
      <c r="BL354" s="86"/>
      <c r="BN354" s="86"/>
      <c r="BP354" s="86"/>
      <c r="BR354" s="86"/>
      <c r="BS354" s="86"/>
      <c r="BT354" s="86"/>
      <c r="BU354" s="86"/>
      <c r="BW354" s="86"/>
      <c r="BX354" s="86"/>
      <c r="BY354" s="86"/>
      <c r="BZ354" s="86"/>
      <c r="CB354" s="86"/>
      <c r="CC354" s="86"/>
      <c r="CD354" s="86"/>
      <c r="CE354" s="86"/>
      <c r="CF354" s="86"/>
      <c r="CH354" s="86"/>
      <c r="CI354" s="86"/>
      <c r="CJ354" s="86"/>
      <c r="CK354" s="86"/>
      <c r="CM354" s="86"/>
      <c r="CN354" s="86"/>
      <c r="CO354" s="86"/>
      <c r="CP354" s="86"/>
      <c r="CR354" s="86"/>
      <c r="CS354" s="86"/>
      <c r="CT354" s="86"/>
      <c r="CU354" s="86"/>
      <c r="CW354" s="87"/>
      <c r="CY354" s="86"/>
      <c r="CZ354" s="87"/>
      <c r="DA354" s="88"/>
      <c r="DB354" s="86"/>
      <c r="DC354" s="87"/>
      <c r="DD354" s="86"/>
      <c r="DE354" s="86"/>
      <c r="DF354" s="86"/>
      <c r="DG354" s="86"/>
      <c r="DH354" s="89"/>
    </row>
    <row r="355" spans="34:112" x14ac:dyDescent="0.2">
      <c r="AH355" s="86"/>
      <c r="AJ355" s="86"/>
      <c r="AL355" s="86"/>
      <c r="AN355" s="86"/>
      <c r="AP355" s="86"/>
      <c r="AR355" s="86"/>
      <c r="AT355" s="86"/>
      <c r="AV355" s="86"/>
      <c r="AX355" s="86"/>
      <c r="AZ355" s="86"/>
      <c r="BB355" s="86"/>
      <c r="BD355" s="86"/>
      <c r="BF355" s="86"/>
      <c r="BH355" s="86"/>
      <c r="BJ355" s="86"/>
      <c r="BL355" s="86"/>
      <c r="BN355" s="86"/>
      <c r="BP355" s="86"/>
      <c r="BR355" s="86"/>
      <c r="BS355" s="86"/>
      <c r="BT355" s="86"/>
      <c r="BU355" s="86"/>
      <c r="BW355" s="86"/>
      <c r="BX355" s="86"/>
      <c r="BY355" s="86"/>
      <c r="BZ355" s="86"/>
      <c r="CB355" s="86"/>
      <c r="CC355" s="86"/>
      <c r="CD355" s="86"/>
      <c r="CE355" s="86"/>
      <c r="CF355" s="86"/>
      <c r="CH355" s="86"/>
      <c r="CI355" s="86"/>
      <c r="CJ355" s="86"/>
      <c r="CK355" s="86"/>
      <c r="CM355" s="86"/>
      <c r="CN355" s="86"/>
      <c r="CO355" s="86"/>
      <c r="CP355" s="86"/>
      <c r="CR355" s="86"/>
      <c r="CS355" s="86"/>
      <c r="CT355" s="86"/>
      <c r="CU355" s="86"/>
      <c r="CW355" s="87"/>
      <c r="CY355" s="86"/>
      <c r="CZ355" s="87"/>
      <c r="DA355" s="88"/>
      <c r="DB355" s="86"/>
      <c r="DC355" s="87"/>
      <c r="DD355" s="86"/>
      <c r="DE355" s="86"/>
      <c r="DF355" s="86"/>
      <c r="DG355" s="86"/>
      <c r="DH355" s="89"/>
    </row>
    <row r="356" spans="34:112" x14ac:dyDescent="0.2">
      <c r="AH356" s="86"/>
      <c r="AJ356" s="86"/>
      <c r="AL356" s="86"/>
      <c r="AN356" s="86"/>
      <c r="AP356" s="86"/>
      <c r="AR356" s="86"/>
      <c r="AT356" s="86"/>
      <c r="AV356" s="86"/>
      <c r="AX356" s="86"/>
      <c r="AZ356" s="86"/>
      <c r="BB356" s="86"/>
      <c r="BD356" s="86"/>
      <c r="BF356" s="86"/>
      <c r="BH356" s="86"/>
      <c r="BJ356" s="86"/>
      <c r="BL356" s="86"/>
      <c r="BN356" s="86"/>
      <c r="BP356" s="86"/>
      <c r="BR356" s="86"/>
      <c r="BS356" s="86"/>
      <c r="BT356" s="86"/>
      <c r="BU356" s="86"/>
      <c r="BW356" s="86"/>
      <c r="BX356" s="86"/>
      <c r="BY356" s="86"/>
      <c r="BZ356" s="86"/>
      <c r="CB356" s="86"/>
      <c r="CC356" s="86"/>
      <c r="CD356" s="86"/>
      <c r="CE356" s="86"/>
      <c r="CF356" s="86"/>
      <c r="CH356" s="86"/>
      <c r="CI356" s="86"/>
      <c r="CJ356" s="86"/>
      <c r="CK356" s="86"/>
      <c r="CM356" s="86"/>
      <c r="CN356" s="86"/>
      <c r="CO356" s="86"/>
      <c r="CP356" s="86"/>
      <c r="CR356" s="86"/>
      <c r="CS356" s="86"/>
      <c r="CT356" s="86"/>
      <c r="CU356" s="86"/>
      <c r="CW356" s="87"/>
      <c r="CY356" s="86"/>
      <c r="CZ356" s="87"/>
      <c r="DA356" s="88"/>
      <c r="DB356" s="86"/>
      <c r="DC356" s="87"/>
      <c r="DD356" s="86"/>
      <c r="DE356" s="86"/>
      <c r="DF356" s="86"/>
      <c r="DG356" s="86"/>
      <c r="DH356" s="89"/>
    </row>
    <row r="357" spans="34:112" x14ac:dyDescent="0.2">
      <c r="AH357" s="86"/>
      <c r="AJ357" s="86"/>
      <c r="AL357" s="86"/>
      <c r="AN357" s="86"/>
      <c r="AP357" s="86"/>
      <c r="AR357" s="86"/>
      <c r="AT357" s="86"/>
      <c r="AV357" s="86"/>
      <c r="AX357" s="86"/>
      <c r="AZ357" s="86"/>
      <c r="BB357" s="86"/>
      <c r="BD357" s="86"/>
      <c r="BF357" s="86"/>
      <c r="BH357" s="86"/>
      <c r="BJ357" s="86"/>
      <c r="BL357" s="86"/>
      <c r="BN357" s="86"/>
      <c r="BP357" s="86"/>
      <c r="BR357" s="86"/>
      <c r="BS357" s="86"/>
      <c r="BT357" s="86"/>
      <c r="BU357" s="86"/>
      <c r="BW357" s="86"/>
      <c r="BX357" s="86"/>
      <c r="BY357" s="86"/>
      <c r="BZ357" s="86"/>
      <c r="CB357" s="86"/>
      <c r="CC357" s="86"/>
      <c r="CD357" s="86"/>
      <c r="CE357" s="86"/>
      <c r="CF357" s="86"/>
      <c r="CH357" s="86"/>
      <c r="CI357" s="86"/>
      <c r="CJ357" s="86"/>
      <c r="CK357" s="86"/>
      <c r="CM357" s="86"/>
      <c r="CN357" s="86"/>
      <c r="CO357" s="86"/>
      <c r="CP357" s="86"/>
      <c r="CR357" s="86"/>
      <c r="CS357" s="86"/>
      <c r="CT357" s="86"/>
      <c r="CU357" s="86"/>
      <c r="CW357" s="87"/>
      <c r="CY357" s="86"/>
      <c r="CZ357" s="87"/>
      <c r="DA357" s="88"/>
      <c r="DB357" s="86"/>
      <c r="DC357" s="87"/>
      <c r="DD357" s="86"/>
      <c r="DE357" s="86"/>
      <c r="DF357" s="86"/>
      <c r="DG357" s="86"/>
      <c r="DH357" s="89"/>
    </row>
    <row r="358" spans="34:112" x14ac:dyDescent="0.2">
      <c r="AH358" s="86"/>
      <c r="AJ358" s="86"/>
      <c r="AL358" s="86"/>
      <c r="AN358" s="86"/>
      <c r="AP358" s="86"/>
      <c r="AR358" s="86"/>
      <c r="AT358" s="86"/>
      <c r="AV358" s="86"/>
      <c r="AX358" s="86"/>
      <c r="AZ358" s="86"/>
      <c r="BB358" s="86"/>
      <c r="BD358" s="86"/>
      <c r="BF358" s="86"/>
      <c r="BH358" s="86"/>
      <c r="BJ358" s="86"/>
      <c r="BL358" s="86"/>
      <c r="BN358" s="86"/>
      <c r="BP358" s="86"/>
      <c r="BR358" s="86"/>
      <c r="BS358" s="86"/>
      <c r="BT358" s="86"/>
      <c r="BU358" s="86"/>
      <c r="BW358" s="86"/>
      <c r="BX358" s="86"/>
      <c r="BY358" s="86"/>
      <c r="BZ358" s="86"/>
      <c r="CB358" s="86"/>
      <c r="CC358" s="86"/>
      <c r="CD358" s="86"/>
      <c r="CE358" s="86"/>
      <c r="CF358" s="86"/>
      <c r="CH358" s="86"/>
      <c r="CI358" s="86"/>
      <c r="CJ358" s="86"/>
      <c r="CK358" s="86"/>
      <c r="CM358" s="86"/>
      <c r="CN358" s="86"/>
      <c r="CO358" s="86"/>
      <c r="CP358" s="86"/>
      <c r="CR358" s="86"/>
      <c r="CS358" s="86"/>
      <c r="CT358" s="86"/>
      <c r="CU358" s="86"/>
      <c r="CW358" s="87"/>
      <c r="CY358" s="86"/>
      <c r="CZ358" s="87"/>
      <c r="DA358" s="88"/>
      <c r="DB358" s="86"/>
      <c r="DC358" s="87"/>
      <c r="DD358" s="86"/>
      <c r="DE358" s="86"/>
      <c r="DF358" s="86"/>
      <c r="DG358" s="86"/>
      <c r="DH358" s="89"/>
    </row>
    <row r="359" spans="34:112" x14ac:dyDescent="0.2">
      <c r="AH359" s="86"/>
      <c r="AJ359" s="86"/>
      <c r="AL359" s="86"/>
      <c r="AN359" s="86"/>
      <c r="AP359" s="86"/>
      <c r="AR359" s="86"/>
      <c r="AT359" s="86"/>
      <c r="AV359" s="86"/>
      <c r="AX359" s="86"/>
      <c r="AZ359" s="86"/>
      <c r="BB359" s="86"/>
      <c r="BD359" s="86"/>
      <c r="BF359" s="86"/>
      <c r="BH359" s="86"/>
      <c r="BJ359" s="86"/>
      <c r="BL359" s="86"/>
      <c r="BN359" s="86"/>
      <c r="BP359" s="86"/>
      <c r="BR359" s="86"/>
      <c r="BS359" s="86"/>
      <c r="BT359" s="86"/>
      <c r="BU359" s="86"/>
      <c r="BW359" s="86"/>
      <c r="BX359" s="86"/>
      <c r="BY359" s="86"/>
      <c r="BZ359" s="86"/>
      <c r="CB359" s="86"/>
      <c r="CC359" s="86"/>
      <c r="CD359" s="86"/>
      <c r="CE359" s="86"/>
      <c r="CF359" s="86"/>
      <c r="CH359" s="86"/>
      <c r="CI359" s="86"/>
      <c r="CJ359" s="86"/>
      <c r="CK359" s="86"/>
      <c r="CM359" s="86"/>
      <c r="CN359" s="86"/>
      <c r="CO359" s="86"/>
      <c r="CP359" s="86"/>
      <c r="CR359" s="86"/>
      <c r="CS359" s="86"/>
      <c r="CT359" s="86"/>
      <c r="CU359" s="86"/>
      <c r="CW359" s="87"/>
      <c r="CY359" s="86"/>
      <c r="CZ359" s="87"/>
      <c r="DA359" s="88"/>
      <c r="DB359" s="86"/>
      <c r="DC359" s="87"/>
      <c r="DD359" s="86"/>
      <c r="DE359" s="86"/>
      <c r="DF359" s="86"/>
      <c r="DG359" s="86"/>
      <c r="DH359" s="89"/>
    </row>
    <row r="360" spans="34:112" x14ac:dyDescent="0.2">
      <c r="AH360" s="86"/>
      <c r="AJ360" s="86"/>
      <c r="AL360" s="86"/>
      <c r="AN360" s="86"/>
      <c r="AP360" s="86"/>
      <c r="AR360" s="86"/>
      <c r="AT360" s="86"/>
      <c r="AV360" s="86"/>
      <c r="AX360" s="86"/>
      <c r="AZ360" s="86"/>
      <c r="BB360" s="86"/>
      <c r="BD360" s="86"/>
      <c r="BF360" s="86"/>
      <c r="BH360" s="86"/>
      <c r="BJ360" s="86"/>
      <c r="BL360" s="86"/>
      <c r="BN360" s="86"/>
      <c r="BP360" s="86"/>
      <c r="BR360" s="86"/>
      <c r="BS360" s="86"/>
      <c r="BT360" s="86"/>
      <c r="BU360" s="86"/>
      <c r="BW360" s="86"/>
      <c r="BX360" s="86"/>
      <c r="BY360" s="86"/>
      <c r="BZ360" s="86"/>
      <c r="CB360" s="86"/>
      <c r="CC360" s="86"/>
      <c r="CD360" s="86"/>
      <c r="CE360" s="86"/>
      <c r="CF360" s="86"/>
      <c r="CH360" s="86"/>
      <c r="CI360" s="86"/>
      <c r="CJ360" s="86"/>
      <c r="CK360" s="86"/>
      <c r="CM360" s="86"/>
      <c r="CN360" s="86"/>
      <c r="CO360" s="86"/>
      <c r="CP360" s="86"/>
      <c r="CR360" s="86"/>
      <c r="CS360" s="86"/>
      <c r="CT360" s="86"/>
      <c r="CU360" s="86"/>
      <c r="CW360" s="87"/>
      <c r="CY360" s="86"/>
      <c r="CZ360" s="87"/>
      <c r="DA360" s="88"/>
      <c r="DB360" s="86"/>
      <c r="DC360" s="87"/>
      <c r="DD360" s="86"/>
      <c r="DE360" s="86"/>
      <c r="DF360" s="86"/>
      <c r="DG360" s="86"/>
      <c r="DH360" s="89"/>
    </row>
    <row r="361" spans="34:112" x14ac:dyDescent="0.2">
      <c r="AH361" s="86"/>
      <c r="AJ361" s="86"/>
      <c r="AL361" s="86"/>
      <c r="AN361" s="86"/>
      <c r="AP361" s="86"/>
      <c r="AR361" s="86"/>
      <c r="AT361" s="86"/>
      <c r="AV361" s="86"/>
      <c r="AX361" s="86"/>
      <c r="AZ361" s="86"/>
      <c r="BB361" s="86"/>
      <c r="BD361" s="86"/>
      <c r="BF361" s="86"/>
      <c r="BH361" s="86"/>
      <c r="BJ361" s="86"/>
      <c r="BL361" s="86"/>
      <c r="BN361" s="86"/>
      <c r="BP361" s="86"/>
      <c r="BR361" s="86"/>
      <c r="BS361" s="86"/>
      <c r="BT361" s="86"/>
      <c r="BU361" s="86"/>
      <c r="BW361" s="86"/>
      <c r="BX361" s="86"/>
      <c r="BY361" s="86"/>
      <c r="BZ361" s="86"/>
      <c r="CB361" s="86"/>
      <c r="CC361" s="86"/>
      <c r="CD361" s="86"/>
      <c r="CE361" s="86"/>
      <c r="CF361" s="86"/>
      <c r="CH361" s="86"/>
      <c r="CI361" s="86"/>
      <c r="CJ361" s="86"/>
      <c r="CK361" s="86"/>
      <c r="CM361" s="86"/>
      <c r="CN361" s="86"/>
      <c r="CO361" s="86"/>
      <c r="CP361" s="86"/>
      <c r="CR361" s="86"/>
      <c r="CS361" s="86"/>
      <c r="CT361" s="86"/>
      <c r="CU361" s="86"/>
      <c r="CW361" s="87"/>
      <c r="CY361" s="86"/>
      <c r="CZ361" s="87"/>
      <c r="DA361" s="88"/>
      <c r="DB361" s="86"/>
      <c r="DC361" s="87"/>
      <c r="DD361" s="86"/>
      <c r="DE361" s="86"/>
      <c r="DF361" s="86"/>
      <c r="DG361" s="86"/>
      <c r="DH361" s="89"/>
    </row>
    <row r="362" spans="34:112" x14ac:dyDescent="0.2">
      <c r="AH362" s="86"/>
      <c r="AJ362" s="86"/>
      <c r="AL362" s="86"/>
      <c r="AN362" s="86"/>
      <c r="AP362" s="86"/>
      <c r="AR362" s="86"/>
      <c r="AT362" s="86"/>
      <c r="AV362" s="86"/>
      <c r="AX362" s="86"/>
      <c r="AZ362" s="86"/>
      <c r="BB362" s="86"/>
      <c r="BD362" s="86"/>
      <c r="BF362" s="86"/>
      <c r="BH362" s="86"/>
      <c r="BJ362" s="86"/>
      <c r="BL362" s="86"/>
      <c r="BN362" s="86"/>
      <c r="BP362" s="86"/>
      <c r="BR362" s="86"/>
      <c r="BS362" s="86"/>
      <c r="BT362" s="86"/>
      <c r="BU362" s="86"/>
      <c r="BW362" s="86"/>
      <c r="BX362" s="86"/>
      <c r="BY362" s="86"/>
      <c r="BZ362" s="86"/>
      <c r="CB362" s="86"/>
      <c r="CC362" s="86"/>
      <c r="CD362" s="86"/>
      <c r="CE362" s="86"/>
      <c r="CF362" s="86"/>
      <c r="CH362" s="86"/>
      <c r="CI362" s="86"/>
      <c r="CJ362" s="86"/>
      <c r="CK362" s="86"/>
      <c r="CM362" s="86"/>
      <c r="CN362" s="86"/>
      <c r="CO362" s="86"/>
      <c r="CP362" s="86"/>
      <c r="CR362" s="86"/>
      <c r="CS362" s="86"/>
      <c r="CT362" s="86"/>
      <c r="CU362" s="86"/>
      <c r="CW362" s="87"/>
      <c r="CY362" s="86"/>
      <c r="CZ362" s="87"/>
      <c r="DA362" s="88"/>
      <c r="DB362" s="86"/>
      <c r="DC362" s="87"/>
      <c r="DD362" s="86"/>
      <c r="DE362" s="86"/>
      <c r="DF362" s="86"/>
      <c r="DG362" s="86"/>
      <c r="DH362" s="89"/>
    </row>
    <row r="363" spans="34:112" x14ac:dyDescent="0.2">
      <c r="AH363" s="86"/>
      <c r="AJ363" s="86"/>
      <c r="AL363" s="86"/>
      <c r="AN363" s="86"/>
      <c r="AP363" s="86"/>
      <c r="AR363" s="86"/>
      <c r="AT363" s="86"/>
      <c r="AV363" s="86"/>
      <c r="AX363" s="86"/>
      <c r="AZ363" s="86"/>
      <c r="BB363" s="86"/>
      <c r="BD363" s="86"/>
      <c r="BF363" s="86"/>
      <c r="BH363" s="86"/>
      <c r="BJ363" s="86"/>
      <c r="BL363" s="86"/>
      <c r="BN363" s="86"/>
      <c r="BP363" s="86"/>
      <c r="BR363" s="86"/>
      <c r="BS363" s="86"/>
      <c r="BT363" s="86"/>
      <c r="BU363" s="86"/>
      <c r="BW363" s="86"/>
      <c r="BX363" s="86"/>
      <c r="BY363" s="86"/>
      <c r="BZ363" s="86"/>
      <c r="CB363" s="86"/>
      <c r="CC363" s="86"/>
      <c r="CD363" s="86"/>
      <c r="CE363" s="86"/>
      <c r="CF363" s="86"/>
      <c r="CH363" s="86"/>
      <c r="CI363" s="86"/>
      <c r="CJ363" s="86"/>
      <c r="CK363" s="86"/>
      <c r="CM363" s="86"/>
      <c r="CN363" s="86"/>
      <c r="CO363" s="86"/>
      <c r="CP363" s="86"/>
      <c r="CR363" s="86"/>
      <c r="CS363" s="86"/>
      <c r="CT363" s="86"/>
      <c r="CU363" s="86"/>
      <c r="CW363" s="87"/>
      <c r="CY363" s="86"/>
      <c r="CZ363" s="87"/>
      <c r="DA363" s="88"/>
      <c r="DB363" s="86"/>
      <c r="DC363" s="87"/>
      <c r="DD363" s="86"/>
      <c r="DE363" s="86"/>
      <c r="DF363" s="86"/>
      <c r="DG363" s="86"/>
      <c r="DH363" s="89"/>
    </row>
    <row r="364" spans="34:112" x14ac:dyDescent="0.2">
      <c r="AH364" s="86"/>
      <c r="AJ364" s="86"/>
      <c r="AL364" s="86"/>
      <c r="AN364" s="86"/>
      <c r="AP364" s="86"/>
      <c r="AR364" s="86"/>
      <c r="AT364" s="86"/>
      <c r="AV364" s="86"/>
      <c r="AX364" s="86"/>
      <c r="AZ364" s="86"/>
      <c r="BB364" s="86"/>
      <c r="BD364" s="86"/>
      <c r="BF364" s="86"/>
      <c r="BH364" s="86"/>
      <c r="BJ364" s="86"/>
      <c r="BL364" s="86"/>
      <c r="BN364" s="86"/>
      <c r="BP364" s="86"/>
      <c r="BR364" s="86"/>
      <c r="BS364" s="86"/>
      <c r="BT364" s="86"/>
      <c r="BU364" s="86"/>
      <c r="BW364" s="86"/>
      <c r="BX364" s="86"/>
      <c r="BY364" s="86"/>
      <c r="BZ364" s="86"/>
      <c r="CB364" s="86"/>
      <c r="CC364" s="86"/>
      <c r="CD364" s="86"/>
      <c r="CE364" s="86"/>
      <c r="CF364" s="86"/>
      <c r="CH364" s="86"/>
      <c r="CI364" s="86"/>
      <c r="CJ364" s="86"/>
      <c r="CK364" s="86"/>
      <c r="CM364" s="86"/>
      <c r="CN364" s="86"/>
      <c r="CO364" s="86"/>
      <c r="CP364" s="86"/>
      <c r="CR364" s="86"/>
      <c r="CS364" s="86"/>
      <c r="CT364" s="86"/>
      <c r="CU364" s="86"/>
      <c r="CW364" s="87"/>
      <c r="CY364" s="86"/>
      <c r="CZ364" s="87"/>
      <c r="DA364" s="88"/>
      <c r="DB364" s="86"/>
      <c r="DC364" s="87"/>
      <c r="DD364" s="86"/>
      <c r="DE364" s="86"/>
      <c r="DF364" s="86"/>
      <c r="DG364" s="86"/>
      <c r="DH364" s="89"/>
    </row>
    <row r="365" spans="34:112" x14ac:dyDescent="0.2">
      <c r="AH365" s="86"/>
      <c r="AJ365" s="86"/>
      <c r="AL365" s="86"/>
      <c r="AN365" s="86"/>
      <c r="AP365" s="86"/>
      <c r="AR365" s="86"/>
      <c r="AT365" s="86"/>
      <c r="AV365" s="86"/>
      <c r="AX365" s="86"/>
      <c r="AZ365" s="86"/>
      <c r="BB365" s="86"/>
      <c r="BD365" s="86"/>
      <c r="BF365" s="86"/>
      <c r="BH365" s="86"/>
      <c r="BJ365" s="86"/>
      <c r="BL365" s="86"/>
      <c r="BN365" s="86"/>
      <c r="BP365" s="86"/>
      <c r="BR365" s="86"/>
      <c r="BS365" s="86"/>
      <c r="BT365" s="86"/>
      <c r="BU365" s="86"/>
      <c r="BW365" s="86"/>
      <c r="BX365" s="86"/>
      <c r="BY365" s="86"/>
      <c r="BZ365" s="86"/>
      <c r="CB365" s="86"/>
      <c r="CC365" s="86"/>
      <c r="CD365" s="86"/>
      <c r="CE365" s="86"/>
      <c r="CF365" s="86"/>
      <c r="CH365" s="86"/>
      <c r="CI365" s="86"/>
      <c r="CJ365" s="86"/>
      <c r="CK365" s="86"/>
      <c r="CM365" s="86"/>
      <c r="CN365" s="86"/>
      <c r="CO365" s="86"/>
      <c r="CP365" s="86"/>
      <c r="CR365" s="86"/>
      <c r="CS365" s="86"/>
      <c r="CT365" s="86"/>
      <c r="CU365" s="86"/>
      <c r="CW365" s="87"/>
      <c r="CY365" s="86"/>
      <c r="CZ365" s="87"/>
      <c r="DA365" s="88"/>
      <c r="DB365" s="86"/>
      <c r="DC365" s="87"/>
      <c r="DD365" s="86"/>
      <c r="DE365" s="86"/>
      <c r="DF365" s="86"/>
      <c r="DG365" s="86"/>
      <c r="DH365" s="89"/>
    </row>
    <row r="366" spans="34:112" x14ac:dyDescent="0.2">
      <c r="AH366" s="86"/>
      <c r="AJ366" s="86"/>
      <c r="AL366" s="86"/>
      <c r="AN366" s="86"/>
      <c r="AP366" s="86"/>
      <c r="AR366" s="86"/>
      <c r="AT366" s="86"/>
      <c r="AV366" s="86"/>
      <c r="AX366" s="86"/>
      <c r="AZ366" s="86"/>
      <c r="BB366" s="86"/>
      <c r="BD366" s="86"/>
      <c r="BF366" s="86"/>
      <c r="BH366" s="86"/>
      <c r="BJ366" s="86"/>
      <c r="BL366" s="86"/>
      <c r="BN366" s="86"/>
      <c r="BP366" s="86"/>
      <c r="BR366" s="86"/>
      <c r="BS366" s="86"/>
      <c r="BT366" s="86"/>
      <c r="BU366" s="86"/>
      <c r="BW366" s="86"/>
      <c r="BX366" s="86"/>
      <c r="BY366" s="86"/>
      <c r="BZ366" s="86"/>
      <c r="CB366" s="86"/>
      <c r="CC366" s="86"/>
      <c r="CD366" s="86"/>
      <c r="CE366" s="86"/>
      <c r="CF366" s="86"/>
      <c r="CH366" s="86"/>
      <c r="CI366" s="86"/>
      <c r="CJ366" s="86"/>
      <c r="CK366" s="86"/>
      <c r="CM366" s="86"/>
      <c r="CN366" s="86"/>
      <c r="CO366" s="86"/>
      <c r="CP366" s="86"/>
      <c r="CR366" s="86"/>
      <c r="CS366" s="86"/>
      <c r="CT366" s="86"/>
      <c r="CU366" s="86"/>
      <c r="CW366" s="87"/>
      <c r="CY366" s="86"/>
      <c r="CZ366" s="87"/>
      <c r="DA366" s="88"/>
      <c r="DB366" s="86"/>
      <c r="DC366" s="87"/>
      <c r="DD366" s="86"/>
      <c r="DE366" s="86"/>
      <c r="DF366" s="86"/>
      <c r="DG366" s="86"/>
      <c r="DH366" s="89"/>
    </row>
    <row r="367" spans="34:112" x14ac:dyDescent="0.2">
      <c r="AH367" s="86"/>
      <c r="AJ367" s="86"/>
      <c r="AL367" s="86"/>
      <c r="AN367" s="86"/>
      <c r="AP367" s="86"/>
      <c r="AR367" s="86"/>
      <c r="AT367" s="86"/>
      <c r="AV367" s="86"/>
      <c r="AX367" s="86"/>
      <c r="AZ367" s="86"/>
      <c r="BB367" s="86"/>
      <c r="BD367" s="86"/>
      <c r="BF367" s="86"/>
      <c r="BH367" s="86"/>
      <c r="BJ367" s="86"/>
      <c r="BL367" s="86"/>
      <c r="BN367" s="86"/>
      <c r="BP367" s="86"/>
      <c r="BR367" s="86"/>
      <c r="BS367" s="86"/>
      <c r="BT367" s="86"/>
      <c r="BU367" s="86"/>
      <c r="BW367" s="86"/>
      <c r="BX367" s="86"/>
      <c r="BY367" s="86"/>
      <c r="BZ367" s="86"/>
      <c r="CB367" s="86"/>
      <c r="CC367" s="86"/>
      <c r="CD367" s="86"/>
      <c r="CE367" s="86"/>
      <c r="CF367" s="86"/>
      <c r="CH367" s="86"/>
      <c r="CI367" s="86"/>
      <c r="CJ367" s="86"/>
      <c r="CK367" s="86"/>
      <c r="CM367" s="86"/>
      <c r="CN367" s="86"/>
      <c r="CO367" s="86"/>
      <c r="CP367" s="86"/>
      <c r="CR367" s="86"/>
      <c r="CS367" s="86"/>
      <c r="CT367" s="86"/>
      <c r="CU367" s="86"/>
      <c r="CW367" s="87"/>
      <c r="CY367" s="86"/>
      <c r="CZ367" s="87"/>
      <c r="DA367" s="88"/>
      <c r="DB367" s="86"/>
      <c r="DC367" s="87"/>
      <c r="DD367" s="86"/>
      <c r="DE367" s="86"/>
      <c r="DF367" s="86"/>
      <c r="DG367" s="86"/>
      <c r="DH367" s="89"/>
    </row>
    <row r="368" spans="34:112" x14ac:dyDescent="0.2">
      <c r="AH368" s="86"/>
      <c r="AJ368" s="86"/>
      <c r="AL368" s="86"/>
      <c r="AN368" s="86"/>
      <c r="AP368" s="86"/>
      <c r="AR368" s="86"/>
      <c r="AT368" s="86"/>
      <c r="AV368" s="86"/>
      <c r="AX368" s="86"/>
      <c r="AZ368" s="86"/>
      <c r="BB368" s="86"/>
      <c r="BD368" s="86"/>
      <c r="BF368" s="86"/>
      <c r="BH368" s="86"/>
      <c r="BJ368" s="86"/>
      <c r="BL368" s="86"/>
      <c r="BN368" s="86"/>
      <c r="BP368" s="86"/>
      <c r="BR368" s="86"/>
      <c r="BS368" s="86"/>
      <c r="BT368" s="86"/>
      <c r="BU368" s="86"/>
      <c r="BW368" s="86"/>
      <c r="BX368" s="86"/>
      <c r="BY368" s="86"/>
      <c r="BZ368" s="86"/>
      <c r="CB368" s="86"/>
      <c r="CC368" s="86"/>
      <c r="CD368" s="86"/>
      <c r="CE368" s="86"/>
      <c r="CF368" s="86"/>
      <c r="CH368" s="86"/>
      <c r="CI368" s="86"/>
      <c r="CJ368" s="86"/>
      <c r="CK368" s="86"/>
      <c r="CM368" s="86"/>
      <c r="CN368" s="86"/>
      <c r="CO368" s="86"/>
      <c r="CP368" s="86"/>
      <c r="CR368" s="86"/>
      <c r="CS368" s="86"/>
      <c r="CT368" s="86"/>
      <c r="CU368" s="86"/>
      <c r="CW368" s="87"/>
      <c r="CY368" s="86"/>
      <c r="CZ368" s="87"/>
      <c r="DA368" s="88"/>
      <c r="DB368" s="86"/>
      <c r="DC368" s="87"/>
      <c r="DD368" s="86"/>
      <c r="DE368" s="86"/>
      <c r="DF368" s="86"/>
      <c r="DG368" s="86"/>
      <c r="DH368" s="89"/>
    </row>
    <row r="369" spans="34:112" x14ac:dyDescent="0.2">
      <c r="AH369" s="86"/>
      <c r="AJ369" s="86"/>
      <c r="AL369" s="86"/>
      <c r="AN369" s="86"/>
      <c r="AP369" s="86"/>
      <c r="AR369" s="86"/>
      <c r="AT369" s="86"/>
      <c r="AV369" s="86"/>
      <c r="AX369" s="86"/>
      <c r="AZ369" s="86"/>
      <c r="BB369" s="86"/>
      <c r="BD369" s="86"/>
      <c r="BF369" s="86"/>
      <c r="BH369" s="86"/>
      <c r="BJ369" s="86"/>
      <c r="BL369" s="86"/>
      <c r="BN369" s="86"/>
      <c r="BP369" s="86"/>
      <c r="BR369" s="86"/>
      <c r="BS369" s="86"/>
      <c r="BT369" s="86"/>
      <c r="BU369" s="86"/>
      <c r="BW369" s="86"/>
      <c r="BX369" s="86"/>
      <c r="BY369" s="86"/>
      <c r="BZ369" s="86"/>
      <c r="CB369" s="86"/>
      <c r="CC369" s="86"/>
      <c r="CD369" s="86"/>
      <c r="CE369" s="86"/>
      <c r="CF369" s="86"/>
      <c r="CH369" s="86"/>
      <c r="CI369" s="86"/>
      <c r="CJ369" s="86"/>
      <c r="CK369" s="86"/>
      <c r="CM369" s="86"/>
      <c r="CN369" s="86"/>
      <c r="CO369" s="86"/>
      <c r="CP369" s="86"/>
      <c r="CR369" s="86"/>
      <c r="CS369" s="86"/>
      <c r="CT369" s="86"/>
      <c r="CU369" s="86"/>
      <c r="CW369" s="87"/>
      <c r="CY369" s="86"/>
      <c r="CZ369" s="87"/>
      <c r="DA369" s="88"/>
      <c r="DB369" s="86"/>
      <c r="DC369" s="87"/>
      <c r="DD369" s="86"/>
      <c r="DE369" s="86"/>
      <c r="DF369" s="86"/>
      <c r="DG369" s="86"/>
      <c r="DH369" s="89"/>
    </row>
    <row r="370" spans="34:112" x14ac:dyDescent="0.2">
      <c r="AH370" s="86"/>
      <c r="AJ370" s="86"/>
      <c r="AL370" s="86"/>
      <c r="AN370" s="86"/>
      <c r="AP370" s="86"/>
      <c r="AR370" s="86"/>
      <c r="AT370" s="86"/>
      <c r="AV370" s="86"/>
      <c r="AX370" s="86"/>
      <c r="AZ370" s="86"/>
      <c r="BB370" s="86"/>
      <c r="BD370" s="86"/>
      <c r="BF370" s="86"/>
      <c r="BH370" s="86"/>
      <c r="BJ370" s="86"/>
      <c r="BL370" s="86"/>
      <c r="BN370" s="86"/>
      <c r="BP370" s="86"/>
      <c r="BR370" s="86"/>
      <c r="BS370" s="86"/>
      <c r="BT370" s="86"/>
      <c r="BU370" s="86"/>
      <c r="BW370" s="86"/>
      <c r="BX370" s="86"/>
      <c r="BY370" s="86"/>
      <c r="BZ370" s="86"/>
      <c r="CB370" s="86"/>
      <c r="CC370" s="86"/>
      <c r="CD370" s="86"/>
      <c r="CE370" s="86"/>
      <c r="CF370" s="86"/>
      <c r="CH370" s="86"/>
      <c r="CI370" s="86"/>
      <c r="CJ370" s="86"/>
      <c r="CK370" s="86"/>
      <c r="CM370" s="86"/>
      <c r="CN370" s="86"/>
      <c r="CO370" s="86"/>
      <c r="CP370" s="86"/>
      <c r="CR370" s="86"/>
      <c r="CS370" s="86"/>
      <c r="CT370" s="86"/>
      <c r="CU370" s="86"/>
      <c r="CW370" s="87"/>
      <c r="CY370" s="86"/>
      <c r="CZ370" s="87"/>
      <c r="DA370" s="88"/>
      <c r="DB370" s="86"/>
      <c r="DC370" s="87"/>
      <c r="DD370" s="86"/>
      <c r="DE370" s="86"/>
      <c r="DF370" s="86"/>
      <c r="DG370" s="86"/>
      <c r="DH370" s="89"/>
    </row>
    <row r="371" spans="34:112" x14ac:dyDescent="0.2">
      <c r="AH371" s="86"/>
      <c r="AJ371" s="86"/>
      <c r="AL371" s="86"/>
      <c r="AN371" s="86"/>
      <c r="AP371" s="86"/>
      <c r="AR371" s="86"/>
      <c r="AT371" s="86"/>
      <c r="AV371" s="86"/>
      <c r="AX371" s="86"/>
      <c r="AZ371" s="86"/>
      <c r="BB371" s="86"/>
      <c r="BD371" s="86"/>
      <c r="BF371" s="86"/>
      <c r="BH371" s="86"/>
      <c r="BJ371" s="86"/>
      <c r="BL371" s="86"/>
      <c r="BN371" s="86"/>
      <c r="BP371" s="86"/>
      <c r="BR371" s="86"/>
      <c r="BS371" s="86"/>
      <c r="BT371" s="86"/>
      <c r="BU371" s="86"/>
      <c r="BW371" s="86"/>
      <c r="BX371" s="86"/>
      <c r="BY371" s="86"/>
      <c r="BZ371" s="86"/>
      <c r="CB371" s="86"/>
      <c r="CC371" s="86"/>
      <c r="CD371" s="86"/>
      <c r="CE371" s="86"/>
      <c r="CF371" s="86"/>
      <c r="CH371" s="86"/>
      <c r="CI371" s="86"/>
      <c r="CJ371" s="86"/>
      <c r="CK371" s="86"/>
      <c r="CM371" s="86"/>
      <c r="CN371" s="86"/>
      <c r="CO371" s="86"/>
      <c r="CP371" s="86"/>
      <c r="CR371" s="86"/>
      <c r="CS371" s="86"/>
      <c r="CT371" s="86"/>
      <c r="CU371" s="86"/>
      <c r="CW371" s="87"/>
      <c r="CY371" s="86"/>
      <c r="CZ371" s="87"/>
      <c r="DA371" s="88"/>
      <c r="DB371" s="86"/>
      <c r="DC371" s="87"/>
      <c r="DD371" s="86"/>
      <c r="DE371" s="86"/>
      <c r="DF371" s="86"/>
      <c r="DG371" s="86"/>
      <c r="DH371" s="89"/>
    </row>
    <row r="372" spans="34:112" x14ac:dyDescent="0.2">
      <c r="AH372" s="86"/>
      <c r="AJ372" s="86"/>
      <c r="AL372" s="86"/>
      <c r="AN372" s="86"/>
      <c r="AP372" s="86"/>
      <c r="AR372" s="86"/>
      <c r="AT372" s="86"/>
      <c r="AV372" s="86"/>
      <c r="AX372" s="86"/>
      <c r="AZ372" s="86"/>
      <c r="BB372" s="86"/>
      <c r="BD372" s="86"/>
      <c r="BF372" s="86"/>
      <c r="BH372" s="86"/>
      <c r="BJ372" s="86"/>
      <c r="BL372" s="86"/>
      <c r="BN372" s="86"/>
      <c r="BP372" s="86"/>
      <c r="BR372" s="86"/>
      <c r="BS372" s="86"/>
      <c r="BT372" s="86"/>
      <c r="BU372" s="86"/>
      <c r="BW372" s="86"/>
      <c r="BX372" s="86"/>
      <c r="BY372" s="86"/>
      <c r="BZ372" s="86"/>
      <c r="CB372" s="86"/>
      <c r="CC372" s="86"/>
      <c r="CD372" s="86"/>
      <c r="CE372" s="86"/>
      <c r="CF372" s="86"/>
      <c r="CH372" s="86"/>
      <c r="CI372" s="86"/>
      <c r="CJ372" s="86"/>
      <c r="CK372" s="86"/>
      <c r="CM372" s="86"/>
      <c r="CN372" s="86"/>
      <c r="CO372" s="86"/>
      <c r="CP372" s="86"/>
      <c r="CR372" s="86"/>
      <c r="CS372" s="86"/>
      <c r="CT372" s="86"/>
      <c r="CU372" s="86"/>
      <c r="CW372" s="87"/>
      <c r="CY372" s="86"/>
      <c r="CZ372" s="87"/>
      <c r="DA372" s="88"/>
      <c r="DB372" s="86"/>
      <c r="DC372" s="87"/>
      <c r="DD372" s="86"/>
      <c r="DE372" s="86"/>
      <c r="DF372" s="86"/>
      <c r="DG372" s="86"/>
      <c r="DH372" s="89"/>
    </row>
    <row r="373" spans="34:112" x14ac:dyDescent="0.2">
      <c r="AH373" s="86"/>
      <c r="AJ373" s="86"/>
      <c r="AL373" s="86"/>
      <c r="AN373" s="86"/>
      <c r="AP373" s="86"/>
      <c r="AR373" s="86"/>
      <c r="AT373" s="86"/>
      <c r="AV373" s="86"/>
      <c r="AX373" s="86"/>
      <c r="AZ373" s="86"/>
      <c r="BB373" s="86"/>
      <c r="BD373" s="86"/>
      <c r="BF373" s="86"/>
      <c r="BH373" s="86"/>
      <c r="BJ373" s="86"/>
      <c r="BL373" s="86"/>
      <c r="BN373" s="86"/>
      <c r="BP373" s="86"/>
      <c r="BR373" s="86"/>
      <c r="BS373" s="86"/>
      <c r="BT373" s="86"/>
      <c r="BU373" s="86"/>
      <c r="BW373" s="86"/>
      <c r="BX373" s="86"/>
      <c r="BY373" s="86"/>
      <c r="BZ373" s="86"/>
      <c r="CB373" s="86"/>
      <c r="CC373" s="86"/>
      <c r="CD373" s="86"/>
      <c r="CE373" s="86"/>
      <c r="CF373" s="86"/>
      <c r="CH373" s="86"/>
      <c r="CI373" s="86"/>
      <c r="CJ373" s="86"/>
      <c r="CK373" s="86"/>
      <c r="CM373" s="86"/>
      <c r="CN373" s="86"/>
      <c r="CO373" s="86"/>
      <c r="CP373" s="86"/>
      <c r="CR373" s="86"/>
      <c r="CS373" s="86"/>
      <c r="CT373" s="86"/>
      <c r="CU373" s="86"/>
      <c r="CW373" s="87"/>
      <c r="CY373" s="86"/>
      <c r="CZ373" s="87"/>
      <c r="DA373" s="88"/>
      <c r="DB373" s="86"/>
      <c r="DC373" s="87"/>
      <c r="DD373" s="86"/>
      <c r="DE373" s="86"/>
      <c r="DF373" s="86"/>
      <c r="DG373" s="86"/>
      <c r="DH373" s="89"/>
    </row>
    <row r="374" spans="34:112" x14ac:dyDescent="0.2">
      <c r="AH374" s="86"/>
      <c r="AJ374" s="86"/>
      <c r="AL374" s="86"/>
      <c r="AN374" s="86"/>
      <c r="AP374" s="86"/>
      <c r="AR374" s="86"/>
      <c r="AT374" s="86"/>
      <c r="AV374" s="86"/>
      <c r="AX374" s="86"/>
      <c r="AZ374" s="86"/>
      <c r="BB374" s="86"/>
      <c r="BD374" s="86"/>
      <c r="BF374" s="86"/>
      <c r="BH374" s="86"/>
      <c r="BJ374" s="86"/>
      <c r="BL374" s="86"/>
      <c r="BN374" s="86"/>
      <c r="BP374" s="86"/>
      <c r="BR374" s="86"/>
      <c r="BS374" s="86"/>
      <c r="BT374" s="86"/>
      <c r="BU374" s="86"/>
      <c r="BW374" s="86"/>
      <c r="BX374" s="86"/>
      <c r="BY374" s="86"/>
      <c r="BZ374" s="86"/>
      <c r="CB374" s="86"/>
      <c r="CC374" s="86"/>
      <c r="CD374" s="86"/>
      <c r="CE374" s="86"/>
      <c r="CF374" s="86"/>
      <c r="CH374" s="86"/>
      <c r="CI374" s="86"/>
      <c r="CJ374" s="86"/>
      <c r="CK374" s="86"/>
      <c r="CM374" s="86"/>
      <c r="CN374" s="86"/>
      <c r="CO374" s="86"/>
      <c r="CP374" s="86"/>
      <c r="CR374" s="86"/>
      <c r="CS374" s="86"/>
      <c r="CT374" s="86"/>
      <c r="CU374" s="86"/>
      <c r="CW374" s="87"/>
      <c r="CY374" s="86"/>
      <c r="CZ374" s="87"/>
      <c r="DA374" s="88"/>
      <c r="DB374" s="86"/>
      <c r="DC374" s="87"/>
      <c r="DD374" s="86"/>
      <c r="DE374" s="86"/>
      <c r="DF374" s="86"/>
      <c r="DG374" s="86"/>
      <c r="DH374" s="89"/>
    </row>
    <row r="375" spans="34:112" x14ac:dyDescent="0.2">
      <c r="AH375" s="86"/>
      <c r="AJ375" s="86"/>
      <c r="AL375" s="86"/>
      <c r="AN375" s="86"/>
      <c r="AP375" s="86"/>
      <c r="AR375" s="86"/>
      <c r="AT375" s="86"/>
      <c r="AV375" s="86"/>
      <c r="AX375" s="86"/>
      <c r="AZ375" s="86"/>
      <c r="BB375" s="86"/>
      <c r="BD375" s="86"/>
      <c r="BF375" s="86"/>
      <c r="BH375" s="86"/>
      <c r="BJ375" s="86"/>
      <c r="BL375" s="86"/>
      <c r="BN375" s="86"/>
      <c r="BP375" s="86"/>
      <c r="BR375" s="86"/>
      <c r="BS375" s="86"/>
      <c r="BT375" s="86"/>
      <c r="BU375" s="86"/>
      <c r="BW375" s="86"/>
      <c r="BX375" s="86"/>
      <c r="BY375" s="86"/>
      <c r="BZ375" s="86"/>
      <c r="CB375" s="86"/>
      <c r="CC375" s="86"/>
      <c r="CD375" s="86"/>
      <c r="CE375" s="86"/>
      <c r="CF375" s="86"/>
      <c r="CH375" s="86"/>
      <c r="CI375" s="86"/>
      <c r="CJ375" s="86"/>
      <c r="CK375" s="86"/>
      <c r="CM375" s="86"/>
      <c r="CN375" s="86"/>
      <c r="CO375" s="86"/>
      <c r="CP375" s="86"/>
      <c r="CR375" s="86"/>
      <c r="CS375" s="86"/>
      <c r="CT375" s="86"/>
      <c r="CU375" s="86"/>
      <c r="CW375" s="87"/>
      <c r="CY375" s="86"/>
      <c r="CZ375" s="87"/>
      <c r="DA375" s="88"/>
      <c r="DB375" s="86"/>
      <c r="DC375" s="87"/>
      <c r="DD375" s="86"/>
      <c r="DE375" s="86"/>
      <c r="DF375" s="86"/>
      <c r="DG375" s="86"/>
      <c r="DH375" s="89"/>
    </row>
    <row r="376" spans="34:112" x14ac:dyDescent="0.2">
      <c r="AH376" s="86"/>
      <c r="AJ376" s="86"/>
      <c r="AL376" s="86"/>
      <c r="AN376" s="86"/>
      <c r="AP376" s="86"/>
      <c r="AR376" s="86"/>
      <c r="AT376" s="86"/>
      <c r="AV376" s="86"/>
      <c r="AX376" s="86"/>
      <c r="AZ376" s="86"/>
      <c r="BB376" s="86"/>
      <c r="BD376" s="86"/>
      <c r="BF376" s="86"/>
      <c r="BH376" s="86"/>
      <c r="BJ376" s="86"/>
      <c r="BL376" s="86"/>
      <c r="BN376" s="86"/>
      <c r="BP376" s="86"/>
      <c r="BR376" s="86"/>
      <c r="BS376" s="86"/>
      <c r="BT376" s="86"/>
      <c r="BU376" s="86"/>
      <c r="BW376" s="86"/>
      <c r="BX376" s="86"/>
      <c r="BY376" s="86"/>
      <c r="BZ376" s="86"/>
      <c r="CB376" s="86"/>
      <c r="CC376" s="86"/>
      <c r="CD376" s="86"/>
      <c r="CE376" s="86"/>
      <c r="CF376" s="86"/>
      <c r="CH376" s="86"/>
      <c r="CI376" s="86"/>
      <c r="CJ376" s="86"/>
      <c r="CK376" s="86"/>
      <c r="CM376" s="86"/>
      <c r="CN376" s="86"/>
      <c r="CO376" s="86"/>
      <c r="CP376" s="86"/>
      <c r="CR376" s="86"/>
      <c r="CS376" s="86"/>
      <c r="CT376" s="86"/>
      <c r="CU376" s="86"/>
      <c r="CW376" s="87"/>
      <c r="CY376" s="86"/>
      <c r="CZ376" s="87"/>
      <c r="DA376" s="88"/>
      <c r="DB376" s="86"/>
      <c r="DC376" s="87"/>
      <c r="DD376" s="86"/>
      <c r="DE376" s="86"/>
      <c r="DF376" s="86"/>
      <c r="DG376" s="86"/>
      <c r="DH376" s="89"/>
    </row>
    <row r="377" spans="34:112" x14ac:dyDescent="0.2">
      <c r="AH377" s="86"/>
      <c r="AJ377" s="86"/>
      <c r="AL377" s="86"/>
      <c r="AN377" s="86"/>
      <c r="AP377" s="86"/>
      <c r="AR377" s="86"/>
      <c r="AT377" s="86"/>
      <c r="AV377" s="86"/>
      <c r="AX377" s="86"/>
      <c r="AZ377" s="86"/>
      <c r="BB377" s="86"/>
      <c r="BD377" s="86"/>
      <c r="BF377" s="86"/>
      <c r="BH377" s="86"/>
      <c r="BJ377" s="86"/>
      <c r="BL377" s="86"/>
      <c r="BN377" s="86"/>
      <c r="BP377" s="86"/>
      <c r="BR377" s="86"/>
      <c r="BS377" s="86"/>
      <c r="BT377" s="86"/>
      <c r="BU377" s="86"/>
      <c r="BW377" s="86"/>
      <c r="BX377" s="86"/>
      <c r="BY377" s="86"/>
      <c r="BZ377" s="86"/>
      <c r="CB377" s="86"/>
      <c r="CC377" s="86"/>
      <c r="CD377" s="86"/>
      <c r="CE377" s="86"/>
      <c r="CF377" s="86"/>
      <c r="CH377" s="86"/>
      <c r="CI377" s="86"/>
      <c r="CJ377" s="86"/>
      <c r="CK377" s="86"/>
      <c r="CM377" s="86"/>
      <c r="CN377" s="86"/>
      <c r="CO377" s="86"/>
      <c r="CP377" s="86"/>
      <c r="CR377" s="86"/>
      <c r="CS377" s="86"/>
      <c r="CT377" s="86"/>
      <c r="CU377" s="86"/>
      <c r="CW377" s="87"/>
      <c r="CY377" s="86"/>
      <c r="CZ377" s="87"/>
      <c r="DA377" s="88"/>
      <c r="DB377" s="86"/>
      <c r="DC377" s="87"/>
      <c r="DD377" s="86"/>
      <c r="DE377" s="86"/>
      <c r="DF377" s="86"/>
      <c r="DG377" s="86"/>
      <c r="DH377" s="89"/>
    </row>
    <row r="378" spans="34:112" x14ac:dyDescent="0.2">
      <c r="AH378" s="86"/>
      <c r="AJ378" s="86"/>
      <c r="AL378" s="86"/>
      <c r="AN378" s="86"/>
      <c r="AP378" s="86"/>
      <c r="AR378" s="86"/>
      <c r="AT378" s="86"/>
      <c r="AV378" s="86"/>
      <c r="AX378" s="86"/>
      <c r="AZ378" s="86"/>
      <c r="BB378" s="86"/>
      <c r="BD378" s="86"/>
      <c r="BF378" s="86"/>
      <c r="BH378" s="86"/>
      <c r="BJ378" s="86"/>
      <c r="BL378" s="86"/>
      <c r="BN378" s="86"/>
      <c r="BP378" s="86"/>
      <c r="BR378" s="86"/>
      <c r="BS378" s="86"/>
      <c r="BT378" s="86"/>
      <c r="BU378" s="86"/>
      <c r="BW378" s="86"/>
      <c r="BX378" s="86"/>
      <c r="BY378" s="86"/>
      <c r="BZ378" s="86"/>
      <c r="CB378" s="86"/>
      <c r="CC378" s="86"/>
      <c r="CD378" s="86"/>
      <c r="CE378" s="86"/>
      <c r="CF378" s="86"/>
      <c r="CH378" s="86"/>
      <c r="CI378" s="86"/>
      <c r="CJ378" s="86"/>
      <c r="CK378" s="86"/>
      <c r="CM378" s="86"/>
      <c r="CN378" s="86"/>
      <c r="CO378" s="86"/>
      <c r="CP378" s="86"/>
      <c r="CR378" s="86"/>
      <c r="CS378" s="86"/>
      <c r="CT378" s="86"/>
      <c r="CU378" s="86"/>
      <c r="CW378" s="87"/>
      <c r="CY378" s="86"/>
      <c r="CZ378" s="87"/>
      <c r="DA378" s="88"/>
      <c r="DB378" s="86"/>
      <c r="DC378" s="87"/>
      <c r="DD378" s="86"/>
      <c r="DE378" s="86"/>
      <c r="DF378" s="86"/>
      <c r="DG378" s="86"/>
      <c r="DH378" s="89"/>
    </row>
    <row r="379" spans="34:112" x14ac:dyDescent="0.2">
      <c r="AH379" s="86"/>
      <c r="AJ379" s="86"/>
      <c r="AL379" s="86"/>
      <c r="AN379" s="86"/>
      <c r="AP379" s="86"/>
      <c r="AR379" s="86"/>
      <c r="AT379" s="86"/>
      <c r="AV379" s="86"/>
      <c r="AX379" s="86"/>
      <c r="AZ379" s="86"/>
      <c r="BB379" s="86"/>
      <c r="BD379" s="86"/>
      <c r="BF379" s="86"/>
      <c r="BH379" s="86"/>
      <c r="BJ379" s="86"/>
      <c r="BL379" s="86"/>
      <c r="BN379" s="86"/>
      <c r="BP379" s="86"/>
      <c r="BR379" s="86"/>
      <c r="BS379" s="86"/>
      <c r="BT379" s="86"/>
      <c r="BU379" s="86"/>
      <c r="BW379" s="86"/>
      <c r="BX379" s="86"/>
      <c r="BY379" s="86"/>
      <c r="BZ379" s="86"/>
      <c r="CB379" s="86"/>
      <c r="CC379" s="86"/>
      <c r="CD379" s="86"/>
      <c r="CE379" s="86"/>
      <c r="CF379" s="86"/>
      <c r="CH379" s="86"/>
      <c r="CI379" s="86"/>
      <c r="CJ379" s="86"/>
      <c r="CK379" s="86"/>
      <c r="CM379" s="86"/>
      <c r="CN379" s="86"/>
      <c r="CO379" s="86"/>
      <c r="CP379" s="86"/>
      <c r="CR379" s="86"/>
      <c r="CS379" s="86"/>
      <c r="CT379" s="86"/>
      <c r="CU379" s="86"/>
      <c r="CW379" s="87"/>
      <c r="CY379" s="86"/>
      <c r="CZ379" s="87"/>
      <c r="DA379" s="88"/>
      <c r="DB379" s="86"/>
      <c r="DC379" s="87"/>
      <c r="DD379" s="86"/>
      <c r="DE379" s="86"/>
      <c r="DF379" s="86"/>
      <c r="DG379" s="86"/>
      <c r="DH379" s="89"/>
    </row>
    <row r="380" spans="34:112" x14ac:dyDescent="0.2">
      <c r="AH380" s="86"/>
      <c r="AJ380" s="86"/>
      <c r="AL380" s="86"/>
      <c r="AN380" s="86"/>
      <c r="AP380" s="86"/>
      <c r="AR380" s="86"/>
      <c r="AT380" s="86"/>
      <c r="AV380" s="86"/>
      <c r="AX380" s="86"/>
      <c r="AZ380" s="86"/>
      <c r="BB380" s="86"/>
      <c r="BD380" s="86"/>
      <c r="BF380" s="86"/>
      <c r="BH380" s="86"/>
      <c r="BJ380" s="86"/>
      <c r="BL380" s="86"/>
      <c r="BN380" s="86"/>
      <c r="BP380" s="86"/>
      <c r="BR380" s="86"/>
      <c r="BS380" s="86"/>
      <c r="BT380" s="86"/>
      <c r="BU380" s="86"/>
      <c r="BW380" s="86"/>
      <c r="BX380" s="86"/>
      <c r="BY380" s="86"/>
      <c r="BZ380" s="86"/>
      <c r="CB380" s="86"/>
      <c r="CC380" s="86"/>
      <c r="CD380" s="86"/>
      <c r="CE380" s="86"/>
      <c r="CF380" s="86"/>
      <c r="CH380" s="86"/>
      <c r="CI380" s="86"/>
      <c r="CJ380" s="86"/>
      <c r="CK380" s="86"/>
      <c r="CM380" s="86"/>
      <c r="CN380" s="86"/>
      <c r="CO380" s="86"/>
      <c r="CP380" s="86"/>
      <c r="CR380" s="86"/>
      <c r="CS380" s="86"/>
      <c r="CT380" s="86"/>
      <c r="CU380" s="86"/>
      <c r="CW380" s="87"/>
      <c r="CY380" s="86"/>
      <c r="CZ380" s="87"/>
      <c r="DA380" s="88"/>
      <c r="DB380" s="86"/>
      <c r="DC380" s="87"/>
      <c r="DD380" s="86"/>
      <c r="DE380" s="86"/>
      <c r="DF380" s="86"/>
      <c r="DG380" s="86"/>
      <c r="DH380" s="89"/>
    </row>
    <row r="381" spans="34:112" x14ac:dyDescent="0.2">
      <c r="AH381" s="86"/>
      <c r="AJ381" s="86"/>
      <c r="AL381" s="86"/>
      <c r="AN381" s="86"/>
      <c r="AP381" s="86"/>
      <c r="AR381" s="86"/>
      <c r="AT381" s="86"/>
      <c r="AV381" s="86"/>
      <c r="AX381" s="86"/>
      <c r="AZ381" s="86"/>
      <c r="BB381" s="86"/>
      <c r="BD381" s="86"/>
      <c r="BF381" s="86"/>
      <c r="BH381" s="86"/>
      <c r="BJ381" s="86"/>
      <c r="BL381" s="86"/>
      <c r="BN381" s="86"/>
      <c r="BP381" s="86"/>
      <c r="BR381" s="86"/>
      <c r="BS381" s="86"/>
      <c r="BT381" s="86"/>
      <c r="BU381" s="86"/>
      <c r="BW381" s="86"/>
      <c r="BX381" s="86"/>
      <c r="BY381" s="86"/>
      <c r="BZ381" s="86"/>
      <c r="CB381" s="86"/>
      <c r="CC381" s="86"/>
      <c r="CD381" s="86"/>
      <c r="CE381" s="86"/>
      <c r="CF381" s="86"/>
      <c r="CH381" s="86"/>
      <c r="CI381" s="86"/>
      <c r="CJ381" s="86"/>
      <c r="CK381" s="86"/>
      <c r="CM381" s="86"/>
      <c r="CN381" s="86"/>
      <c r="CO381" s="86"/>
      <c r="CP381" s="86"/>
      <c r="CR381" s="86"/>
      <c r="CS381" s="86"/>
      <c r="CT381" s="86"/>
      <c r="CU381" s="86"/>
      <c r="CW381" s="87"/>
      <c r="CY381" s="86"/>
      <c r="CZ381" s="87"/>
      <c r="DA381" s="88"/>
      <c r="DB381" s="86"/>
      <c r="DC381" s="87"/>
      <c r="DD381" s="86"/>
      <c r="DE381" s="86"/>
      <c r="DF381" s="86"/>
      <c r="DG381" s="86"/>
      <c r="DH381" s="89"/>
    </row>
    <row r="382" spans="34:112" x14ac:dyDescent="0.2">
      <c r="AH382" s="86"/>
      <c r="AJ382" s="86"/>
      <c r="AL382" s="86"/>
      <c r="AN382" s="86"/>
      <c r="AP382" s="86"/>
      <c r="AR382" s="86"/>
      <c r="AT382" s="86"/>
      <c r="AV382" s="86"/>
      <c r="AX382" s="86"/>
      <c r="AZ382" s="86"/>
      <c r="BB382" s="86"/>
      <c r="BD382" s="86"/>
      <c r="BF382" s="86"/>
      <c r="BH382" s="86"/>
      <c r="BJ382" s="86"/>
      <c r="BL382" s="86"/>
      <c r="BN382" s="86"/>
      <c r="BP382" s="86"/>
      <c r="BR382" s="86"/>
      <c r="BS382" s="86"/>
      <c r="BT382" s="86"/>
      <c r="BU382" s="86"/>
      <c r="BW382" s="86"/>
      <c r="BX382" s="86"/>
      <c r="BY382" s="86"/>
      <c r="BZ382" s="86"/>
      <c r="CB382" s="86"/>
      <c r="CC382" s="86"/>
      <c r="CD382" s="86"/>
      <c r="CE382" s="86"/>
      <c r="CF382" s="86"/>
      <c r="CH382" s="86"/>
      <c r="CI382" s="86"/>
      <c r="CJ382" s="86"/>
      <c r="CK382" s="86"/>
      <c r="CM382" s="86"/>
      <c r="CN382" s="86"/>
      <c r="CO382" s="86"/>
      <c r="CP382" s="86"/>
      <c r="CR382" s="86"/>
      <c r="CS382" s="86"/>
      <c r="CT382" s="86"/>
      <c r="CU382" s="86"/>
      <c r="CW382" s="87"/>
      <c r="CY382" s="86"/>
      <c r="CZ382" s="87"/>
      <c r="DA382" s="88"/>
      <c r="DB382" s="86"/>
      <c r="DC382" s="87"/>
      <c r="DD382" s="86"/>
      <c r="DE382" s="86"/>
      <c r="DF382" s="86"/>
      <c r="DG382" s="86"/>
      <c r="DH382" s="89"/>
    </row>
    <row r="383" spans="34:112" x14ac:dyDescent="0.2">
      <c r="AH383" s="86"/>
      <c r="AJ383" s="86"/>
      <c r="AL383" s="86"/>
      <c r="AN383" s="86"/>
      <c r="AP383" s="86"/>
      <c r="AR383" s="86"/>
      <c r="AT383" s="86"/>
      <c r="AV383" s="86"/>
      <c r="AX383" s="86"/>
      <c r="AZ383" s="86"/>
      <c r="BB383" s="86"/>
      <c r="BD383" s="86"/>
      <c r="BF383" s="86"/>
      <c r="BH383" s="86"/>
      <c r="BJ383" s="86"/>
      <c r="BL383" s="86"/>
      <c r="BN383" s="86"/>
      <c r="BP383" s="86"/>
      <c r="BR383" s="86"/>
      <c r="BS383" s="86"/>
      <c r="BT383" s="86"/>
      <c r="BU383" s="86"/>
      <c r="BW383" s="86"/>
      <c r="BX383" s="86"/>
      <c r="BY383" s="86"/>
      <c r="BZ383" s="86"/>
      <c r="CB383" s="86"/>
      <c r="CC383" s="86"/>
      <c r="CD383" s="86"/>
      <c r="CE383" s="86"/>
      <c r="CF383" s="86"/>
      <c r="CH383" s="86"/>
      <c r="CI383" s="86"/>
      <c r="CJ383" s="86"/>
      <c r="CK383" s="86"/>
      <c r="CM383" s="86"/>
      <c r="CN383" s="86"/>
      <c r="CO383" s="86"/>
      <c r="CP383" s="86"/>
      <c r="CR383" s="86"/>
      <c r="CS383" s="86"/>
      <c r="CT383" s="86"/>
      <c r="CU383" s="86"/>
      <c r="CW383" s="87"/>
      <c r="CY383" s="86"/>
      <c r="CZ383" s="87"/>
      <c r="DA383" s="88"/>
      <c r="DB383" s="86"/>
      <c r="DC383" s="87"/>
      <c r="DD383" s="86"/>
      <c r="DE383" s="86"/>
      <c r="DF383" s="86"/>
      <c r="DG383" s="86"/>
      <c r="DH383" s="89"/>
    </row>
    <row r="384" spans="34:112" x14ac:dyDescent="0.2">
      <c r="AH384" s="86"/>
      <c r="AJ384" s="86"/>
      <c r="AL384" s="86"/>
      <c r="AN384" s="86"/>
      <c r="AP384" s="86"/>
      <c r="AR384" s="86"/>
      <c r="AT384" s="86"/>
      <c r="AV384" s="86"/>
      <c r="AX384" s="86"/>
      <c r="AZ384" s="86"/>
      <c r="BB384" s="86"/>
      <c r="BD384" s="86"/>
      <c r="BF384" s="86"/>
      <c r="BH384" s="86"/>
      <c r="BJ384" s="86"/>
      <c r="BL384" s="86"/>
      <c r="BN384" s="86"/>
      <c r="BP384" s="86"/>
      <c r="BR384" s="86"/>
      <c r="BS384" s="86"/>
      <c r="BT384" s="86"/>
      <c r="BU384" s="86"/>
      <c r="BW384" s="86"/>
      <c r="BX384" s="86"/>
      <c r="BY384" s="86"/>
      <c r="BZ384" s="86"/>
      <c r="CB384" s="86"/>
      <c r="CC384" s="86"/>
      <c r="CD384" s="86"/>
      <c r="CE384" s="86"/>
      <c r="CF384" s="86"/>
      <c r="CH384" s="86"/>
      <c r="CI384" s="86"/>
      <c r="CJ384" s="86"/>
      <c r="CK384" s="86"/>
      <c r="CM384" s="86"/>
      <c r="CN384" s="86"/>
      <c r="CO384" s="86"/>
      <c r="CP384" s="86"/>
      <c r="CR384" s="86"/>
      <c r="CS384" s="86"/>
      <c r="CT384" s="86"/>
      <c r="CU384" s="86"/>
      <c r="CW384" s="87"/>
      <c r="CY384" s="86"/>
      <c r="CZ384" s="87"/>
      <c r="DA384" s="88"/>
      <c r="DB384" s="86"/>
      <c r="DC384" s="87"/>
      <c r="DD384" s="86"/>
      <c r="DE384" s="86"/>
      <c r="DF384" s="86"/>
      <c r="DG384" s="86"/>
      <c r="DH384" s="89"/>
    </row>
    <row r="385" spans="34:112" x14ac:dyDescent="0.2">
      <c r="AH385" s="86"/>
      <c r="AJ385" s="86"/>
      <c r="AL385" s="86"/>
      <c r="AN385" s="86"/>
      <c r="AP385" s="86"/>
      <c r="AR385" s="86"/>
      <c r="AT385" s="86"/>
      <c r="AV385" s="86"/>
      <c r="AX385" s="86"/>
      <c r="AZ385" s="86"/>
      <c r="BB385" s="86"/>
      <c r="BD385" s="86"/>
      <c r="BF385" s="86"/>
      <c r="BH385" s="86"/>
      <c r="BJ385" s="86"/>
      <c r="BL385" s="86"/>
      <c r="BN385" s="86"/>
      <c r="BP385" s="86"/>
      <c r="BR385" s="86"/>
      <c r="BS385" s="86"/>
      <c r="BT385" s="86"/>
      <c r="BU385" s="86"/>
      <c r="BW385" s="86"/>
      <c r="BX385" s="86"/>
      <c r="BY385" s="86"/>
      <c r="BZ385" s="86"/>
      <c r="CB385" s="86"/>
      <c r="CC385" s="86"/>
      <c r="CD385" s="86"/>
      <c r="CE385" s="86"/>
      <c r="CF385" s="86"/>
      <c r="CH385" s="86"/>
      <c r="CI385" s="86"/>
      <c r="CJ385" s="86"/>
      <c r="CK385" s="86"/>
      <c r="CM385" s="86"/>
      <c r="CN385" s="86"/>
      <c r="CO385" s="86"/>
      <c r="CP385" s="86"/>
      <c r="CR385" s="86"/>
      <c r="CS385" s="86"/>
      <c r="CT385" s="86"/>
      <c r="CU385" s="86"/>
      <c r="CW385" s="87"/>
      <c r="CY385" s="86"/>
      <c r="CZ385" s="87"/>
      <c r="DA385" s="88"/>
      <c r="DB385" s="86"/>
      <c r="DC385" s="87"/>
      <c r="DD385" s="86"/>
      <c r="DE385" s="86"/>
      <c r="DF385" s="86"/>
      <c r="DG385" s="86"/>
      <c r="DH385" s="89"/>
    </row>
    <row r="386" spans="34:112" x14ac:dyDescent="0.2">
      <c r="AH386" s="86"/>
      <c r="AJ386" s="86"/>
      <c r="AL386" s="86"/>
      <c r="AN386" s="86"/>
      <c r="AP386" s="86"/>
      <c r="AR386" s="86"/>
      <c r="AT386" s="86"/>
      <c r="AV386" s="86"/>
      <c r="AX386" s="86"/>
      <c r="AZ386" s="86"/>
      <c r="BB386" s="86"/>
      <c r="BD386" s="86"/>
      <c r="BF386" s="86"/>
      <c r="BH386" s="86"/>
      <c r="BJ386" s="86"/>
      <c r="BL386" s="86"/>
      <c r="BN386" s="86"/>
      <c r="BP386" s="86"/>
      <c r="BR386" s="86"/>
      <c r="BS386" s="86"/>
      <c r="BT386" s="86"/>
      <c r="BU386" s="86"/>
      <c r="BW386" s="86"/>
      <c r="BX386" s="86"/>
      <c r="BY386" s="86"/>
      <c r="BZ386" s="86"/>
      <c r="CB386" s="86"/>
      <c r="CC386" s="86"/>
      <c r="CD386" s="86"/>
      <c r="CE386" s="86"/>
      <c r="CF386" s="86"/>
      <c r="CH386" s="86"/>
      <c r="CI386" s="86"/>
      <c r="CJ386" s="86"/>
      <c r="CK386" s="86"/>
      <c r="CM386" s="86"/>
      <c r="CN386" s="86"/>
      <c r="CO386" s="86"/>
      <c r="CP386" s="86"/>
      <c r="CR386" s="86"/>
      <c r="CS386" s="86"/>
      <c r="CT386" s="86"/>
      <c r="CU386" s="86"/>
      <c r="CW386" s="87"/>
      <c r="CY386" s="86"/>
      <c r="CZ386" s="87"/>
      <c r="DA386" s="88"/>
      <c r="DB386" s="86"/>
      <c r="DC386" s="87"/>
      <c r="DD386" s="86"/>
      <c r="DE386" s="86"/>
      <c r="DF386" s="86"/>
      <c r="DG386" s="86"/>
      <c r="DH386" s="89"/>
    </row>
    <row r="387" spans="34:112" x14ac:dyDescent="0.2">
      <c r="AH387" s="86"/>
      <c r="AJ387" s="86"/>
      <c r="AL387" s="86"/>
      <c r="AN387" s="86"/>
      <c r="AP387" s="86"/>
      <c r="AR387" s="86"/>
      <c r="AT387" s="86"/>
      <c r="AV387" s="86"/>
      <c r="AX387" s="86"/>
      <c r="AZ387" s="86"/>
      <c r="BB387" s="86"/>
      <c r="BD387" s="86"/>
      <c r="BF387" s="86"/>
      <c r="BH387" s="86"/>
      <c r="BJ387" s="86"/>
      <c r="BL387" s="86"/>
      <c r="BN387" s="86"/>
      <c r="BP387" s="86"/>
      <c r="BR387" s="86"/>
      <c r="BS387" s="86"/>
      <c r="BT387" s="86"/>
      <c r="BU387" s="86"/>
      <c r="BW387" s="86"/>
      <c r="BX387" s="86"/>
      <c r="BY387" s="86"/>
      <c r="BZ387" s="86"/>
      <c r="CB387" s="86"/>
      <c r="CC387" s="86"/>
      <c r="CD387" s="86"/>
      <c r="CE387" s="86"/>
      <c r="CF387" s="86"/>
      <c r="CH387" s="86"/>
      <c r="CI387" s="86"/>
      <c r="CJ387" s="86"/>
      <c r="CK387" s="86"/>
      <c r="CM387" s="86"/>
      <c r="CN387" s="86"/>
      <c r="CO387" s="86"/>
      <c r="CP387" s="86"/>
      <c r="CR387" s="86"/>
      <c r="CS387" s="86"/>
      <c r="CT387" s="86"/>
      <c r="CU387" s="86"/>
      <c r="CW387" s="87"/>
      <c r="CY387" s="86"/>
      <c r="CZ387" s="87"/>
      <c r="DA387" s="88"/>
      <c r="DB387" s="86"/>
      <c r="DC387" s="87"/>
      <c r="DD387" s="86"/>
      <c r="DE387" s="86"/>
      <c r="DF387" s="86"/>
      <c r="DG387" s="86"/>
      <c r="DH387" s="89"/>
    </row>
    <row r="388" spans="34:112" x14ac:dyDescent="0.2">
      <c r="AH388" s="86"/>
      <c r="AJ388" s="86"/>
      <c r="AL388" s="86"/>
      <c r="AN388" s="86"/>
      <c r="AP388" s="86"/>
      <c r="AR388" s="86"/>
      <c r="AT388" s="86"/>
      <c r="AV388" s="86"/>
      <c r="AX388" s="86"/>
      <c r="AZ388" s="86"/>
      <c r="BB388" s="86"/>
      <c r="BD388" s="86"/>
      <c r="BF388" s="86"/>
      <c r="BH388" s="86"/>
      <c r="BJ388" s="86"/>
      <c r="BL388" s="86"/>
      <c r="BN388" s="86"/>
      <c r="BP388" s="86"/>
      <c r="BR388" s="86"/>
      <c r="BS388" s="86"/>
      <c r="BT388" s="86"/>
      <c r="BU388" s="86"/>
      <c r="BW388" s="86"/>
      <c r="BX388" s="86"/>
      <c r="BY388" s="86"/>
      <c r="BZ388" s="86"/>
      <c r="CB388" s="86"/>
      <c r="CC388" s="86"/>
      <c r="CD388" s="86"/>
      <c r="CE388" s="86"/>
      <c r="CF388" s="86"/>
      <c r="CH388" s="86"/>
      <c r="CI388" s="86"/>
      <c r="CJ388" s="86"/>
      <c r="CK388" s="86"/>
      <c r="CM388" s="86"/>
      <c r="CN388" s="86"/>
      <c r="CO388" s="86"/>
      <c r="CP388" s="86"/>
      <c r="CR388" s="86"/>
      <c r="CS388" s="86"/>
      <c r="CT388" s="86"/>
      <c r="CU388" s="86"/>
      <c r="CW388" s="87"/>
      <c r="CY388" s="86"/>
      <c r="CZ388" s="87"/>
      <c r="DA388" s="88"/>
      <c r="DB388" s="86"/>
      <c r="DC388" s="87"/>
      <c r="DD388" s="86"/>
      <c r="DE388" s="86"/>
      <c r="DF388" s="86"/>
      <c r="DG388" s="86"/>
      <c r="DH388" s="89"/>
    </row>
    <row r="389" spans="34:112" x14ac:dyDescent="0.2">
      <c r="AH389" s="86"/>
      <c r="AJ389" s="86"/>
      <c r="AL389" s="86"/>
      <c r="AN389" s="86"/>
      <c r="AP389" s="86"/>
      <c r="AR389" s="86"/>
      <c r="AT389" s="86"/>
      <c r="AV389" s="86"/>
      <c r="AX389" s="86"/>
      <c r="AZ389" s="86"/>
      <c r="BB389" s="86"/>
      <c r="BD389" s="86"/>
      <c r="BF389" s="86"/>
      <c r="BH389" s="86"/>
      <c r="BJ389" s="86"/>
      <c r="BL389" s="86"/>
      <c r="BN389" s="86"/>
      <c r="BP389" s="86"/>
      <c r="BR389" s="86"/>
      <c r="BS389" s="86"/>
      <c r="BT389" s="86"/>
      <c r="BU389" s="86"/>
      <c r="BW389" s="86"/>
      <c r="BX389" s="86"/>
      <c r="BY389" s="86"/>
      <c r="BZ389" s="86"/>
      <c r="CB389" s="86"/>
      <c r="CC389" s="86"/>
      <c r="CD389" s="86"/>
      <c r="CE389" s="86"/>
      <c r="CF389" s="86"/>
      <c r="CH389" s="86"/>
      <c r="CI389" s="86"/>
      <c r="CJ389" s="86"/>
      <c r="CK389" s="86"/>
      <c r="CM389" s="86"/>
      <c r="CN389" s="86"/>
      <c r="CO389" s="86"/>
      <c r="CP389" s="86"/>
      <c r="CR389" s="86"/>
      <c r="CS389" s="86"/>
      <c r="CT389" s="86"/>
      <c r="CU389" s="86"/>
      <c r="CW389" s="87"/>
      <c r="CY389" s="86"/>
      <c r="CZ389" s="87"/>
      <c r="DA389" s="88"/>
      <c r="DB389" s="86"/>
      <c r="DC389" s="87"/>
      <c r="DD389" s="86"/>
      <c r="DE389" s="86"/>
      <c r="DF389" s="86"/>
      <c r="DG389" s="86"/>
      <c r="DH389" s="89"/>
    </row>
    <row r="390" spans="34:112" x14ac:dyDescent="0.2">
      <c r="AH390" s="86"/>
      <c r="AJ390" s="86"/>
      <c r="AL390" s="86"/>
      <c r="AN390" s="86"/>
      <c r="AP390" s="86"/>
      <c r="AR390" s="86"/>
      <c r="AT390" s="86"/>
      <c r="AV390" s="86"/>
      <c r="AX390" s="86"/>
      <c r="AZ390" s="86"/>
      <c r="BB390" s="86"/>
      <c r="BD390" s="86"/>
      <c r="BF390" s="86"/>
      <c r="BH390" s="86"/>
      <c r="BJ390" s="86"/>
      <c r="BL390" s="86"/>
      <c r="BN390" s="86"/>
      <c r="BP390" s="86"/>
      <c r="BR390" s="86"/>
      <c r="BS390" s="86"/>
      <c r="BT390" s="86"/>
      <c r="BU390" s="86"/>
      <c r="BW390" s="86"/>
      <c r="BX390" s="86"/>
      <c r="BY390" s="86"/>
      <c r="BZ390" s="86"/>
      <c r="CB390" s="86"/>
      <c r="CC390" s="86"/>
      <c r="CD390" s="86"/>
      <c r="CE390" s="86"/>
      <c r="CF390" s="86"/>
      <c r="CH390" s="86"/>
      <c r="CI390" s="86"/>
      <c r="CJ390" s="86"/>
      <c r="CK390" s="86"/>
      <c r="CM390" s="86"/>
      <c r="CN390" s="86"/>
      <c r="CO390" s="86"/>
      <c r="CP390" s="86"/>
      <c r="CR390" s="86"/>
      <c r="CS390" s="86"/>
      <c r="CT390" s="86"/>
      <c r="CU390" s="86"/>
      <c r="CW390" s="87"/>
      <c r="CY390" s="86"/>
      <c r="CZ390" s="87"/>
      <c r="DA390" s="88"/>
      <c r="DB390" s="86"/>
      <c r="DC390" s="87"/>
      <c r="DD390" s="86"/>
      <c r="DE390" s="86"/>
      <c r="DF390" s="86"/>
      <c r="DG390" s="86"/>
      <c r="DH390" s="89"/>
    </row>
    <row r="391" spans="34:112" x14ac:dyDescent="0.2">
      <c r="AH391" s="86"/>
      <c r="AJ391" s="86"/>
      <c r="AL391" s="86"/>
      <c r="AN391" s="86"/>
      <c r="AP391" s="86"/>
      <c r="AR391" s="86"/>
      <c r="AT391" s="86"/>
      <c r="AV391" s="86"/>
      <c r="AX391" s="86"/>
      <c r="AZ391" s="86"/>
      <c r="BB391" s="86"/>
      <c r="BD391" s="86"/>
      <c r="BF391" s="86"/>
      <c r="BH391" s="86"/>
      <c r="BJ391" s="86"/>
      <c r="BL391" s="86"/>
      <c r="BN391" s="86"/>
      <c r="BP391" s="86"/>
      <c r="BR391" s="86"/>
      <c r="BS391" s="86"/>
      <c r="BT391" s="86"/>
      <c r="BU391" s="86"/>
      <c r="BW391" s="86"/>
      <c r="BX391" s="86"/>
      <c r="BY391" s="86"/>
      <c r="BZ391" s="86"/>
      <c r="CB391" s="86"/>
      <c r="CC391" s="86"/>
      <c r="CD391" s="86"/>
      <c r="CE391" s="86"/>
      <c r="CF391" s="86"/>
      <c r="CH391" s="86"/>
      <c r="CI391" s="86"/>
      <c r="CJ391" s="86"/>
      <c r="CK391" s="86"/>
      <c r="CM391" s="86"/>
      <c r="CN391" s="86"/>
      <c r="CO391" s="86"/>
      <c r="CP391" s="86"/>
      <c r="CR391" s="86"/>
      <c r="CS391" s="86"/>
      <c r="CT391" s="86"/>
      <c r="CU391" s="86"/>
      <c r="CW391" s="87"/>
      <c r="CY391" s="86"/>
      <c r="CZ391" s="87"/>
      <c r="DA391" s="88"/>
      <c r="DB391" s="86"/>
      <c r="DC391" s="87"/>
      <c r="DD391" s="86"/>
      <c r="DE391" s="86"/>
      <c r="DF391" s="86"/>
      <c r="DG391" s="86"/>
      <c r="DH391" s="89"/>
    </row>
    <row r="392" spans="34:112" x14ac:dyDescent="0.2">
      <c r="AH392" s="86"/>
      <c r="AJ392" s="86"/>
      <c r="AL392" s="86"/>
      <c r="AN392" s="86"/>
      <c r="AP392" s="86"/>
      <c r="AR392" s="86"/>
      <c r="AT392" s="86"/>
      <c r="AV392" s="86"/>
      <c r="AX392" s="86"/>
      <c r="AZ392" s="86"/>
      <c r="BB392" s="86"/>
      <c r="BD392" s="86"/>
      <c r="BF392" s="86"/>
      <c r="BH392" s="86"/>
      <c r="BJ392" s="86"/>
      <c r="BL392" s="86"/>
      <c r="BN392" s="86"/>
      <c r="BP392" s="86"/>
      <c r="BR392" s="86"/>
      <c r="BS392" s="86"/>
      <c r="BT392" s="86"/>
      <c r="BU392" s="86"/>
      <c r="BW392" s="86"/>
      <c r="BX392" s="86"/>
      <c r="BY392" s="86"/>
      <c r="BZ392" s="86"/>
      <c r="CB392" s="86"/>
      <c r="CC392" s="86"/>
      <c r="CD392" s="86"/>
      <c r="CE392" s="86"/>
      <c r="CF392" s="86"/>
      <c r="CH392" s="86"/>
      <c r="CI392" s="86"/>
      <c r="CJ392" s="86"/>
      <c r="CK392" s="86"/>
      <c r="CM392" s="86"/>
      <c r="CN392" s="86"/>
      <c r="CO392" s="86"/>
      <c r="CP392" s="86"/>
      <c r="CR392" s="86"/>
      <c r="CS392" s="86"/>
      <c r="CT392" s="86"/>
      <c r="CU392" s="86"/>
      <c r="CW392" s="87"/>
      <c r="CY392" s="86"/>
      <c r="CZ392" s="87"/>
      <c r="DA392" s="88"/>
      <c r="DB392" s="86"/>
      <c r="DC392" s="87"/>
      <c r="DD392" s="86"/>
      <c r="DE392" s="86"/>
      <c r="DF392" s="86"/>
      <c r="DG392" s="86"/>
      <c r="DH392" s="89"/>
    </row>
    <row r="393" spans="34:112" x14ac:dyDescent="0.2">
      <c r="AH393" s="86"/>
      <c r="AJ393" s="86"/>
      <c r="AL393" s="86"/>
      <c r="AN393" s="86"/>
      <c r="AP393" s="86"/>
      <c r="AR393" s="86"/>
      <c r="AT393" s="86"/>
      <c r="AV393" s="86"/>
      <c r="AX393" s="86"/>
      <c r="AZ393" s="86"/>
      <c r="BB393" s="86"/>
      <c r="BD393" s="86"/>
      <c r="BF393" s="86"/>
      <c r="BH393" s="86"/>
      <c r="BJ393" s="86"/>
      <c r="BL393" s="86"/>
      <c r="BN393" s="86"/>
      <c r="BP393" s="86"/>
      <c r="BR393" s="86"/>
      <c r="BS393" s="86"/>
      <c r="BT393" s="86"/>
      <c r="BU393" s="86"/>
      <c r="BW393" s="86"/>
      <c r="BX393" s="86"/>
      <c r="BY393" s="86"/>
      <c r="BZ393" s="86"/>
      <c r="CB393" s="86"/>
      <c r="CC393" s="86"/>
      <c r="CD393" s="86"/>
      <c r="CE393" s="86"/>
      <c r="CF393" s="86"/>
      <c r="CH393" s="86"/>
      <c r="CI393" s="86"/>
      <c r="CJ393" s="86"/>
      <c r="CK393" s="86"/>
      <c r="CM393" s="86"/>
      <c r="CN393" s="86"/>
      <c r="CO393" s="86"/>
      <c r="CP393" s="86"/>
      <c r="CR393" s="86"/>
      <c r="CS393" s="86"/>
      <c r="CT393" s="86"/>
      <c r="CU393" s="86"/>
      <c r="CW393" s="87"/>
      <c r="CY393" s="86"/>
      <c r="CZ393" s="87"/>
      <c r="DA393" s="88"/>
      <c r="DB393" s="86"/>
      <c r="DC393" s="87"/>
      <c r="DD393" s="86"/>
      <c r="DE393" s="86"/>
      <c r="DF393" s="86"/>
      <c r="DG393" s="86"/>
      <c r="DH393" s="89"/>
    </row>
    <row r="394" spans="34:112" x14ac:dyDescent="0.2">
      <c r="AH394" s="86"/>
      <c r="AJ394" s="86"/>
      <c r="AL394" s="86"/>
      <c r="AN394" s="86"/>
      <c r="AP394" s="86"/>
      <c r="AR394" s="86"/>
      <c r="AT394" s="86"/>
      <c r="AV394" s="86"/>
      <c r="AX394" s="86"/>
      <c r="AZ394" s="86"/>
      <c r="BB394" s="86"/>
      <c r="BD394" s="86"/>
      <c r="BF394" s="86"/>
      <c r="BH394" s="86"/>
      <c r="BJ394" s="86"/>
      <c r="BL394" s="86"/>
      <c r="BN394" s="86"/>
      <c r="BP394" s="86"/>
      <c r="BR394" s="86"/>
      <c r="BS394" s="86"/>
      <c r="BT394" s="86"/>
      <c r="BU394" s="86"/>
      <c r="BW394" s="86"/>
      <c r="BX394" s="86"/>
      <c r="BY394" s="86"/>
      <c r="BZ394" s="86"/>
      <c r="CB394" s="86"/>
      <c r="CC394" s="86"/>
      <c r="CD394" s="86"/>
      <c r="CE394" s="86"/>
      <c r="CF394" s="86"/>
      <c r="CH394" s="86"/>
      <c r="CI394" s="86"/>
      <c r="CJ394" s="86"/>
      <c r="CK394" s="86"/>
      <c r="CM394" s="86"/>
      <c r="CN394" s="86"/>
      <c r="CO394" s="86"/>
      <c r="CP394" s="86"/>
      <c r="CR394" s="86"/>
      <c r="CS394" s="86"/>
      <c r="CT394" s="86"/>
      <c r="CU394" s="86"/>
      <c r="CW394" s="87"/>
      <c r="CY394" s="86"/>
      <c r="CZ394" s="87"/>
      <c r="DA394" s="88"/>
      <c r="DB394" s="86"/>
      <c r="DC394" s="87"/>
      <c r="DD394" s="86"/>
      <c r="DE394" s="86"/>
      <c r="DF394" s="86"/>
      <c r="DG394" s="86"/>
      <c r="DH394" s="89"/>
    </row>
    <row r="395" spans="34:112" x14ac:dyDescent="0.2">
      <c r="AH395" s="86"/>
      <c r="AJ395" s="86"/>
      <c r="AL395" s="86"/>
      <c r="AN395" s="86"/>
      <c r="AP395" s="86"/>
      <c r="AR395" s="86"/>
      <c r="AT395" s="86"/>
      <c r="AV395" s="86"/>
      <c r="AX395" s="86"/>
      <c r="AZ395" s="86"/>
      <c r="BB395" s="86"/>
      <c r="BD395" s="86"/>
      <c r="BF395" s="86"/>
      <c r="BH395" s="86"/>
      <c r="BJ395" s="86"/>
      <c r="BL395" s="86"/>
      <c r="BN395" s="86"/>
      <c r="BP395" s="86"/>
      <c r="BR395" s="86"/>
      <c r="BS395" s="86"/>
      <c r="BT395" s="86"/>
      <c r="BU395" s="86"/>
      <c r="BW395" s="86"/>
      <c r="BX395" s="86"/>
      <c r="BY395" s="86"/>
      <c r="BZ395" s="86"/>
      <c r="CB395" s="86"/>
      <c r="CC395" s="86"/>
      <c r="CD395" s="86"/>
      <c r="CE395" s="86"/>
      <c r="CF395" s="86"/>
      <c r="CH395" s="86"/>
      <c r="CI395" s="86"/>
      <c r="CJ395" s="86"/>
      <c r="CK395" s="86"/>
      <c r="CM395" s="86"/>
      <c r="CN395" s="86"/>
      <c r="CO395" s="86"/>
      <c r="CP395" s="86"/>
      <c r="CR395" s="86"/>
      <c r="CS395" s="86"/>
      <c r="CT395" s="86"/>
      <c r="CU395" s="86"/>
      <c r="CW395" s="87"/>
      <c r="CY395" s="86"/>
      <c r="CZ395" s="87"/>
      <c r="DA395" s="88"/>
      <c r="DB395" s="86"/>
      <c r="DC395" s="87"/>
      <c r="DD395" s="86"/>
      <c r="DE395" s="86"/>
      <c r="DF395" s="86"/>
      <c r="DG395" s="86"/>
      <c r="DH395" s="89"/>
    </row>
    <row r="396" spans="34:112" x14ac:dyDescent="0.2">
      <c r="AH396" s="86"/>
      <c r="AJ396" s="86"/>
      <c r="AL396" s="86"/>
      <c r="AN396" s="86"/>
      <c r="AP396" s="86"/>
      <c r="AR396" s="86"/>
      <c r="AT396" s="86"/>
      <c r="AV396" s="86"/>
      <c r="AX396" s="86"/>
      <c r="AZ396" s="86"/>
      <c r="BB396" s="86"/>
      <c r="BD396" s="86"/>
      <c r="BF396" s="86"/>
      <c r="BH396" s="86"/>
      <c r="BJ396" s="86"/>
      <c r="BL396" s="86"/>
      <c r="BN396" s="86"/>
      <c r="BP396" s="86"/>
      <c r="BR396" s="86"/>
      <c r="BS396" s="86"/>
      <c r="BT396" s="86"/>
      <c r="BU396" s="86"/>
      <c r="BW396" s="86"/>
      <c r="BX396" s="86"/>
      <c r="BY396" s="86"/>
      <c r="BZ396" s="86"/>
      <c r="CB396" s="86"/>
      <c r="CC396" s="86"/>
      <c r="CD396" s="86"/>
      <c r="CE396" s="86"/>
      <c r="CF396" s="86"/>
      <c r="CH396" s="86"/>
      <c r="CI396" s="86"/>
      <c r="CJ396" s="86"/>
      <c r="CK396" s="86"/>
      <c r="CM396" s="86"/>
      <c r="CN396" s="86"/>
      <c r="CO396" s="86"/>
      <c r="CP396" s="86"/>
      <c r="CR396" s="86"/>
      <c r="CS396" s="86"/>
      <c r="CT396" s="86"/>
      <c r="CU396" s="86"/>
      <c r="CW396" s="87"/>
      <c r="CY396" s="86"/>
      <c r="CZ396" s="87"/>
      <c r="DA396" s="88"/>
      <c r="DB396" s="86"/>
      <c r="DC396" s="87"/>
      <c r="DD396" s="86"/>
      <c r="DE396" s="86"/>
      <c r="DF396" s="86"/>
      <c r="DG396" s="86"/>
      <c r="DH396" s="89"/>
    </row>
    <row r="397" spans="34:112" x14ac:dyDescent="0.2">
      <c r="AH397" s="86"/>
      <c r="AJ397" s="86"/>
      <c r="AL397" s="86"/>
      <c r="AN397" s="86"/>
      <c r="AP397" s="86"/>
      <c r="AR397" s="86"/>
      <c r="AT397" s="86"/>
      <c r="AV397" s="86"/>
      <c r="AX397" s="86"/>
      <c r="AZ397" s="86"/>
      <c r="BB397" s="86"/>
      <c r="BD397" s="86"/>
      <c r="BF397" s="86"/>
      <c r="BH397" s="86"/>
      <c r="BJ397" s="86"/>
      <c r="BL397" s="86"/>
      <c r="BN397" s="86"/>
      <c r="BP397" s="86"/>
      <c r="BR397" s="86"/>
      <c r="BS397" s="86"/>
      <c r="BT397" s="86"/>
      <c r="BU397" s="86"/>
      <c r="BW397" s="86"/>
      <c r="BX397" s="86"/>
      <c r="BY397" s="86"/>
      <c r="BZ397" s="86"/>
      <c r="CB397" s="86"/>
      <c r="CC397" s="86"/>
      <c r="CD397" s="86"/>
      <c r="CE397" s="86"/>
      <c r="CF397" s="86"/>
      <c r="CH397" s="86"/>
      <c r="CI397" s="86"/>
      <c r="CJ397" s="86"/>
      <c r="CK397" s="86"/>
      <c r="CM397" s="86"/>
      <c r="CN397" s="86"/>
      <c r="CO397" s="86"/>
      <c r="CP397" s="86"/>
      <c r="CR397" s="86"/>
      <c r="CS397" s="86"/>
      <c r="CT397" s="86"/>
      <c r="CU397" s="86"/>
      <c r="CW397" s="87"/>
      <c r="CY397" s="86"/>
      <c r="CZ397" s="87"/>
      <c r="DA397" s="88"/>
      <c r="DB397" s="86"/>
      <c r="DC397" s="87"/>
      <c r="DD397" s="86"/>
      <c r="DE397" s="86"/>
      <c r="DF397" s="86"/>
      <c r="DG397" s="86"/>
      <c r="DH397" s="89"/>
    </row>
    <row r="398" spans="34:112" x14ac:dyDescent="0.2">
      <c r="AH398" s="86"/>
      <c r="AJ398" s="86"/>
      <c r="AL398" s="86"/>
      <c r="AN398" s="86"/>
      <c r="AP398" s="86"/>
      <c r="AR398" s="86"/>
      <c r="AT398" s="86"/>
      <c r="AV398" s="86"/>
      <c r="AX398" s="86"/>
      <c r="AZ398" s="86"/>
      <c r="BB398" s="86"/>
      <c r="BD398" s="86"/>
      <c r="BF398" s="86"/>
      <c r="BH398" s="86"/>
      <c r="BJ398" s="86"/>
      <c r="BL398" s="86"/>
      <c r="BN398" s="86"/>
      <c r="BP398" s="86"/>
      <c r="BR398" s="86"/>
      <c r="BS398" s="86"/>
      <c r="BT398" s="86"/>
      <c r="BU398" s="86"/>
      <c r="BW398" s="86"/>
      <c r="BX398" s="86"/>
      <c r="BY398" s="86"/>
      <c r="BZ398" s="86"/>
      <c r="CB398" s="86"/>
      <c r="CC398" s="86"/>
      <c r="CD398" s="86"/>
      <c r="CE398" s="86"/>
      <c r="CF398" s="86"/>
      <c r="CH398" s="86"/>
      <c r="CI398" s="86"/>
      <c r="CJ398" s="86"/>
      <c r="CK398" s="86"/>
      <c r="CM398" s="86"/>
      <c r="CN398" s="86"/>
      <c r="CO398" s="86"/>
      <c r="CP398" s="86"/>
      <c r="CR398" s="86"/>
      <c r="CS398" s="86"/>
      <c r="CT398" s="86"/>
      <c r="CU398" s="86"/>
      <c r="CW398" s="87"/>
      <c r="CY398" s="86"/>
      <c r="CZ398" s="87"/>
      <c r="DA398" s="88"/>
      <c r="DB398" s="86"/>
      <c r="DC398" s="87"/>
      <c r="DD398" s="86"/>
      <c r="DE398" s="86"/>
      <c r="DF398" s="86"/>
      <c r="DG398" s="86"/>
      <c r="DH398" s="89"/>
    </row>
    <row r="399" spans="34:112" x14ac:dyDescent="0.2">
      <c r="AH399" s="86"/>
      <c r="AJ399" s="86"/>
      <c r="AL399" s="86"/>
      <c r="AN399" s="86"/>
      <c r="AP399" s="86"/>
      <c r="AR399" s="86"/>
      <c r="AT399" s="86"/>
      <c r="AV399" s="86"/>
      <c r="AX399" s="86"/>
      <c r="AZ399" s="86"/>
      <c r="BB399" s="86"/>
      <c r="BD399" s="86"/>
      <c r="BF399" s="86"/>
      <c r="BH399" s="86"/>
      <c r="BJ399" s="86"/>
      <c r="BL399" s="86"/>
      <c r="BN399" s="86"/>
      <c r="BP399" s="86"/>
      <c r="BR399" s="86"/>
      <c r="BS399" s="86"/>
      <c r="BT399" s="86"/>
      <c r="BU399" s="86"/>
      <c r="BW399" s="86"/>
      <c r="BX399" s="86"/>
      <c r="BY399" s="86"/>
      <c r="BZ399" s="86"/>
      <c r="CB399" s="86"/>
      <c r="CC399" s="86"/>
      <c r="CD399" s="86"/>
      <c r="CE399" s="86"/>
      <c r="CF399" s="86"/>
      <c r="CH399" s="86"/>
      <c r="CI399" s="86"/>
      <c r="CJ399" s="86"/>
      <c r="CK399" s="86"/>
      <c r="CM399" s="86"/>
      <c r="CN399" s="86"/>
      <c r="CO399" s="86"/>
      <c r="CP399" s="86"/>
      <c r="CR399" s="86"/>
      <c r="CS399" s="86"/>
      <c r="CT399" s="86"/>
      <c r="CU399" s="86"/>
      <c r="CW399" s="87"/>
      <c r="CY399" s="86"/>
      <c r="CZ399" s="87"/>
      <c r="DA399" s="88"/>
      <c r="DB399" s="86"/>
      <c r="DC399" s="87"/>
      <c r="DD399" s="86"/>
      <c r="DE399" s="86"/>
      <c r="DF399" s="86"/>
      <c r="DG399" s="86"/>
      <c r="DH399" s="89"/>
    </row>
    <row r="400" spans="34:112" x14ac:dyDescent="0.2">
      <c r="AH400" s="86"/>
      <c r="AJ400" s="86"/>
      <c r="AL400" s="86"/>
      <c r="AN400" s="86"/>
      <c r="AP400" s="86"/>
      <c r="AR400" s="86"/>
      <c r="AT400" s="86"/>
      <c r="AV400" s="86"/>
      <c r="AX400" s="86"/>
      <c r="AZ400" s="86"/>
      <c r="BB400" s="86"/>
      <c r="BD400" s="86"/>
      <c r="BF400" s="86"/>
      <c r="BH400" s="86"/>
      <c r="BJ400" s="86"/>
      <c r="BL400" s="86"/>
      <c r="BN400" s="86"/>
      <c r="BP400" s="86"/>
      <c r="BR400" s="86"/>
      <c r="BS400" s="86"/>
      <c r="BT400" s="86"/>
      <c r="BU400" s="86"/>
      <c r="BW400" s="86"/>
      <c r="BX400" s="86"/>
      <c r="BY400" s="86"/>
      <c r="BZ400" s="86"/>
      <c r="CB400" s="86"/>
      <c r="CC400" s="86"/>
      <c r="CD400" s="86"/>
      <c r="CE400" s="86"/>
      <c r="CF400" s="86"/>
      <c r="CH400" s="86"/>
      <c r="CI400" s="86"/>
      <c r="CJ400" s="86"/>
      <c r="CK400" s="86"/>
      <c r="CM400" s="86"/>
      <c r="CN400" s="86"/>
      <c r="CO400" s="86"/>
      <c r="CP400" s="86"/>
      <c r="CR400" s="86"/>
      <c r="CS400" s="86"/>
      <c r="CT400" s="86"/>
      <c r="CU400" s="86"/>
      <c r="CW400" s="87"/>
      <c r="CY400" s="86"/>
      <c r="CZ400" s="87"/>
      <c r="DA400" s="88"/>
      <c r="DB400" s="86"/>
      <c r="DC400" s="87"/>
      <c r="DD400" s="86"/>
      <c r="DE400" s="86"/>
      <c r="DF400" s="86"/>
      <c r="DG400" s="86"/>
      <c r="DH400" s="89"/>
    </row>
    <row r="401" spans="34:112" x14ac:dyDescent="0.2">
      <c r="AH401" s="86"/>
      <c r="AJ401" s="86"/>
      <c r="AL401" s="86"/>
      <c r="AN401" s="86"/>
      <c r="AP401" s="86"/>
      <c r="AR401" s="86"/>
      <c r="AT401" s="86"/>
      <c r="AV401" s="86"/>
      <c r="AX401" s="86"/>
      <c r="AZ401" s="86"/>
      <c r="BB401" s="86"/>
      <c r="BD401" s="86"/>
      <c r="BF401" s="86"/>
      <c r="BH401" s="86"/>
      <c r="BJ401" s="86"/>
      <c r="BL401" s="86"/>
      <c r="BN401" s="86"/>
      <c r="BP401" s="86"/>
      <c r="BR401" s="86"/>
      <c r="BS401" s="86"/>
      <c r="BT401" s="86"/>
      <c r="BU401" s="86"/>
      <c r="BW401" s="86"/>
      <c r="BX401" s="86"/>
      <c r="BY401" s="86"/>
      <c r="BZ401" s="86"/>
      <c r="CB401" s="86"/>
      <c r="CC401" s="86"/>
      <c r="CD401" s="86"/>
      <c r="CE401" s="86"/>
      <c r="CF401" s="86"/>
      <c r="CH401" s="86"/>
      <c r="CI401" s="86"/>
      <c r="CJ401" s="86"/>
      <c r="CK401" s="86"/>
      <c r="CM401" s="86"/>
      <c r="CN401" s="86"/>
      <c r="CO401" s="86"/>
      <c r="CP401" s="86"/>
      <c r="CR401" s="86"/>
      <c r="CS401" s="86"/>
      <c r="CT401" s="86"/>
      <c r="CU401" s="86"/>
      <c r="CW401" s="87"/>
      <c r="CY401" s="86"/>
      <c r="CZ401" s="87"/>
      <c r="DA401" s="88"/>
      <c r="DB401" s="86"/>
      <c r="DC401" s="87"/>
      <c r="DD401" s="86"/>
      <c r="DE401" s="86"/>
      <c r="DF401" s="86"/>
      <c r="DG401" s="86"/>
      <c r="DH401" s="89"/>
    </row>
    <row r="402" spans="34:112" x14ac:dyDescent="0.2">
      <c r="AH402" s="86"/>
      <c r="AJ402" s="86"/>
      <c r="AL402" s="86"/>
      <c r="AN402" s="86"/>
      <c r="AP402" s="86"/>
      <c r="AR402" s="86"/>
      <c r="AT402" s="86"/>
      <c r="AV402" s="86"/>
      <c r="AX402" s="86"/>
      <c r="AZ402" s="86"/>
      <c r="BB402" s="86"/>
      <c r="BD402" s="86"/>
      <c r="BF402" s="86"/>
      <c r="BH402" s="86"/>
      <c r="BJ402" s="86"/>
      <c r="BL402" s="86"/>
      <c r="BN402" s="86"/>
      <c r="BP402" s="86"/>
      <c r="BR402" s="86"/>
      <c r="BS402" s="86"/>
      <c r="BT402" s="86"/>
      <c r="BU402" s="86"/>
      <c r="BW402" s="86"/>
      <c r="BX402" s="86"/>
      <c r="BY402" s="86"/>
      <c r="BZ402" s="86"/>
      <c r="CB402" s="86"/>
      <c r="CC402" s="86"/>
      <c r="CD402" s="86"/>
      <c r="CE402" s="86"/>
      <c r="CF402" s="86"/>
      <c r="CH402" s="86"/>
      <c r="CI402" s="86"/>
      <c r="CJ402" s="86"/>
      <c r="CK402" s="86"/>
      <c r="CM402" s="86"/>
      <c r="CN402" s="86"/>
      <c r="CO402" s="86"/>
      <c r="CP402" s="86"/>
      <c r="CR402" s="86"/>
      <c r="CS402" s="86"/>
      <c r="CT402" s="86"/>
      <c r="CU402" s="86"/>
      <c r="CW402" s="87"/>
      <c r="CY402" s="86"/>
      <c r="CZ402" s="87"/>
      <c r="DA402" s="88"/>
      <c r="DB402" s="86"/>
      <c r="DC402" s="87"/>
      <c r="DD402" s="86"/>
      <c r="DE402" s="86"/>
      <c r="DF402" s="86"/>
      <c r="DG402" s="86"/>
      <c r="DH402" s="89"/>
    </row>
    <row r="403" spans="34:112" x14ac:dyDescent="0.2">
      <c r="AH403" s="86"/>
      <c r="AJ403" s="86"/>
      <c r="AL403" s="86"/>
      <c r="AN403" s="86"/>
      <c r="AP403" s="86"/>
      <c r="AR403" s="86"/>
      <c r="AT403" s="86"/>
      <c r="AV403" s="86"/>
      <c r="AX403" s="86"/>
      <c r="AZ403" s="86"/>
      <c r="BB403" s="86"/>
      <c r="BD403" s="86"/>
      <c r="BF403" s="86"/>
      <c r="BH403" s="86"/>
      <c r="BJ403" s="86"/>
      <c r="BL403" s="86"/>
      <c r="BN403" s="86"/>
      <c r="BP403" s="86"/>
      <c r="BR403" s="86"/>
      <c r="BS403" s="86"/>
      <c r="BT403" s="86"/>
      <c r="BU403" s="86"/>
      <c r="BW403" s="86"/>
      <c r="BX403" s="86"/>
      <c r="BY403" s="86"/>
      <c r="BZ403" s="86"/>
      <c r="CB403" s="86"/>
      <c r="CC403" s="86"/>
      <c r="CD403" s="86"/>
      <c r="CE403" s="86"/>
      <c r="CF403" s="86"/>
      <c r="CH403" s="86"/>
      <c r="CI403" s="86"/>
      <c r="CJ403" s="86"/>
      <c r="CK403" s="86"/>
      <c r="CM403" s="86"/>
      <c r="CN403" s="86"/>
      <c r="CO403" s="86"/>
      <c r="CP403" s="86"/>
      <c r="CR403" s="86"/>
      <c r="CS403" s="86"/>
      <c r="CT403" s="86"/>
      <c r="CU403" s="86"/>
      <c r="CW403" s="87"/>
      <c r="CY403" s="86"/>
      <c r="CZ403" s="87"/>
      <c r="DA403" s="88"/>
      <c r="DB403" s="86"/>
      <c r="DC403" s="87"/>
      <c r="DD403" s="86"/>
      <c r="DE403" s="86"/>
      <c r="DF403" s="86"/>
      <c r="DG403" s="86"/>
      <c r="DH403" s="89"/>
    </row>
    <row r="404" spans="34:112" x14ac:dyDescent="0.2">
      <c r="AH404" s="86"/>
      <c r="AJ404" s="86"/>
      <c r="AL404" s="86"/>
      <c r="AN404" s="86"/>
      <c r="AP404" s="86"/>
      <c r="AR404" s="86"/>
      <c r="AT404" s="86"/>
      <c r="AV404" s="86"/>
      <c r="AX404" s="86"/>
      <c r="AZ404" s="86"/>
      <c r="BB404" s="86"/>
      <c r="BD404" s="86"/>
      <c r="BF404" s="86"/>
      <c r="BH404" s="86"/>
      <c r="BJ404" s="86"/>
      <c r="BL404" s="86"/>
      <c r="BN404" s="86"/>
      <c r="BP404" s="86"/>
      <c r="BR404" s="86"/>
      <c r="BS404" s="86"/>
      <c r="BT404" s="86"/>
      <c r="BU404" s="86"/>
      <c r="BW404" s="86"/>
      <c r="BX404" s="86"/>
      <c r="BY404" s="86"/>
      <c r="BZ404" s="86"/>
      <c r="CB404" s="86"/>
      <c r="CC404" s="86"/>
      <c r="CD404" s="86"/>
      <c r="CE404" s="86"/>
      <c r="CF404" s="86"/>
      <c r="CH404" s="86"/>
      <c r="CI404" s="86"/>
      <c r="CJ404" s="86"/>
      <c r="CK404" s="86"/>
      <c r="CM404" s="86"/>
      <c r="CN404" s="86"/>
      <c r="CO404" s="86"/>
      <c r="CP404" s="86"/>
      <c r="CR404" s="86"/>
      <c r="CS404" s="86"/>
      <c r="CT404" s="86"/>
      <c r="CU404" s="86"/>
      <c r="CW404" s="87"/>
      <c r="CY404" s="86"/>
      <c r="CZ404" s="87"/>
      <c r="DA404" s="88"/>
      <c r="DB404" s="86"/>
      <c r="DC404" s="87"/>
      <c r="DD404" s="86"/>
      <c r="DE404" s="86"/>
      <c r="DF404" s="86"/>
      <c r="DG404" s="86"/>
      <c r="DH404" s="89"/>
    </row>
    <row r="405" spans="34:112" x14ac:dyDescent="0.2">
      <c r="AH405" s="86"/>
      <c r="AJ405" s="86"/>
      <c r="AL405" s="86"/>
      <c r="AN405" s="86"/>
      <c r="AP405" s="86"/>
      <c r="AR405" s="86"/>
      <c r="AT405" s="86"/>
      <c r="AV405" s="86"/>
      <c r="AX405" s="86"/>
      <c r="AZ405" s="86"/>
      <c r="BB405" s="86"/>
      <c r="BD405" s="86"/>
      <c r="BF405" s="86"/>
      <c r="BH405" s="86"/>
      <c r="BJ405" s="86"/>
      <c r="BL405" s="86"/>
      <c r="BN405" s="86"/>
      <c r="BP405" s="86"/>
      <c r="BR405" s="86"/>
      <c r="BS405" s="86"/>
      <c r="BT405" s="86"/>
      <c r="BU405" s="86"/>
      <c r="BW405" s="86"/>
      <c r="BX405" s="86"/>
      <c r="BY405" s="86"/>
      <c r="BZ405" s="86"/>
      <c r="CB405" s="86"/>
      <c r="CC405" s="86"/>
      <c r="CD405" s="86"/>
      <c r="CE405" s="86"/>
      <c r="CF405" s="86"/>
      <c r="CH405" s="86"/>
      <c r="CI405" s="86"/>
      <c r="CJ405" s="86"/>
      <c r="CK405" s="86"/>
      <c r="CM405" s="86"/>
      <c r="CN405" s="86"/>
      <c r="CO405" s="86"/>
      <c r="CP405" s="86"/>
      <c r="CR405" s="86"/>
      <c r="CS405" s="86"/>
      <c r="CT405" s="86"/>
      <c r="CU405" s="86"/>
      <c r="CW405" s="87"/>
      <c r="CY405" s="86"/>
      <c r="CZ405" s="87"/>
      <c r="DA405" s="88"/>
      <c r="DB405" s="86"/>
      <c r="DC405" s="87"/>
      <c r="DD405" s="86"/>
      <c r="DE405" s="86"/>
      <c r="DF405" s="86"/>
      <c r="DG405" s="86"/>
      <c r="DH405" s="89"/>
    </row>
    <row r="406" spans="34:112" x14ac:dyDescent="0.2">
      <c r="AH406" s="86"/>
      <c r="AJ406" s="86"/>
      <c r="AL406" s="86"/>
      <c r="AN406" s="86"/>
      <c r="AP406" s="86"/>
      <c r="AR406" s="86"/>
      <c r="AT406" s="86"/>
      <c r="AV406" s="86"/>
      <c r="AX406" s="86"/>
      <c r="AZ406" s="86"/>
      <c r="BB406" s="86"/>
      <c r="BD406" s="86"/>
      <c r="BF406" s="86"/>
      <c r="BH406" s="86"/>
      <c r="BJ406" s="86"/>
      <c r="BL406" s="86"/>
      <c r="BN406" s="86"/>
      <c r="BP406" s="86"/>
      <c r="BR406" s="86"/>
      <c r="BS406" s="86"/>
      <c r="BT406" s="86"/>
      <c r="BU406" s="86"/>
      <c r="BW406" s="86"/>
      <c r="BX406" s="86"/>
      <c r="BY406" s="86"/>
      <c r="BZ406" s="86"/>
      <c r="CB406" s="86"/>
      <c r="CC406" s="86"/>
      <c r="CD406" s="86"/>
      <c r="CE406" s="86"/>
      <c r="CF406" s="86"/>
      <c r="CH406" s="86"/>
      <c r="CI406" s="86"/>
      <c r="CJ406" s="86"/>
      <c r="CK406" s="86"/>
      <c r="CM406" s="86"/>
      <c r="CN406" s="86"/>
      <c r="CO406" s="86"/>
      <c r="CP406" s="86"/>
      <c r="CR406" s="86"/>
      <c r="CS406" s="86"/>
      <c r="CT406" s="86"/>
      <c r="CU406" s="86"/>
      <c r="CW406" s="87"/>
      <c r="CY406" s="86"/>
      <c r="CZ406" s="87"/>
      <c r="DA406" s="88"/>
      <c r="DB406" s="86"/>
      <c r="DC406" s="87"/>
      <c r="DD406" s="86"/>
      <c r="DE406" s="86"/>
      <c r="DF406" s="86"/>
      <c r="DG406" s="86"/>
      <c r="DH406" s="89"/>
    </row>
    <row r="407" spans="34:112" x14ac:dyDescent="0.2">
      <c r="AH407" s="86"/>
      <c r="AJ407" s="86"/>
      <c r="AL407" s="86"/>
      <c r="AN407" s="86"/>
      <c r="AP407" s="86"/>
      <c r="AR407" s="86"/>
      <c r="AT407" s="86"/>
      <c r="AV407" s="86"/>
      <c r="AX407" s="86"/>
      <c r="AZ407" s="86"/>
      <c r="BB407" s="86"/>
      <c r="BD407" s="86"/>
      <c r="BF407" s="86"/>
      <c r="BH407" s="86"/>
      <c r="BJ407" s="86"/>
      <c r="BL407" s="86"/>
      <c r="BN407" s="86"/>
      <c r="BP407" s="86"/>
      <c r="BR407" s="86"/>
      <c r="BS407" s="86"/>
      <c r="BT407" s="86"/>
      <c r="BU407" s="86"/>
      <c r="BW407" s="86"/>
      <c r="BX407" s="86"/>
      <c r="BY407" s="86"/>
      <c r="BZ407" s="86"/>
      <c r="CB407" s="86"/>
      <c r="CC407" s="86"/>
      <c r="CD407" s="86"/>
      <c r="CE407" s="86"/>
      <c r="CF407" s="86"/>
      <c r="CH407" s="86"/>
      <c r="CI407" s="86"/>
      <c r="CJ407" s="86"/>
      <c r="CK407" s="86"/>
      <c r="CM407" s="86"/>
      <c r="CN407" s="86"/>
      <c r="CO407" s="86"/>
      <c r="CP407" s="86"/>
      <c r="CR407" s="86"/>
      <c r="CS407" s="86"/>
      <c r="CT407" s="86"/>
      <c r="CU407" s="86"/>
      <c r="CW407" s="87"/>
      <c r="CY407" s="86"/>
      <c r="CZ407" s="87"/>
      <c r="DA407" s="88"/>
      <c r="DB407" s="86"/>
      <c r="DC407" s="87"/>
      <c r="DD407" s="86"/>
      <c r="DE407" s="86"/>
      <c r="DF407" s="86"/>
      <c r="DG407" s="86"/>
      <c r="DH407" s="89"/>
    </row>
    <row r="408" spans="34:112" x14ac:dyDescent="0.2">
      <c r="AH408" s="86"/>
      <c r="AJ408" s="86"/>
      <c r="AL408" s="86"/>
      <c r="AN408" s="86"/>
      <c r="AP408" s="86"/>
      <c r="AR408" s="86"/>
      <c r="AT408" s="86"/>
      <c r="AV408" s="86"/>
      <c r="AX408" s="86"/>
      <c r="AZ408" s="86"/>
      <c r="BB408" s="86"/>
      <c r="BD408" s="86"/>
      <c r="BF408" s="86"/>
      <c r="BH408" s="86"/>
      <c r="BJ408" s="86"/>
      <c r="BL408" s="86"/>
      <c r="BN408" s="86"/>
      <c r="BP408" s="86"/>
      <c r="BR408" s="86"/>
      <c r="BS408" s="86"/>
      <c r="BT408" s="86"/>
      <c r="BU408" s="86"/>
      <c r="BW408" s="86"/>
      <c r="BX408" s="86"/>
      <c r="BY408" s="86"/>
      <c r="BZ408" s="86"/>
      <c r="CB408" s="86"/>
      <c r="CC408" s="86"/>
      <c r="CD408" s="86"/>
      <c r="CE408" s="86"/>
      <c r="CF408" s="86"/>
      <c r="CH408" s="86"/>
      <c r="CI408" s="86"/>
      <c r="CJ408" s="86"/>
      <c r="CK408" s="86"/>
      <c r="CM408" s="86"/>
      <c r="CN408" s="86"/>
      <c r="CO408" s="86"/>
      <c r="CP408" s="86"/>
      <c r="CR408" s="86"/>
      <c r="CS408" s="86"/>
      <c r="CT408" s="86"/>
      <c r="CU408" s="86"/>
      <c r="CW408" s="87"/>
      <c r="CY408" s="86"/>
      <c r="CZ408" s="87"/>
      <c r="DA408" s="88"/>
      <c r="DB408" s="86"/>
      <c r="DC408" s="87"/>
      <c r="DD408" s="86"/>
      <c r="DE408" s="86"/>
      <c r="DF408" s="86"/>
      <c r="DG408" s="86"/>
      <c r="DH408" s="89"/>
    </row>
    <row r="409" spans="34:112" x14ac:dyDescent="0.2">
      <c r="AH409" s="86"/>
      <c r="AJ409" s="86"/>
      <c r="AL409" s="86"/>
      <c r="AN409" s="86"/>
      <c r="AP409" s="86"/>
      <c r="AR409" s="86"/>
      <c r="AT409" s="86"/>
      <c r="AV409" s="86"/>
      <c r="AX409" s="86"/>
      <c r="AZ409" s="86"/>
      <c r="BB409" s="86"/>
      <c r="BD409" s="86"/>
      <c r="BF409" s="86"/>
      <c r="BH409" s="86"/>
      <c r="BJ409" s="86"/>
      <c r="BL409" s="86"/>
      <c r="BN409" s="86"/>
      <c r="BP409" s="86"/>
      <c r="BR409" s="86"/>
      <c r="BS409" s="86"/>
      <c r="BT409" s="86"/>
      <c r="BU409" s="86"/>
      <c r="BW409" s="86"/>
      <c r="BX409" s="86"/>
      <c r="BY409" s="86"/>
      <c r="BZ409" s="86"/>
      <c r="CB409" s="86"/>
      <c r="CC409" s="86"/>
      <c r="CD409" s="86"/>
      <c r="CE409" s="86"/>
      <c r="CF409" s="86"/>
      <c r="CH409" s="86"/>
      <c r="CI409" s="86"/>
      <c r="CJ409" s="86"/>
      <c r="CK409" s="86"/>
      <c r="CM409" s="86"/>
      <c r="CN409" s="86"/>
      <c r="CO409" s="86"/>
      <c r="CP409" s="86"/>
      <c r="CR409" s="86"/>
      <c r="CS409" s="86"/>
      <c r="CT409" s="86"/>
      <c r="CU409" s="86"/>
      <c r="CW409" s="87"/>
      <c r="CY409" s="86"/>
      <c r="CZ409" s="87"/>
      <c r="DA409" s="88"/>
      <c r="DB409" s="86"/>
      <c r="DC409" s="87"/>
      <c r="DD409" s="86"/>
      <c r="DE409" s="86"/>
      <c r="DF409" s="86"/>
      <c r="DG409" s="86"/>
      <c r="DH409" s="89"/>
    </row>
    <row r="410" spans="34:112" x14ac:dyDescent="0.2">
      <c r="AH410" s="86"/>
      <c r="AJ410" s="86"/>
      <c r="AL410" s="86"/>
      <c r="AN410" s="86"/>
      <c r="AP410" s="86"/>
      <c r="AR410" s="86"/>
      <c r="AT410" s="86"/>
      <c r="AV410" s="86"/>
      <c r="AX410" s="86"/>
      <c r="AZ410" s="86"/>
      <c r="BB410" s="86"/>
      <c r="BD410" s="86"/>
      <c r="BF410" s="86"/>
      <c r="BH410" s="86"/>
      <c r="BJ410" s="86"/>
      <c r="BL410" s="86"/>
      <c r="BN410" s="86"/>
      <c r="BP410" s="86"/>
      <c r="BR410" s="86"/>
      <c r="BS410" s="86"/>
      <c r="BT410" s="86"/>
      <c r="BU410" s="86"/>
      <c r="BW410" s="86"/>
      <c r="BX410" s="86"/>
      <c r="BY410" s="86"/>
      <c r="BZ410" s="86"/>
      <c r="CB410" s="86"/>
      <c r="CC410" s="86"/>
      <c r="CD410" s="86"/>
      <c r="CE410" s="86"/>
      <c r="CF410" s="86"/>
      <c r="CH410" s="86"/>
      <c r="CI410" s="86"/>
      <c r="CJ410" s="86"/>
      <c r="CK410" s="86"/>
      <c r="CM410" s="86"/>
      <c r="CN410" s="86"/>
      <c r="CO410" s="86"/>
      <c r="CP410" s="86"/>
      <c r="CR410" s="86"/>
      <c r="CS410" s="86"/>
      <c r="CT410" s="86"/>
      <c r="CU410" s="86"/>
      <c r="CW410" s="87"/>
      <c r="CY410" s="86"/>
      <c r="CZ410" s="87"/>
      <c r="DA410" s="88"/>
      <c r="DB410" s="86"/>
      <c r="DC410" s="87"/>
      <c r="DD410" s="86"/>
      <c r="DE410" s="86"/>
      <c r="DF410" s="86"/>
      <c r="DG410" s="86"/>
      <c r="DH410" s="89"/>
    </row>
    <row r="411" spans="34:112" x14ac:dyDescent="0.2">
      <c r="AH411" s="86"/>
      <c r="AJ411" s="86"/>
      <c r="AL411" s="86"/>
      <c r="AN411" s="86"/>
      <c r="AP411" s="86"/>
      <c r="AR411" s="86"/>
      <c r="AT411" s="86"/>
      <c r="AV411" s="86"/>
      <c r="AX411" s="86"/>
      <c r="AZ411" s="86"/>
      <c r="BB411" s="86"/>
      <c r="BD411" s="86"/>
      <c r="BF411" s="86"/>
      <c r="BH411" s="86"/>
      <c r="BJ411" s="86"/>
      <c r="BL411" s="86"/>
      <c r="BN411" s="86"/>
      <c r="BP411" s="86"/>
      <c r="BR411" s="86"/>
      <c r="BS411" s="86"/>
      <c r="BT411" s="86"/>
      <c r="BU411" s="86"/>
      <c r="BW411" s="86"/>
      <c r="BX411" s="86"/>
      <c r="BY411" s="86"/>
      <c r="BZ411" s="86"/>
      <c r="CB411" s="86"/>
      <c r="CC411" s="86"/>
      <c r="CD411" s="86"/>
      <c r="CE411" s="86"/>
      <c r="CF411" s="86"/>
      <c r="CH411" s="86"/>
      <c r="CI411" s="86"/>
      <c r="CJ411" s="86"/>
      <c r="CK411" s="86"/>
      <c r="CM411" s="86"/>
      <c r="CN411" s="86"/>
      <c r="CO411" s="86"/>
      <c r="CP411" s="86"/>
      <c r="CR411" s="86"/>
      <c r="CS411" s="86"/>
      <c r="CT411" s="86"/>
      <c r="CU411" s="86"/>
      <c r="CW411" s="87"/>
      <c r="CY411" s="86"/>
      <c r="CZ411" s="87"/>
      <c r="DA411" s="88"/>
      <c r="DB411" s="86"/>
      <c r="DC411" s="87"/>
      <c r="DD411" s="86"/>
      <c r="DE411" s="86"/>
      <c r="DF411" s="86"/>
      <c r="DG411" s="86"/>
      <c r="DH411" s="89"/>
    </row>
    <row r="412" spans="34:112" x14ac:dyDescent="0.2">
      <c r="AH412" s="86"/>
      <c r="AJ412" s="86"/>
      <c r="AL412" s="86"/>
      <c r="AN412" s="86"/>
      <c r="AP412" s="86"/>
      <c r="AR412" s="86"/>
      <c r="AT412" s="86"/>
      <c r="AV412" s="86"/>
      <c r="AX412" s="86"/>
      <c r="AZ412" s="86"/>
      <c r="BB412" s="86"/>
      <c r="BD412" s="86"/>
      <c r="BF412" s="86"/>
      <c r="BH412" s="86"/>
      <c r="BJ412" s="86"/>
      <c r="BL412" s="86"/>
      <c r="BN412" s="86"/>
      <c r="BP412" s="86"/>
      <c r="BR412" s="86"/>
      <c r="BS412" s="86"/>
      <c r="BT412" s="86"/>
      <c r="BU412" s="86"/>
      <c r="BW412" s="86"/>
      <c r="BX412" s="86"/>
      <c r="BY412" s="86"/>
      <c r="BZ412" s="86"/>
      <c r="CB412" s="86"/>
      <c r="CC412" s="86"/>
      <c r="CD412" s="86"/>
      <c r="CE412" s="86"/>
      <c r="CF412" s="86"/>
      <c r="CH412" s="86"/>
      <c r="CI412" s="86"/>
      <c r="CJ412" s="86"/>
      <c r="CK412" s="86"/>
      <c r="CM412" s="86"/>
      <c r="CN412" s="86"/>
      <c r="CO412" s="86"/>
      <c r="CP412" s="86"/>
      <c r="CR412" s="86"/>
      <c r="CS412" s="86"/>
      <c r="CT412" s="86"/>
      <c r="CU412" s="86"/>
      <c r="CW412" s="87"/>
      <c r="CY412" s="86"/>
      <c r="CZ412" s="87"/>
      <c r="DA412" s="88"/>
      <c r="DB412" s="86"/>
      <c r="DC412" s="87"/>
      <c r="DD412" s="86"/>
      <c r="DE412" s="86"/>
      <c r="DF412" s="86"/>
      <c r="DG412" s="86"/>
      <c r="DH412" s="89"/>
    </row>
    <row r="413" spans="34:112" x14ac:dyDescent="0.2">
      <c r="AH413" s="86"/>
      <c r="AJ413" s="86"/>
      <c r="AL413" s="86"/>
      <c r="AN413" s="86"/>
      <c r="AP413" s="86"/>
      <c r="AR413" s="86"/>
      <c r="AT413" s="86"/>
      <c r="AV413" s="86"/>
      <c r="AX413" s="86"/>
      <c r="AZ413" s="86"/>
      <c r="BB413" s="86"/>
      <c r="BD413" s="86"/>
      <c r="BF413" s="86"/>
      <c r="BH413" s="86"/>
      <c r="BJ413" s="86"/>
      <c r="BL413" s="86"/>
      <c r="BN413" s="86"/>
      <c r="BP413" s="86"/>
      <c r="BR413" s="86"/>
      <c r="BS413" s="86"/>
      <c r="BT413" s="86"/>
      <c r="BU413" s="86"/>
      <c r="BW413" s="86"/>
      <c r="BX413" s="86"/>
      <c r="BY413" s="86"/>
      <c r="BZ413" s="86"/>
      <c r="CB413" s="86"/>
      <c r="CC413" s="86"/>
      <c r="CD413" s="86"/>
      <c r="CE413" s="86"/>
      <c r="CF413" s="86"/>
      <c r="CH413" s="86"/>
      <c r="CI413" s="86"/>
      <c r="CJ413" s="86"/>
      <c r="CK413" s="86"/>
      <c r="CM413" s="86"/>
      <c r="CN413" s="86"/>
      <c r="CO413" s="86"/>
      <c r="CP413" s="86"/>
      <c r="CR413" s="86"/>
      <c r="CS413" s="86"/>
      <c r="CT413" s="86"/>
      <c r="CU413" s="86"/>
      <c r="CW413" s="87"/>
      <c r="CY413" s="86"/>
      <c r="CZ413" s="87"/>
      <c r="DA413" s="88"/>
      <c r="DB413" s="86"/>
      <c r="DC413" s="87"/>
      <c r="DD413" s="86"/>
      <c r="DE413" s="86"/>
      <c r="DF413" s="86"/>
      <c r="DG413" s="86"/>
      <c r="DH413" s="89"/>
    </row>
    <row r="414" spans="34:112" x14ac:dyDescent="0.2">
      <c r="AH414" s="86"/>
      <c r="AJ414" s="86"/>
      <c r="AL414" s="86"/>
      <c r="AN414" s="86"/>
      <c r="AP414" s="86"/>
      <c r="AR414" s="86"/>
      <c r="AT414" s="86"/>
      <c r="AV414" s="86"/>
      <c r="AX414" s="86"/>
      <c r="AZ414" s="86"/>
      <c r="BB414" s="86"/>
      <c r="BD414" s="86"/>
      <c r="BF414" s="86"/>
      <c r="BH414" s="86"/>
      <c r="BJ414" s="86"/>
      <c r="BL414" s="86"/>
      <c r="BN414" s="86"/>
      <c r="BP414" s="86"/>
      <c r="BR414" s="86"/>
      <c r="BS414" s="86"/>
      <c r="BT414" s="86"/>
      <c r="BU414" s="86"/>
      <c r="BW414" s="86"/>
      <c r="BX414" s="86"/>
      <c r="BY414" s="86"/>
      <c r="BZ414" s="86"/>
      <c r="CB414" s="86"/>
      <c r="CC414" s="86"/>
      <c r="CD414" s="86"/>
      <c r="CE414" s="86"/>
      <c r="CF414" s="86"/>
      <c r="CH414" s="86"/>
      <c r="CI414" s="86"/>
      <c r="CJ414" s="86"/>
      <c r="CK414" s="86"/>
      <c r="CM414" s="86"/>
      <c r="CN414" s="86"/>
      <c r="CO414" s="86"/>
      <c r="CP414" s="86"/>
      <c r="CR414" s="86"/>
      <c r="CS414" s="86"/>
      <c r="CT414" s="86"/>
      <c r="CU414" s="86"/>
      <c r="CW414" s="87"/>
      <c r="CY414" s="86"/>
      <c r="CZ414" s="87"/>
      <c r="DA414" s="88"/>
      <c r="DB414" s="86"/>
      <c r="DC414" s="87"/>
      <c r="DD414" s="86"/>
      <c r="DE414" s="86"/>
      <c r="DF414" s="86"/>
      <c r="DG414" s="86"/>
      <c r="DH414" s="89"/>
    </row>
    <row r="415" spans="34:112" x14ac:dyDescent="0.2">
      <c r="AH415" s="86"/>
      <c r="AJ415" s="86"/>
      <c r="AL415" s="86"/>
      <c r="AN415" s="86"/>
      <c r="AP415" s="86"/>
      <c r="AR415" s="86"/>
      <c r="AT415" s="86"/>
      <c r="AV415" s="86"/>
      <c r="AX415" s="86"/>
      <c r="AZ415" s="86"/>
      <c r="BB415" s="86"/>
      <c r="BD415" s="86"/>
      <c r="BF415" s="86"/>
      <c r="BH415" s="86"/>
      <c r="BJ415" s="86"/>
      <c r="BL415" s="86"/>
      <c r="BN415" s="86"/>
      <c r="BP415" s="86"/>
      <c r="BR415" s="86"/>
      <c r="BS415" s="86"/>
      <c r="BT415" s="86"/>
      <c r="BU415" s="86"/>
      <c r="BW415" s="86"/>
      <c r="BX415" s="86"/>
      <c r="BY415" s="86"/>
      <c r="BZ415" s="86"/>
      <c r="CB415" s="86"/>
      <c r="CC415" s="86"/>
      <c r="CD415" s="86"/>
      <c r="CE415" s="86"/>
      <c r="CF415" s="86"/>
      <c r="CH415" s="86"/>
      <c r="CI415" s="86"/>
      <c r="CJ415" s="86"/>
      <c r="CK415" s="86"/>
      <c r="CM415" s="86"/>
      <c r="CN415" s="86"/>
      <c r="CO415" s="86"/>
      <c r="CP415" s="86"/>
      <c r="CR415" s="86"/>
      <c r="CS415" s="86"/>
      <c r="CT415" s="86"/>
      <c r="CU415" s="86"/>
      <c r="CW415" s="87"/>
      <c r="CY415" s="86"/>
      <c r="CZ415" s="87"/>
      <c r="DA415" s="88"/>
      <c r="DB415" s="86"/>
      <c r="DC415" s="87"/>
      <c r="DD415" s="86"/>
      <c r="DE415" s="86"/>
      <c r="DF415" s="86"/>
      <c r="DG415" s="86"/>
      <c r="DH415" s="89"/>
    </row>
    <row r="416" spans="34:112" x14ac:dyDescent="0.2">
      <c r="AH416" s="86"/>
      <c r="AJ416" s="86"/>
      <c r="AL416" s="86"/>
      <c r="AN416" s="86"/>
      <c r="AP416" s="86"/>
      <c r="AR416" s="86"/>
      <c r="AT416" s="86"/>
      <c r="AV416" s="86"/>
      <c r="AX416" s="86"/>
      <c r="AZ416" s="86"/>
      <c r="BB416" s="86"/>
      <c r="BD416" s="86"/>
      <c r="BF416" s="86"/>
      <c r="BH416" s="86"/>
      <c r="BJ416" s="86"/>
      <c r="BL416" s="86"/>
      <c r="BN416" s="86"/>
      <c r="BP416" s="86"/>
      <c r="BR416" s="86"/>
      <c r="BS416" s="86"/>
      <c r="BT416" s="86"/>
      <c r="BU416" s="86"/>
      <c r="BW416" s="86"/>
      <c r="BX416" s="86"/>
      <c r="BY416" s="86"/>
      <c r="BZ416" s="86"/>
      <c r="CB416" s="86"/>
      <c r="CC416" s="86"/>
      <c r="CD416" s="86"/>
      <c r="CE416" s="86"/>
      <c r="CF416" s="86"/>
      <c r="CH416" s="86"/>
      <c r="CI416" s="86"/>
      <c r="CJ416" s="86"/>
      <c r="CK416" s="86"/>
      <c r="CM416" s="86"/>
      <c r="CN416" s="86"/>
      <c r="CO416" s="86"/>
      <c r="CP416" s="86"/>
      <c r="CR416" s="86"/>
      <c r="CS416" s="86"/>
      <c r="CT416" s="86"/>
      <c r="CU416" s="86"/>
      <c r="CW416" s="87"/>
      <c r="CY416" s="86"/>
      <c r="CZ416" s="87"/>
      <c r="DA416" s="88"/>
      <c r="DB416" s="86"/>
      <c r="DC416" s="87"/>
      <c r="DD416" s="86"/>
      <c r="DE416" s="86"/>
      <c r="DF416" s="86"/>
      <c r="DG416" s="86"/>
      <c r="DH416" s="89"/>
    </row>
    <row r="417" spans="34:112" x14ac:dyDescent="0.2">
      <c r="AH417" s="86"/>
      <c r="AJ417" s="86"/>
      <c r="AL417" s="86"/>
      <c r="AN417" s="86"/>
      <c r="AP417" s="86"/>
      <c r="AR417" s="86"/>
      <c r="AT417" s="86"/>
      <c r="AV417" s="86"/>
      <c r="AX417" s="86"/>
      <c r="AZ417" s="86"/>
      <c r="BB417" s="86"/>
      <c r="BD417" s="86"/>
      <c r="BF417" s="86"/>
      <c r="BH417" s="86"/>
      <c r="BJ417" s="86"/>
      <c r="BL417" s="86"/>
      <c r="BN417" s="86"/>
      <c r="BP417" s="86"/>
      <c r="BR417" s="86"/>
      <c r="BS417" s="86"/>
      <c r="BT417" s="86"/>
      <c r="BU417" s="86"/>
      <c r="BW417" s="86"/>
      <c r="BX417" s="86"/>
      <c r="BY417" s="86"/>
      <c r="BZ417" s="86"/>
      <c r="CB417" s="86"/>
      <c r="CC417" s="86"/>
      <c r="CD417" s="86"/>
      <c r="CE417" s="86"/>
      <c r="CF417" s="86"/>
      <c r="CH417" s="86"/>
      <c r="CI417" s="86"/>
      <c r="CJ417" s="86"/>
      <c r="CK417" s="86"/>
      <c r="CM417" s="86"/>
      <c r="CN417" s="86"/>
      <c r="CO417" s="86"/>
      <c r="CP417" s="86"/>
      <c r="CR417" s="86"/>
      <c r="CS417" s="86"/>
      <c r="CT417" s="86"/>
      <c r="CU417" s="86"/>
      <c r="CW417" s="87"/>
      <c r="CY417" s="86"/>
      <c r="CZ417" s="87"/>
      <c r="DA417" s="88"/>
      <c r="DB417" s="86"/>
      <c r="DC417" s="87"/>
      <c r="DD417" s="86"/>
      <c r="DE417" s="86"/>
      <c r="DF417" s="86"/>
      <c r="DG417" s="86"/>
      <c r="DH417" s="89"/>
    </row>
    <row r="418" spans="34:112" x14ac:dyDescent="0.2">
      <c r="AH418" s="86"/>
      <c r="AJ418" s="86"/>
      <c r="AL418" s="86"/>
      <c r="AN418" s="86"/>
      <c r="AP418" s="86"/>
      <c r="AR418" s="86"/>
      <c r="AT418" s="86"/>
      <c r="AV418" s="86"/>
      <c r="AX418" s="86"/>
      <c r="AZ418" s="86"/>
      <c r="BB418" s="86"/>
      <c r="BD418" s="86"/>
      <c r="BF418" s="86"/>
      <c r="BH418" s="86"/>
      <c r="BJ418" s="86"/>
      <c r="BL418" s="86"/>
      <c r="BN418" s="86"/>
      <c r="BP418" s="86"/>
      <c r="BR418" s="86"/>
      <c r="BS418" s="86"/>
      <c r="BT418" s="86"/>
      <c r="BU418" s="86"/>
      <c r="BW418" s="86"/>
      <c r="BX418" s="86"/>
      <c r="BY418" s="86"/>
      <c r="BZ418" s="86"/>
      <c r="CB418" s="86"/>
      <c r="CC418" s="86"/>
      <c r="CD418" s="86"/>
      <c r="CE418" s="86"/>
      <c r="CF418" s="86"/>
      <c r="CH418" s="86"/>
      <c r="CI418" s="86"/>
      <c r="CJ418" s="86"/>
      <c r="CK418" s="86"/>
      <c r="CM418" s="86"/>
      <c r="CN418" s="86"/>
      <c r="CO418" s="86"/>
      <c r="CP418" s="86"/>
      <c r="CR418" s="86"/>
      <c r="CS418" s="86"/>
      <c r="CT418" s="86"/>
      <c r="CU418" s="86"/>
      <c r="CW418" s="87"/>
      <c r="CY418" s="86"/>
      <c r="CZ418" s="87"/>
      <c r="DA418" s="88"/>
      <c r="DB418" s="86"/>
      <c r="DC418" s="87"/>
      <c r="DD418" s="86"/>
      <c r="DE418" s="86"/>
      <c r="DF418" s="86"/>
      <c r="DG418" s="86"/>
      <c r="DH418" s="89"/>
    </row>
    <row r="419" spans="34:112" x14ac:dyDescent="0.2">
      <c r="AH419" s="86"/>
      <c r="AJ419" s="86"/>
      <c r="AL419" s="86"/>
      <c r="AN419" s="86"/>
      <c r="AP419" s="86"/>
      <c r="AR419" s="86"/>
      <c r="AT419" s="86"/>
      <c r="AV419" s="86"/>
      <c r="AX419" s="86"/>
      <c r="AZ419" s="86"/>
      <c r="BB419" s="86"/>
      <c r="BD419" s="86"/>
      <c r="BF419" s="86"/>
      <c r="BH419" s="86"/>
      <c r="BJ419" s="86"/>
      <c r="BL419" s="86"/>
      <c r="BN419" s="86"/>
      <c r="BP419" s="86"/>
      <c r="BR419" s="86"/>
      <c r="BS419" s="86"/>
      <c r="BT419" s="86"/>
      <c r="BU419" s="86"/>
      <c r="BW419" s="86"/>
      <c r="BX419" s="86"/>
      <c r="BY419" s="86"/>
      <c r="BZ419" s="86"/>
      <c r="CB419" s="86"/>
      <c r="CC419" s="86"/>
      <c r="CD419" s="86"/>
      <c r="CE419" s="86"/>
      <c r="CF419" s="86"/>
      <c r="CH419" s="86"/>
      <c r="CI419" s="86"/>
      <c r="CJ419" s="86"/>
      <c r="CK419" s="86"/>
      <c r="CM419" s="86"/>
      <c r="CN419" s="86"/>
      <c r="CO419" s="86"/>
      <c r="CP419" s="86"/>
      <c r="CR419" s="86"/>
      <c r="CS419" s="86"/>
      <c r="CT419" s="86"/>
      <c r="CU419" s="86"/>
      <c r="CW419" s="87"/>
      <c r="CY419" s="86"/>
      <c r="CZ419" s="87"/>
      <c r="DA419" s="88"/>
      <c r="DB419" s="86"/>
      <c r="DC419" s="87"/>
      <c r="DD419" s="86"/>
      <c r="DE419" s="86"/>
      <c r="DF419" s="86"/>
      <c r="DG419" s="86"/>
      <c r="DH419" s="89"/>
    </row>
    <row r="420" spans="34:112" x14ac:dyDescent="0.2">
      <c r="AH420" s="86"/>
      <c r="AJ420" s="86"/>
      <c r="AL420" s="86"/>
      <c r="AN420" s="86"/>
      <c r="AP420" s="86"/>
      <c r="AR420" s="86"/>
      <c r="AT420" s="86"/>
      <c r="AV420" s="86"/>
      <c r="AX420" s="86"/>
      <c r="AZ420" s="86"/>
      <c r="BB420" s="86"/>
      <c r="BD420" s="86"/>
      <c r="BF420" s="86"/>
      <c r="BH420" s="86"/>
      <c r="BJ420" s="86"/>
      <c r="BL420" s="86"/>
      <c r="BN420" s="86"/>
      <c r="BP420" s="86"/>
      <c r="BR420" s="86"/>
      <c r="BS420" s="86"/>
      <c r="BT420" s="86"/>
      <c r="BU420" s="86"/>
      <c r="BW420" s="86"/>
      <c r="BX420" s="86"/>
      <c r="BY420" s="86"/>
      <c r="BZ420" s="86"/>
      <c r="CB420" s="86"/>
      <c r="CC420" s="86"/>
      <c r="CD420" s="86"/>
      <c r="CE420" s="86"/>
      <c r="CF420" s="86"/>
      <c r="CH420" s="86"/>
      <c r="CI420" s="86"/>
      <c r="CJ420" s="86"/>
      <c r="CK420" s="86"/>
      <c r="CM420" s="86"/>
      <c r="CN420" s="86"/>
      <c r="CO420" s="86"/>
      <c r="CP420" s="86"/>
      <c r="CR420" s="86"/>
      <c r="CS420" s="86"/>
      <c r="CT420" s="86"/>
      <c r="CU420" s="86"/>
      <c r="CW420" s="87"/>
      <c r="CY420" s="86"/>
      <c r="CZ420" s="87"/>
      <c r="DA420" s="88"/>
      <c r="DB420" s="86"/>
      <c r="DC420" s="87"/>
      <c r="DD420" s="86"/>
      <c r="DE420" s="86"/>
      <c r="DF420" s="86"/>
      <c r="DG420" s="86"/>
      <c r="DH420" s="89"/>
    </row>
    <row r="421" spans="34:112" x14ac:dyDescent="0.2">
      <c r="AH421" s="86"/>
      <c r="AJ421" s="86"/>
      <c r="AL421" s="86"/>
      <c r="AN421" s="86"/>
      <c r="AP421" s="86"/>
      <c r="AR421" s="86"/>
      <c r="AT421" s="86"/>
      <c r="AV421" s="86"/>
      <c r="AX421" s="86"/>
      <c r="AZ421" s="86"/>
      <c r="BB421" s="86"/>
      <c r="BD421" s="86"/>
      <c r="BF421" s="86"/>
      <c r="BH421" s="86"/>
      <c r="BJ421" s="86"/>
      <c r="BL421" s="86"/>
      <c r="BN421" s="86"/>
      <c r="BP421" s="86"/>
      <c r="BR421" s="86"/>
      <c r="BS421" s="86"/>
      <c r="BT421" s="86"/>
      <c r="BU421" s="86"/>
      <c r="BW421" s="86"/>
      <c r="BX421" s="86"/>
      <c r="BY421" s="86"/>
      <c r="BZ421" s="86"/>
      <c r="CB421" s="86"/>
      <c r="CC421" s="86"/>
      <c r="CD421" s="86"/>
      <c r="CE421" s="86"/>
      <c r="CF421" s="86"/>
      <c r="CH421" s="86"/>
      <c r="CI421" s="86"/>
      <c r="CJ421" s="86"/>
      <c r="CK421" s="86"/>
      <c r="CM421" s="86"/>
      <c r="CN421" s="86"/>
      <c r="CO421" s="86"/>
      <c r="CP421" s="86"/>
      <c r="CR421" s="86"/>
      <c r="CS421" s="86"/>
      <c r="CT421" s="86"/>
      <c r="CU421" s="86"/>
      <c r="CW421" s="87"/>
      <c r="CY421" s="86"/>
      <c r="CZ421" s="87"/>
      <c r="DA421" s="88"/>
      <c r="DB421" s="86"/>
      <c r="DC421" s="87"/>
      <c r="DD421" s="86"/>
      <c r="DE421" s="86"/>
      <c r="DF421" s="86"/>
      <c r="DG421" s="86"/>
      <c r="DH421" s="89"/>
    </row>
    <row r="422" spans="34:112" x14ac:dyDescent="0.2">
      <c r="AH422" s="86"/>
      <c r="AJ422" s="86"/>
      <c r="AL422" s="86"/>
      <c r="AN422" s="86"/>
      <c r="AP422" s="86"/>
      <c r="AR422" s="86"/>
      <c r="AT422" s="86"/>
      <c r="AV422" s="86"/>
      <c r="AX422" s="86"/>
      <c r="AZ422" s="86"/>
      <c r="BB422" s="86"/>
      <c r="BD422" s="86"/>
      <c r="BF422" s="86"/>
      <c r="BH422" s="86"/>
      <c r="BJ422" s="86"/>
      <c r="BL422" s="86"/>
      <c r="BN422" s="86"/>
      <c r="BP422" s="86"/>
      <c r="BR422" s="86"/>
      <c r="BS422" s="86"/>
      <c r="BT422" s="86"/>
      <c r="BU422" s="86"/>
      <c r="BW422" s="86"/>
      <c r="BX422" s="86"/>
      <c r="BY422" s="86"/>
      <c r="BZ422" s="86"/>
      <c r="CB422" s="86"/>
      <c r="CC422" s="86"/>
      <c r="CD422" s="86"/>
      <c r="CE422" s="86"/>
      <c r="CF422" s="86"/>
      <c r="CH422" s="86"/>
      <c r="CI422" s="86"/>
      <c r="CJ422" s="86"/>
      <c r="CK422" s="86"/>
      <c r="CM422" s="86"/>
      <c r="CN422" s="86"/>
      <c r="CO422" s="86"/>
      <c r="CP422" s="86"/>
      <c r="CR422" s="86"/>
      <c r="CS422" s="86"/>
      <c r="CT422" s="86"/>
      <c r="CU422" s="86"/>
      <c r="CW422" s="87"/>
      <c r="CY422" s="86"/>
      <c r="CZ422" s="87"/>
      <c r="DA422" s="88"/>
      <c r="DB422" s="86"/>
      <c r="DC422" s="87"/>
      <c r="DD422" s="86"/>
      <c r="DE422" s="86"/>
      <c r="DF422" s="86"/>
      <c r="DG422" s="86"/>
      <c r="DH422" s="89"/>
    </row>
    <row r="423" spans="34:112" x14ac:dyDescent="0.2">
      <c r="AH423" s="86"/>
      <c r="AJ423" s="86"/>
      <c r="AL423" s="86"/>
      <c r="AN423" s="86"/>
      <c r="AP423" s="86"/>
      <c r="AR423" s="86"/>
      <c r="AT423" s="86"/>
      <c r="AV423" s="86"/>
      <c r="AX423" s="86"/>
      <c r="AZ423" s="86"/>
      <c r="BB423" s="86"/>
      <c r="BD423" s="86"/>
      <c r="BF423" s="86"/>
      <c r="BH423" s="86"/>
      <c r="BJ423" s="86"/>
      <c r="BL423" s="86"/>
      <c r="BN423" s="86"/>
      <c r="BP423" s="86"/>
      <c r="BR423" s="86"/>
      <c r="BS423" s="86"/>
      <c r="BT423" s="86"/>
      <c r="BU423" s="86"/>
      <c r="BW423" s="86"/>
      <c r="BX423" s="86"/>
      <c r="BY423" s="86"/>
      <c r="BZ423" s="86"/>
      <c r="CB423" s="86"/>
      <c r="CC423" s="86"/>
      <c r="CD423" s="86"/>
      <c r="CE423" s="86"/>
      <c r="CF423" s="86"/>
      <c r="CH423" s="86"/>
      <c r="CI423" s="86"/>
      <c r="CJ423" s="86"/>
      <c r="CK423" s="86"/>
      <c r="CM423" s="86"/>
      <c r="CN423" s="86"/>
      <c r="CO423" s="86"/>
      <c r="CP423" s="86"/>
      <c r="CR423" s="86"/>
      <c r="CS423" s="86"/>
      <c r="CT423" s="86"/>
      <c r="CU423" s="86"/>
      <c r="CW423" s="87"/>
      <c r="CY423" s="86"/>
      <c r="CZ423" s="87"/>
      <c r="DA423" s="88"/>
      <c r="DB423" s="86"/>
      <c r="DC423" s="87"/>
      <c r="DD423" s="86"/>
      <c r="DE423" s="86"/>
      <c r="DF423" s="86"/>
      <c r="DG423" s="86"/>
      <c r="DH423" s="89"/>
    </row>
    <row r="424" spans="34:112" x14ac:dyDescent="0.2">
      <c r="AH424" s="86"/>
      <c r="AJ424" s="86"/>
      <c r="AL424" s="86"/>
      <c r="AN424" s="86"/>
      <c r="AP424" s="86"/>
      <c r="AR424" s="86"/>
      <c r="AT424" s="86"/>
      <c r="AV424" s="86"/>
      <c r="AX424" s="86"/>
      <c r="AZ424" s="86"/>
      <c r="BB424" s="86"/>
      <c r="BD424" s="86"/>
      <c r="BF424" s="86"/>
      <c r="BH424" s="86"/>
      <c r="BJ424" s="86"/>
      <c r="BL424" s="86"/>
      <c r="BN424" s="86"/>
      <c r="BP424" s="86"/>
      <c r="BR424" s="86"/>
      <c r="BS424" s="86"/>
      <c r="BT424" s="86"/>
      <c r="BU424" s="86"/>
      <c r="BW424" s="86"/>
      <c r="BX424" s="86"/>
      <c r="BY424" s="86"/>
      <c r="BZ424" s="86"/>
      <c r="CB424" s="86"/>
      <c r="CC424" s="86"/>
      <c r="CD424" s="86"/>
      <c r="CE424" s="86"/>
      <c r="CF424" s="86"/>
      <c r="CH424" s="86"/>
      <c r="CI424" s="86"/>
      <c r="CJ424" s="86"/>
      <c r="CK424" s="86"/>
      <c r="CM424" s="86"/>
      <c r="CN424" s="86"/>
      <c r="CO424" s="86"/>
      <c r="CP424" s="86"/>
      <c r="CR424" s="86"/>
      <c r="CS424" s="86"/>
      <c r="CT424" s="86"/>
      <c r="CU424" s="86"/>
      <c r="CW424" s="87"/>
      <c r="CY424" s="86"/>
      <c r="CZ424" s="87"/>
      <c r="DA424" s="88"/>
      <c r="DB424" s="86"/>
      <c r="DC424" s="87"/>
      <c r="DD424" s="86"/>
      <c r="DE424" s="86"/>
      <c r="DF424" s="86"/>
      <c r="DG424" s="86"/>
      <c r="DH424" s="89"/>
    </row>
    <row r="425" spans="34:112" x14ac:dyDescent="0.2">
      <c r="AH425" s="86"/>
      <c r="AJ425" s="86"/>
      <c r="AL425" s="86"/>
      <c r="AN425" s="86"/>
      <c r="AP425" s="86"/>
      <c r="AR425" s="86"/>
      <c r="AT425" s="86"/>
      <c r="AV425" s="86"/>
      <c r="AX425" s="86"/>
      <c r="AZ425" s="86"/>
      <c r="BB425" s="86"/>
      <c r="BD425" s="86"/>
      <c r="BF425" s="86"/>
      <c r="BH425" s="86"/>
      <c r="BJ425" s="86"/>
      <c r="BL425" s="86"/>
      <c r="BN425" s="86"/>
      <c r="BP425" s="86"/>
      <c r="BR425" s="86"/>
      <c r="BS425" s="86"/>
      <c r="BT425" s="86"/>
      <c r="BU425" s="86"/>
      <c r="BW425" s="86"/>
      <c r="BX425" s="86"/>
      <c r="BY425" s="86"/>
      <c r="BZ425" s="86"/>
      <c r="CB425" s="86"/>
      <c r="CC425" s="86"/>
      <c r="CD425" s="86"/>
      <c r="CE425" s="86"/>
      <c r="CF425" s="86"/>
      <c r="CH425" s="86"/>
      <c r="CI425" s="86"/>
      <c r="CJ425" s="86"/>
      <c r="CK425" s="86"/>
      <c r="CM425" s="86"/>
      <c r="CN425" s="86"/>
      <c r="CO425" s="86"/>
      <c r="CP425" s="86"/>
      <c r="CR425" s="86"/>
      <c r="CS425" s="86"/>
      <c r="CT425" s="86"/>
      <c r="CU425" s="86"/>
      <c r="CW425" s="87"/>
      <c r="CY425" s="86"/>
      <c r="CZ425" s="87"/>
      <c r="DA425" s="88"/>
      <c r="DB425" s="86"/>
      <c r="DC425" s="87"/>
      <c r="DD425" s="86"/>
      <c r="DE425" s="86"/>
      <c r="DF425" s="86"/>
      <c r="DG425" s="86"/>
      <c r="DH425" s="89"/>
    </row>
    <row r="426" spans="34:112" x14ac:dyDescent="0.2">
      <c r="AH426" s="86"/>
      <c r="AJ426" s="86"/>
      <c r="AL426" s="86"/>
      <c r="AN426" s="86"/>
      <c r="AP426" s="86"/>
      <c r="AR426" s="86"/>
      <c r="AT426" s="86"/>
      <c r="AV426" s="86"/>
      <c r="AX426" s="86"/>
      <c r="AZ426" s="86"/>
      <c r="BB426" s="86"/>
      <c r="BD426" s="86"/>
      <c r="BF426" s="86"/>
      <c r="BH426" s="86"/>
      <c r="BJ426" s="86"/>
      <c r="BL426" s="86"/>
      <c r="BN426" s="86"/>
      <c r="BP426" s="86"/>
      <c r="BR426" s="86"/>
      <c r="BS426" s="86"/>
      <c r="BT426" s="86"/>
      <c r="BU426" s="86"/>
      <c r="BW426" s="86"/>
      <c r="BX426" s="86"/>
      <c r="BY426" s="86"/>
      <c r="BZ426" s="86"/>
      <c r="CB426" s="86"/>
      <c r="CC426" s="86"/>
      <c r="CD426" s="86"/>
      <c r="CE426" s="86"/>
      <c r="CF426" s="86"/>
      <c r="CH426" s="86"/>
      <c r="CI426" s="86"/>
      <c r="CJ426" s="86"/>
      <c r="CK426" s="86"/>
      <c r="CM426" s="86"/>
      <c r="CN426" s="86"/>
      <c r="CO426" s="86"/>
      <c r="CP426" s="86"/>
      <c r="CR426" s="86"/>
      <c r="CS426" s="86"/>
      <c r="CT426" s="86"/>
      <c r="CU426" s="86"/>
      <c r="CW426" s="87"/>
      <c r="CY426" s="86"/>
      <c r="CZ426" s="87"/>
      <c r="DA426" s="88"/>
      <c r="DB426" s="86"/>
      <c r="DC426" s="87"/>
      <c r="DD426" s="86"/>
      <c r="DE426" s="86"/>
      <c r="DF426" s="86"/>
      <c r="DG426" s="86"/>
      <c r="DH426" s="89"/>
    </row>
    <row r="427" spans="34:112" x14ac:dyDescent="0.2">
      <c r="AH427" s="86"/>
      <c r="AJ427" s="86"/>
      <c r="AL427" s="86"/>
      <c r="AN427" s="86"/>
      <c r="AP427" s="86"/>
      <c r="AR427" s="86"/>
      <c r="AT427" s="86"/>
      <c r="AV427" s="86"/>
      <c r="AX427" s="86"/>
      <c r="AZ427" s="86"/>
      <c r="BB427" s="86"/>
      <c r="BD427" s="86"/>
      <c r="BF427" s="86"/>
      <c r="BH427" s="86"/>
      <c r="BJ427" s="86"/>
      <c r="BL427" s="86"/>
      <c r="BN427" s="86"/>
      <c r="BP427" s="86"/>
      <c r="BR427" s="86"/>
      <c r="BS427" s="86"/>
      <c r="BT427" s="86"/>
      <c r="BU427" s="86"/>
      <c r="BW427" s="86"/>
      <c r="BX427" s="86"/>
      <c r="BY427" s="86"/>
      <c r="BZ427" s="86"/>
      <c r="CB427" s="86"/>
      <c r="CC427" s="86"/>
      <c r="CD427" s="86"/>
      <c r="CE427" s="86"/>
      <c r="CF427" s="86"/>
      <c r="CH427" s="86"/>
      <c r="CI427" s="86"/>
      <c r="CJ427" s="86"/>
      <c r="CK427" s="86"/>
      <c r="CM427" s="86"/>
      <c r="CN427" s="86"/>
      <c r="CO427" s="86"/>
      <c r="CP427" s="86"/>
      <c r="CR427" s="86"/>
      <c r="CS427" s="86"/>
      <c r="CT427" s="86"/>
      <c r="CU427" s="86"/>
      <c r="CW427" s="87"/>
      <c r="CY427" s="86"/>
      <c r="CZ427" s="87"/>
      <c r="DA427" s="88"/>
      <c r="DB427" s="86"/>
      <c r="DC427" s="87"/>
      <c r="DD427" s="86"/>
      <c r="DE427" s="86"/>
      <c r="DF427" s="86"/>
      <c r="DG427" s="86"/>
      <c r="DH427" s="89"/>
    </row>
    <row r="428" spans="34:112" x14ac:dyDescent="0.2">
      <c r="AH428" s="86"/>
      <c r="AJ428" s="86"/>
      <c r="AL428" s="86"/>
      <c r="AN428" s="86"/>
      <c r="AP428" s="86"/>
      <c r="AR428" s="86"/>
      <c r="AT428" s="86"/>
      <c r="AV428" s="86"/>
      <c r="AX428" s="86"/>
      <c r="AZ428" s="86"/>
      <c r="BB428" s="86"/>
      <c r="BD428" s="86"/>
      <c r="BF428" s="86"/>
      <c r="BH428" s="86"/>
      <c r="BJ428" s="86"/>
      <c r="BL428" s="86"/>
      <c r="BN428" s="86"/>
      <c r="BP428" s="86"/>
      <c r="BR428" s="86"/>
      <c r="BS428" s="86"/>
      <c r="BT428" s="86"/>
      <c r="BU428" s="86"/>
      <c r="BW428" s="86"/>
      <c r="BX428" s="86"/>
      <c r="BY428" s="86"/>
      <c r="BZ428" s="86"/>
      <c r="CB428" s="86"/>
      <c r="CC428" s="86"/>
      <c r="CD428" s="86"/>
      <c r="CE428" s="86"/>
      <c r="CF428" s="86"/>
      <c r="CH428" s="86"/>
      <c r="CI428" s="86"/>
      <c r="CJ428" s="86"/>
      <c r="CK428" s="86"/>
      <c r="CM428" s="86"/>
      <c r="CN428" s="86"/>
      <c r="CO428" s="86"/>
      <c r="CP428" s="86"/>
      <c r="CR428" s="86"/>
      <c r="CS428" s="86"/>
      <c r="CT428" s="86"/>
      <c r="CU428" s="86"/>
      <c r="CW428" s="87"/>
      <c r="CY428" s="86"/>
      <c r="CZ428" s="87"/>
      <c r="DA428" s="88"/>
      <c r="DB428" s="86"/>
      <c r="DC428" s="87"/>
      <c r="DD428" s="86"/>
      <c r="DE428" s="86"/>
      <c r="DF428" s="86"/>
      <c r="DG428" s="86"/>
      <c r="DH428" s="89"/>
    </row>
    <row r="429" spans="34:112" x14ac:dyDescent="0.2">
      <c r="AH429" s="86"/>
      <c r="AJ429" s="86"/>
      <c r="AL429" s="86"/>
      <c r="AN429" s="86"/>
      <c r="AP429" s="86"/>
      <c r="AR429" s="86"/>
      <c r="AT429" s="86"/>
      <c r="AV429" s="86"/>
      <c r="AX429" s="86"/>
      <c r="AZ429" s="86"/>
      <c r="BB429" s="86"/>
      <c r="BD429" s="86"/>
      <c r="BF429" s="86"/>
      <c r="BH429" s="86"/>
      <c r="BJ429" s="86"/>
      <c r="BL429" s="86"/>
      <c r="BN429" s="86"/>
      <c r="BP429" s="86"/>
      <c r="BR429" s="86"/>
      <c r="BS429" s="86"/>
      <c r="BT429" s="86"/>
      <c r="BU429" s="86"/>
      <c r="BW429" s="86"/>
      <c r="BX429" s="86"/>
      <c r="BY429" s="86"/>
      <c r="BZ429" s="86"/>
      <c r="CB429" s="86"/>
      <c r="CC429" s="86"/>
      <c r="CD429" s="86"/>
      <c r="CE429" s="86"/>
      <c r="CF429" s="86"/>
      <c r="CH429" s="86"/>
      <c r="CI429" s="86"/>
      <c r="CJ429" s="86"/>
      <c r="CK429" s="86"/>
      <c r="CM429" s="86"/>
      <c r="CN429" s="86"/>
      <c r="CO429" s="86"/>
      <c r="CP429" s="86"/>
      <c r="CR429" s="86"/>
      <c r="CS429" s="86"/>
      <c r="CT429" s="86"/>
      <c r="CU429" s="86"/>
      <c r="CW429" s="87"/>
      <c r="CY429" s="86"/>
      <c r="CZ429" s="87"/>
      <c r="DA429" s="88"/>
      <c r="DB429" s="86"/>
      <c r="DC429" s="87"/>
      <c r="DD429" s="86"/>
      <c r="DE429" s="86"/>
      <c r="DF429" s="86"/>
      <c r="DG429" s="86"/>
      <c r="DH429" s="89"/>
    </row>
    <row r="430" spans="34:112" x14ac:dyDescent="0.2">
      <c r="AH430" s="86"/>
      <c r="AJ430" s="86"/>
      <c r="AL430" s="86"/>
      <c r="AN430" s="86"/>
      <c r="AP430" s="86"/>
      <c r="AR430" s="86"/>
      <c r="AT430" s="86"/>
      <c r="AV430" s="86"/>
      <c r="AX430" s="86"/>
      <c r="AZ430" s="86"/>
      <c r="BB430" s="86"/>
      <c r="BD430" s="86"/>
      <c r="BF430" s="86"/>
      <c r="BH430" s="86"/>
      <c r="BJ430" s="86"/>
      <c r="BL430" s="86"/>
      <c r="BN430" s="86"/>
      <c r="BP430" s="86"/>
      <c r="BR430" s="86"/>
      <c r="BS430" s="86"/>
      <c r="BT430" s="86"/>
      <c r="BU430" s="86"/>
      <c r="BW430" s="86"/>
      <c r="BX430" s="86"/>
      <c r="BY430" s="86"/>
      <c r="BZ430" s="86"/>
      <c r="CB430" s="86"/>
      <c r="CC430" s="86"/>
      <c r="CD430" s="86"/>
      <c r="CE430" s="86"/>
      <c r="CF430" s="86"/>
      <c r="CH430" s="86"/>
      <c r="CI430" s="86"/>
      <c r="CJ430" s="86"/>
      <c r="CK430" s="86"/>
      <c r="CM430" s="86"/>
      <c r="CN430" s="86"/>
      <c r="CO430" s="86"/>
      <c r="CP430" s="86"/>
      <c r="CR430" s="86"/>
      <c r="CS430" s="86"/>
      <c r="CT430" s="86"/>
      <c r="CU430" s="86"/>
      <c r="CW430" s="87"/>
      <c r="CY430" s="86"/>
      <c r="CZ430" s="87"/>
      <c r="DA430" s="88"/>
      <c r="DB430" s="86"/>
      <c r="DC430" s="87"/>
      <c r="DD430" s="86"/>
      <c r="DE430" s="86"/>
      <c r="DF430" s="86"/>
      <c r="DG430" s="86"/>
      <c r="DH430" s="89"/>
    </row>
    <row r="431" spans="34:112" x14ac:dyDescent="0.2">
      <c r="AH431" s="86"/>
      <c r="AJ431" s="86"/>
      <c r="AL431" s="86"/>
      <c r="AN431" s="86"/>
      <c r="AP431" s="86"/>
      <c r="AR431" s="86"/>
      <c r="AT431" s="86"/>
      <c r="AV431" s="86"/>
      <c r="AX431" s="86"/>
      <c r="AZ431" s="86"/>
      <c r="BB431" s="86"/>
      <c r="BD431" s="86"/>
      <c r="BF431" s="86"/>
      <c r="BH431" s="86"/>
      <c r="BJ431" s="86"/>
      <c r="BL431" s="86"/>
      <c r="BN431" s="86"/>
      <c r="BP431" s="86"/>
      <c r="BR431" s="86"/>
      <c r="BS431" s="86"/>
      <c r="BT431" s="86"/>
      <c r="BU431" s="86"/>
      <c r="BW431" s="86"/>
      <c r="BX431" s="86"/>
      <c r="BY431" s="86"/>
      <c r="BZ431" s="86"/>
      <c r="CB431" s="86"/>
      <c r="CC431" s="86"/>
      <c r="CD431" s="86"/>
      <c r="CE431" s="86"/>
      <c r="CF431" s="86"/>
      <c r="CH431" s="86"/>
      <c r="CI431" s="86"/>
      <c r="CJ431" s="86"/>
      <c r="CK431" s="86"/>
      <c r="CM431" s="86"/>
      <c r="CN431" s="86"/>
      <c r="CO431" s="86"/>
      <c r="CP431" s="86"/>
      <c r="CR431" s="86"/>
      <c r="CS431" s="86"/>
      <c r="CT431" s="86"/>
      <c r="CU431" s="86"/>
      <c r="CW431" s="87"/>
      <c r="CY431" s="86"/>
      <c r="CZ431" s="87"/>
      <c r="DA431" s="88"/>
      <c r="DB431" s="86"/>
      <c r="DC431" s="87"/>
      <c r="DD431" s="86"/>
      <c r="DE431" s="86"/>
      <c r="DF431" s="86"/>
      <c r="DG431" s="86"/>
      <c r="DH431" s="89"/>
    </row>
    <row r="432" spans="34:112" x14ac:dyDescent="0.2">
      <c r="AH432" s="86"/>
      <c r="AJ432" s="86"/>
      <c r="AL432" s="86"/>
      <c r="AN432" s="86"/>
      <c r="AP432" s="86"/>
      <c r="AR432" s="86"/>
      <c r="AT432" s="86"/>
      <c r="AV432" s="86"/>
      <c r="AX432" s="86"/>
      <c r="AZ432" s="86"/>
      <c r="BB432" s="86"/>
      <c r="BD432" s="86"/>
      <c r="BF432" s="86"/>
      <c r="BH432" s="86"/>
      <c r="BJ432" s="86"/>
      <c r="BL432" s="86"/>
      <c r="BN432" s="86"/>
      <c r="BP432" s="86"/>
      <c r="BR432" s="86"/>
      <c r="BS432" s="86"/>
      <c r="BT432" s="86"/>
      <c r="BU432" s="86"/>
      <c r="BW432" s="86"/>
      <c r="BX432" s="86"/>
      <c r="BY432" s="86"/>
      <c r="BZ432" s="86"/>
      <c r="CB432" s="86"/>
      <c r="CC432" s="86"/>
      <c r="CD432" s="86"/>
      <c r="CE432" s="86"/>
      <c r="CF432" s="86"/>
      <c r="CH432" s="86"/>
      <c r="CI432" s="86"/>
      <c r="CJ432" s="86"/>
      <c r="CK432" s="86"/>
      <c r="CM432" s="86"/>
      <c r="CN432" s="86"/>
      <c r="CO432" s="86"/>
      <c r="CP432" s="86"/>
      <c r="CR432" s="86"/>
      <c r="CS432" s="86"/>
      <c r="CT432" s="86"/>
      <c r="CU432" s="86"/>
      <c r="CW432" s="87"/>
      <c r="CY432" s="86"/>
      <c r="CZ432" s="87"/>
      <c r="DA432" s="88"/>
      <c r="DB432" s="86"/>
      <c r="DC432" s="87"/>
      <c r="DD432" s="86"/>
      <c r="DE432" s="86"/>
      <c r="DF432" s="86"/>
      <c r="DG432" s="86"/>
      <c r="DH432" s="89"/>
    </row>
    <row r="433" spans="34:112" x14ac:dyDescent="0.2">
      <c r="AH433" s="86"/>
      <c r="AJ433" s="86"/>
      <c r="AL433" s="86"/>
      <c r="AN433" s="86"/>
      <c r="AP433" s="86"/>
      <c r="AR433" s="86"/>
      <c r="AT433" s="86"/>
      <c r="AV433" s="86"/>
      <c r="AX433" s="86"/>
      <c r="AZ433" s="86"/>
      <c r="BB433" s="86"/>
      <c r="BD433" s="86"/>
      <c r="BF433" s="86"/>
      <c r="BH433" s="86"/>
      <c r="BJ433" s="86"/>
      <c r="BL433" s="86"/>
      <c r="BN433" s="86"/>
      <c r="BP433" s="86"/>
      <c r="BR433" s="86"/>
      <c r="BS433" s="86"/>
      <c r="BT433" s="86"/>
      <c r="BU433" s="86"/>
      <c r="BW433" s="86"/>
      <c r="BX433" s="86"/>
      <c r="BY433" s="86"/>
      <c r="BZ433" s="86"/>
      <c r="CB433" s="86"/>
      <c r="CC433" s="86"/>
      <c r="CD433" s="86"/>
      <c r="CE433" s="86"/>
      <c r="CF433" s="86"/>
      <c r="CH433" s="86"/>
      <c r="CI433" s="86"/>
      <c r="CJ433" s="86"/>
      <c r="CK433" s="86"/>
      <c r="CM433" s="86"/>
      <c r="CN433" s="86"/>
      <c r="CO433" s="86"/>
      <c r="CP433" s="86"/>
      <c r="CR433" s="86"/>
      <c r="CS433" s="86"/>
      <c r="CT433" s="86"/>
      <c r="CU433" s="86"/>
      <c r="CW433" s="87"/>
      <c r="CY433" s="86"/>
      <c r="CZ433" s="87"/>
      <c r="DA433" s="88"/>
      <c r="DB433" s="86"/>
      <c r="DC433" s="87"/>
      <c r="DD433" s="86"/>
      <c r="DE433" s="86"/>
      <c r="DF433" s="86"/>
      <c r="DG433" s="86"/>
      <c r="DH433" s="89"/>
    </row>
    <row r="434" spans="34:112" x14ac:dyDescent="0.2">
      <c r="AH434" s="86"/>
      <c r="AJ434" s="86"/>
      <c r="AL434" s="86"/>
      <c r="AN434" s="86"/>
      <c r="AP434" s="86"/>
      <c r="AR434" s="86"/>
      <c r="AT434" s="86"/>
      <c r="AV434" s="86"/>
      <c r="AX434" s="86"/>
      <c r="AZ434" s="86"/>
      <c r="BB434" s="86"/>
      <c r="BD434" s="86"/>
      <c r="BF434" s="86"/>
      <c r="BH434" s="86"/>
      <c r="BJ434" s="86"/>
      <c r="BL434" s="86"/>
      <c r="BN434" s="86"/>
      <c r="BP434" s="86"/>
      <c r="BR434" s="86"/>
      <c r="BS434" s="86"/>
      <c r="BT434" s="86"/>
      <c r="BU434" s="86"/>
      <c r="BW434" s="86"/>
      <c r="BX434" s="86"/>
      <c r="BY434" s="86"/>
      <c r="BZ434" s="86"/>
      <c r="CB434" s="86"/>
      <c r="CC434" s="86"/>
      <c r="CD434" s="86"/>
      <c r="CE434" s="86"/>
      <c r="CF434" s="86"/>
      <c r="CH434" s="86"/>
      <c r="CI434" s="86"/>
      <c r="CJ434" s="86"/>
      <c r="CK434" s="86"/>
      <c r="CM434" s="86"/>
      <c r="CN434" s="86"/>
      <c r="CO434" s="86"/>
      <c r="CP434" s="86"/>
      <c r="CR434" s="86"/>
      <c r="CS434" s="86"/>
      <c r="CT434" s="86"/>
      <c r="CU434" s="86"/>
      <c r="CW434" s="87"/>
      <c r="CY434" s="86"/>
      <c r="CZ434" s="87"/>
      <c r="DA434" s="88"/>
      <c r="DB434" s="86"/>
      <c r="DC434" s="87"/>
      <c r="DD434" s="86"/>
      <c r="DE434" s="86"/>
      <c r="DF434" s="86"/>
      <c r="DG434" s="86"/>
      <c r="DH434" s="89"/>
    </row>
    <row r="435" spans="34:112" x14ac:dyDescent="0.2">
      <c r="AH435" s="86"/>
      <c r="AJ435" s="86"/>
      <c r="AL435" s="86"/>
      <c r="AN435" s="86"/>
      <c r="AP435" s="86"/>
      <c r="AR435" s="86"/>
      <c r="AT435" s="86"/>
      <c r="AV435" s="86"/>
      <c r="AX435" s="86"/>
      <c r="AZ435" s="86"/>
      <c r="BB435" s="86"/>
      <c r="BD435" s="86"/>
      <c r="BF435" s="86"/>
      <c r="BH435" s="86"/>
      <c r="BJ435" s="86"/>
      <c r="BL435" s="86"/>
      <c r="BN435" s="86"/>
      <c r="BP435" s="86"/>
      <c r="BR435" s="86"/>
      <c r="BS435" s="86"/>
      <c r="BT435" s="86"/>
      <c r="BU435" s="86"/>
      <c r="BW435" s="86"/>
      <c r="BX435" s="86"/>
      <c r="BY435" s="86"/>
      <c r="BZ435" s="86"/>
      <c r="CB435" s="86"/>
      <c r="CC435" s="86"/>
      <c r="CD435" s="86"/>
      <c r="CE435" s="86"/>
      <c r="CF435" s="86"/>
      <c r="CH435" s="86"/>
      <c r="CI435" s="86"/>
      <c r="CJ435" s="86"/>
      <c r="CK435" s="86"/>
      <c r="CM435" s="86"/>
      <c r="CN435" s="86"/>
      <c r="CO435" s="86"/>
      <c r="CP435" s="86"/>
      <c r="CR435" s="86"/>
      <c r="CS435" s="86"/>
      <c r="CT435" s="86"/>
      <c r="CU435" s="86"/>
      <c r="CW435" s="87"/>
      <c r="CY435" s="86"/>
      <c r="CZ435" s="87"/>
      <c r="DA435" s="88"/>
      <c r="DB435" s="86"/>
      <c r="DC435" s="87"/>
      <c r="DD435" s="86"/>
      <c r="DE435" s="86"/>
      <c r="DF435" s="86"/>
      <c r="DG435" s="86"/>
      <c r="DH435" s="89"/>
    </row>
    <row r="436" spans="34:112" x14ac:dyDescent="0.2">
      <c r="AH436" s="86"/>
      <c r="AJ436" s="86"/>
      <c r="AL436" s="86"/>
      <c r="AN436" s="86"/>
      <c r="AP436" s="86"/>
      <c r="AR436" s="86"/>
      <c r="AT436" s="86"/>
      <c r="AV436" s="86"/>
      <c r="AX436" s="86"/>
      <c r="AZ436" s="86"/>
      <c r="BB436" s="86"/>
      <c r="BD436" s="86"/>
      <c r="BF436" s="86"/>
      <c r="BH436" s="86"/>
      <c r="BJ436" s="86"/>
      <c r="BL436" s="86"/>
      <c r="BN436" s="86"/>
      <c r="BP436" s="86"/>
      <c r="BR436" s="86"/>
      <c r="BS436" s="86"/>
      <c r="BT436" s="86"/>
      <c r="BU436" s="86"/>
      <c r="BW436" s="86"/>
      <c r="BX436" s="86"/>
      <c r="BY436" s="86"/>
      <c r="BZ436" s="86"/>
      <c r="CB436" s="86"/>
      <c r="CC436" s="86"/>
      <c r="CD436" s="86"/>
      <c r="CE436" s="86"/>
      <c r="CF436" s="86"/>
      <c r="CH436" s="86"/>
      <c r="CI436" s="86"/>
      <c r="CJ436" s="86"/>
      <c r="CK436" s="86"/>
      <c r="CM436" s="86"/>
      <c r="CN436" s="86"/>
      <c r="CO436" s="86"/>
      <c r="CP436" s="86"/>
      <c r="CR436" s="86"/>
      <c r="CS436" s="86"/>
      <c r="CT436" s="86"/>
      <c r="CU436" s="86"/>
      <c r="CW436" s="87"/>
      <c r="CY436" s="86"/>
      <c r="CZ436" s="87"/>
      <c r="DA436" s="88"/>
      <c r="DB436" s="86"/>
      <c r="DC436" s="87"/>
      <c r="DD436" s="86"/>
      <c r="DE436" s="86"/>
      <c r="DF436" s="86"/>
      <c r="DG436" s="86"/>
      <c r="DH436" s="89"/>
    </row>
    <row r="437" spans="34:112" x14ac:dyDescent="0.2">
      <c r="AH437" s="86"/>
      <c r="AJ437" s="86"/>
      <c r="AL437" s="86"/>
      <c r="AN437" s="86"/>
      <c r="AP437" s="86"/>
      <c r="AR437" s="86"/>
      <c r="AT437" s="86"/>
      <c r="AV437" s="86"/>
      <c r="AX437" s="86"/>
      <c r="AZ437" s="86"/>
      <c r="BB437" s="86"/>
      <c r="BD437" s="86"/>
      <c r="BF437" s="86"/>
      <c r="BH437" s="86"/>
      <c r="BJ437" s="86"/>
      <c r="BL437" s="86"/>
      <c r="BN437" s="86"/>
      <c r="BP437" s="86"/>
      <c r="BR437" s="86"/>
      <c r="BS437" s="86"/>
      <c r="BT437" s="86"/>
      <c r="BU437" s="86"/>
      <c r="BW437" s="86"/>
      <c r="BX437" s="86"/>
      <c r="BY437" s="86"/>
      <c r="BZ437" s="86"/>
      <c r="CB437" s="86"/>
      <c r="CC437" s="86"/>
      <c r="CD437" s="86"/>
      <c r="CE437" s="86"/>
      <c r="CF437" s="86"/>
      <c r="CH437" s="86"/>
      <c r="CI437" s="86"/>
      <c r="CJ437" s="86"/>
      <c r="CK437" s="86"/>
      <c r="CM437" s="86"/>
      <c r="CN437" s="86"/>
      <c r="CO437" s="86"/>
      <c r="CP437" s="86"/>
      <c r="CR437" s="86"/>
      <c r="CS437" s="86"/>
      <c r="CT437" s="86"/>
      <c r="CU437" s="86"/>
      <c r="CW437" s="87"/>
      <c r="CY437" s="86"/>
      <c r="CZ437" s="87"/>
      <c r="DA437" s="88"/>
      <c r="DB437" s="86"/>
      <c r="DC437" s="87"/>
      <c r="DD437" s="86"/>
      <c r="DE437" s="86"/>
      <c r="DF437" s="86"/>
      <c r="DG437" s="86"/>
      <c r="DH437" s="89"/>
    </row>
    <row r="438" spans="34:112" x14ac:dyDescent="0.2">
      <c r="AH438" s="86"/>
      <c r="AJ438" s="86"/>
      <c r="AL438" s="86"/>
      <c r="AN438" s="86"/>
      <c r="AP438" s="86"/>
      <c r="AR438" s="86"/>
      <c r="AT438" s="86"/>
      <c r="AV438" s="86"/>
      <c r="AX438" s="86"/>
      <c r="AZ438" s="86"/>
      <c r="BB438" s="86"/>
      <c r="BD438" s="86"/>
      <c r="BF438" s="86"/>
      <c r="BH438" s="86"/>
      <c r="BJ438" s="86"/>
      <c r="BL438" s="86"/>
      <c r="BN438" s="86"/>
      <c r="BP438" s="86"/>
      <c r="BR438" s="86"/>
      <c r="BS438" s="86"/>
      <c r="BT438" s="86"/>
      <c r="BU438" s="86"/>
      <c r="BW438" s="86"/>
      <c r="BX438" s="86"/>
      <c r="BY438" s="86"/>
      <c r="BZ438" s="86"/>
      <c r="CB438" s="86"/>
      <c r="CC438" s="86"/>
      <c r="CD438" s="86"/>
      <c r="CE438" s="86"/>
      <c r="CF438" s="86"/>
      <c r="CH438" s="86"/>
      <c r="CI438" s="86"/>
      <c r="CJ438" s="86"/>
      <c r="CK438" s="86"/>
      <c r="CM438" s="86"/>
      <c r="CN438" s="86"/>
      <c r="CO438" s="86"/>
      <c r="CP438" s="86"/>
      <c r="CR438" s="86"/>
      <c r="CS438" s="86"/>
      <c r="CT438" s="86"/>
      <c r="CU438" s="86"/>
      <c r="CW438" s="87"/>
      <c r="CY438" s="86"/>
      <c r="CZ438" s="87"/>
      <c r="DA438" s="88"/>
      <c r="DB438" s="86"/>
      <c r="DC438" s="87"/>
      <c r="DD438" s="86"/>
      <c r="DE438" s="86"/>
      <c r="DF438" s="86"/>
      <c r="DG438" s="86"/>
      <c r="DH438" s="89"/>
    </row>
    <row r="439" spans="34:112" x14ac:dyDescent="0.2">
      <c r="AH439" s="86"/>
      <c r="AJ439" s="86"/>
      <c r="AL439" s="86"/>
      <c r="AN439" s="86"/>
      <c r="AP439" s="86"/>
      <c r="AR439" s="86"/>
      <c r="AT439" s="86"/>
      <c r="AV439" s="86"/>
      <c r="AX439" s="86"/>
      <c r="AZ439" s="86"/>
      <c r="BB439" s="86"/>
      <c r="BD439" s="86"/>
      <c r="BF439" s="86"/>
      <c r="BH439" s="86"/>
      <c r="BJ439" s="86"/>
      <c r="BL439" s="86"/>
      <c r="BN439" s="86"/>
      <c r="BP439" s="86"/>
      <c r="BR439" s="86"/>
      <c r="BS439" s="86"/>
      <c r="BT439" s="86"/>
      <c r="BU439" s="86"/>
      <c r="BW439" s="86"/>
      <c r="BX439" s="86"/>
      <c r="BY439" s="86"/>
      <c r="BZ439" s="86"/>
      <c r="CB439" s="86"/>
      <c r="CC439" s="86"/>
      <c r="CD439" s="86"/>
      <c r="CE439" s="86"/>
      <c r="CF439" s="86"/>
      <c r="CH439" s="86"/>
      <c r="CI439" s="86"/>
      <c r="CJ439" s="86"/>
      <c r="CK439" s="86"/>
      <c r="CM439" s="86"/>
      <c r="CN439" s="86"/>
      <c r="CO439" s="86"/>
      <c r="CP439" s="86"/>
      <c r="CR439" s="86"/>
      <c r="CS439" s="86"/>
      <c r="CT439" s="86"/>
      <c r="CU439" s="86"/>
      <c r="CW439" s="87"/>
      <c r="CY439" s="86"/>
      <c r="CZ439" s="87"/>
      <c r="DA439" s="88"/>
      <c r="DB439" s="86"/>
      <c r="DC439" s="87"/>
      <c r="DD439" s="86"/>
      <c r="DE439" s="86"/>
      <c r="DF439" s="86"/>
      <c r="DG439" s="86"/>
      <c r="DH439" s="89"/>
    </row>
    <row r="440" spans="34:112" x14ac:dyDescent="0.2">
      <c r="AH440" s="86"/>
      <c r="AJ440" s="86"/>
      <c r="AL440" s="86"/>
      <c r="AN440" s="86"/>
      <c r="AP440" s="86"/>
      <c r="AR440" s="86"/>
      <c r="AT440" s="86"/>
      <c r="AV440" s="86"/>
      <c r="AX440" s="86"/>
      <c r="AZ440" s="86"/>
      <c r="BB440" s="86"/>
      <c r="BD440" s="86"/>
      <c r="BF440" s="86"/>
      <c r="BH440" s="86"/>
      <c r="BJ440" s="86"/>
      <c r="BL440" s="86"/>
      <c r="BN440" s="86"/>
      <c r="BP440" s="86"/>
      <c r="BR440" s="86"/>
      <c r="BS440" s="86"/>
      <c r="BT440" s="86"/>
      <c r="BU440" s="86"/>
      <c r="BW440" s="86"/>
      <c r="BX440" s="86"/>
      <c r="BY440" s="86"/>
      <c r="BZ440" s="86"/>
      <c r="CB440" s="86"/>
      <c r="CC440" s="86"/>
      <c r="CD440" s="86"/>
      <c r="CE440" s="86"/>
      <c r="CF440" s="86"/>
      <c r="CH440" s="86"/>
      <c r="CI440" s="86"/>
      <c r="CJ440" s="86"/>
      <c r="CK440" s="86"/>
      <c r="CM440" s="86"/>
      <c r="CN440" s="86"/>
      <c r="CO440" s="86"/>
      <c r="CP440" s="86"/>
      <c r="CR440" s="86"/>
      <c r="CS440" s="86"/>
      <c r="CT440" s="86"/>
      <c r="CU440" s="86"/>
      <c r="CW440" s="87"/>
      <c r="CY440" s="86"/>
      <c r="CZ440" s="87"/>
      <c r="DA440" s="88"/>
      <c r="DB440" s="86"/>
      <c r="DC440" s="87"/>
      <c r="DD440" s="86"/>
      <c r="DE440" s="86"/>
      <c r="DF440" s="86"/>
      <c r="DG440" s="86"/>
      <c r="DH440" s="89"/>
    </row>
    <row r="441" spans="34:112" x14ac:dyDescent="0.2">
      <c r="AH441" s="86"/>
      <c r="AJ441" s="86"/>
      <c r="AL441" s="86"/>
      <c r="AN441" s="86"/>
      <c r="AP441" s="86"/>
      <c r="AR441" s="86"/>
      <c r="AT441" s="86"/>
      <c r="AV441" s="86"/>
      <c r="AX441" s="86"/>
      <c r="AZ441" s="86"/>
      <c r="BB441" s="86"/>
      <c r="BD441" s="86"/>
      <c r="BF441" s="86"/>
      <c r="BH441" s="86"/>
      <c r="BJ441" s="86"/>
      <c r="BL441" s="86"/>
      <c r="BN441" s="86"/>
      <c r="BP441" s="86"/>
      <c r="BR441" s="86"/>
      <c r="BS441" s="86"/>
      <c r="BT441" s="86"/>
      <c r="BU441" s="86"/>
      <c r="BW441" s="86"/>
      <c r="BX441" s="86"/>
      <c r="BY441" s="86"/>
      <c r="BZ441" s="86"/>
      <c r="CB441" s="86"/>
      <c r="CC441" s="86"/>
      <c r="CD441" s="86"/>
      <c r="CE441" s="86"/>
      <c r="CF441" s="86"/>
      <c r="CH441" s="86"/>
      <c r="CI441" s="86"/>
      <c r="CJ441" s="86"/>
      <c r="CK441" s="86"/>
      <c r="CM441" s="86"/>
      <c r="CN441" s="86"/>
      <c r="CO441" s="86"/>
      <c r="CP441" s="86"/>
      <c r="CR441" s="86"/>
      <c r="CS441" s="86"/>
      <c r="CT441" s="86"/>
      <c r="CU441" s="86"/>
      <c r="CW441" s="87"/>
      <c r="CY441" s="86"/>
      <c r="CZ441" s="87"/>
      <c r="DA441" s="88"/>
      <c r="DB441" s="86"/>
      <c r="DC441" s="87"/>
      <c r="DD441" s="86"/>
      <c r="DE441" s="86"/>
      <c r="DF441" s="86"/>
      <c r="DG441" s="86"/>
      <c r="DH441" s="89"/>
    </row>
    <row r="442" spans="34:112" x14ac:dyDescent="0.2">
      <c r="AH442" s="86"/>
      <c r="AJ442" s="86"/>
      <c r="AL442" s="86"/>
      <c r="AN442" s="86"/>
      <c r="AP442" s="86"/>
      <c r="AR442" s="86"/>
      <c r="AT442" s="86"/>
      <c r="AV442" s="86"/>
      <c r="AX442" s="86"/>
      <c r="AZ442" s="86"/>
      <c r="BB442" s="86"/>
      <c r="BD442" s="86"/>
      <c r="BF442" s="86"/>
      <c r="BH442" s="86"/>
      <c r="BJ442" s="86"/>
      <c r="BL442" s="86"/>
      <c r="BN442" s="86"/>
      <c r="BP442" s="86"/>
      <c r="BR442" s="86"/>
      <c r="BS442" s="86"/>
      <c r="BT442" s="86"/>
      <c r="BU442" s="86"/>
      <c r="BW442" s="86"/>
      <c r="BX442" s="86"/>
      <c r="BY442" s="86"/>
      <c r="BZ442" s="86"/>
      <c r="CB442" s="86"/>
      <c r="CC442" s="86"/>
      <c r="CD442" s="86"/>
      <c r="CE442" s="86"/>
      <c r="CF442" s="86"/>
      <c r="CH442" s="86"/>
      <c r="CI442" s="86"/>
      <c r="CJ442" s="86"/>
      <c r="CK442" s="86"/>
      <c r="CM442" s="86"/>
      <c r="CN442" s="86"/>
      <c r="CO442" s="86"/>
      <c r="CP442" s="86"/>
      <c r="CR442" s="86"/>
      <c r="CS442" s="86"/>
      <c r="CT442" s="86"/>
      <c r="CU442" s="86"/>
      <c r="CW442" s="87"/>
      <c r="CY442" s="86"/>
      <c r="CZ442" s="87"/>
      <c r="DA442" s="88"/>
      <c r="DB442" s="86"/>
      <c r="DC442" s="87"/>
      <c r="DD442" s="86"/>
      <c r="DE442" s="86"/>
      <c r="DF442" s="86"/>
      <c r="DG442" s="86"/>
      <c r="DH442" s="89"/>
    </row>
    <row r="443" spans="34:112" x14ac:dyDescent="0.2">
      <c r="AH443" s="86"/>
      <c r="AJ443" s="86"/>
      <c r="AL443" s="86"/>
      <c r="AN443" s="86"/>
      <c r="AP443" s="86"/>
      <c r="AR443" s="86"/>
      <c r="AT443" s="86"/>
      <c r="AV443" s="86"/>
      <c r="AX443" s="86"/>
      <c r="AZ443" s="86"/>
      <c r="BB443" s="86"/>
      <c r="BD443" s="86"/>
      <c r="BF443" s="86"/>
      <c r="BH443" s="86"/>
      <c r="BJ443" s="86"/>
      <c r="BL443" s="86"/>
      <c r="BN443" s="86"/>
      <c r="BP443" s="86"/>
      <c r="BR443" s="86"/>
      <c r="BS443" s="86"/>
      <c r="BT443" s="86"/>
      <c r="BU443" s="86"/>
      <c r="BW443" s="86"/>
      <c r="BX443" s="86"/>
      <c r="BY443" s="86"/>
      <c r="BZ443" s="86"/>
      <c r="CB443" s="86"/>
      <c r="CC443" s="86"/>
      <c r="CD443" s="86"/>
      <c r="CE443" s="86"/>
      <c r="CF443" s="86"/>
      <c r="CH443" s="86"/>
      <c r="CI443" s="86"/>
      <c r="CJ443" s="86"/>
      <c r="CK443" s="86"/>
      <c r="CM443" s="86"/>
      <c r="CN443" s="86"/>
      <c r="CO443" s="86"/>
      <c r="CP443" s="86"/>
      <c r="CR443" s="86"/>
      <c r="CS443" s="86"/>
      <c r="CT443" s="86"/>
      <c r="CU443" s="86"/>
      <c r="CW443" s="87"/>
      <c r="CY443" s="86"/>
      <c r="CZ443" s="87"/>
      <c r="DA443" s="88"/>
      <c r="DB443" s="86"/>
      <c r="DC443" s="87"/>
      <c r="DD443" s="86"/>
      <c r="DE443" s="86"/>
      <c r="DF443" s="86"/>
      <c r="DG443" s="86"/>
      <c r="DH443" s="89"/>
    </row>
    <row r="444" spans="34:112" x14ac:dyDescent="0.2">
      <c r="AH444" s="86"/>
      <c r="AJ444" s="86"/>
      <c r="AL444" s="86"/>
      <c r="AN444" s="86"/>
      <c r="AP444" s="86"/>
      <c r="AR444" s="86"/>
      <c r="AT444" s="86"/>
      <c r="AV444" s="86"/>
      <c r="AX444" s="86"/>
      <c r="AZ444" s="86"/>
      <c r="BB444" s="86"/>
      <c r="BD444" s="86"/>
      <c r="BF444" s="86"/>
      <c r="BH444" s="86"/>
      <c r="BJ444" s="86"/>
      <c r="BL444" s="86"/>
      <c r="BN444" s="86"/>
      <c r="BP444" s="86"/>
      <c r="BR444" s="86"/>
      <c r="BS444" s="86"/>
      <c r="BT444" s="86"/>
      <c r="BU444" s="86"/>
      <c r="BW444" s="86"/>
      <c r="BX444" s="86"/>
      <c r="BY444" s="86"/>
      <c r="BZ444" s="86"/>
      <c r="CB444" s="86"/>
      <c r="CC444" s="86"/>
      <c r="CD444" s="86"/>
      <c r="CE444" s="86"/>
      <c r="CF444" s="86"/>
      <c r="CH444" s="86"/>
      <c r="CI444" s="86"/>
      <c r="CJ444" s="86"/>
      <c r="CK444" s="86"/>
      <c r="CM444" s="86"/>
      <c r="CN444" s="86"/>
      <c r="CO444" s="86"/>
      <c r="CP444" s="86"/>
      <c r="CR444" s="86"/>
      <c r="CS444" s="86"/>
      <c r="CT444" s="86"/>
      <c r="CU444" s="86"/>
      <c r="CW444" s="87"/>
      <c r="CY444" s="86"/>
      <c r="CZ444" s="87"/>
      <c r="DA444" s="88"/>
      <c r="DB444" s="86"/>
      <c r="DC444" s="87"/>
      <c r="DD444" s="86"/>
      <c r="DE444" s="86"/>
      <c r="DF444" s="86"/>
      <c r="DG444" s="86"/>
      <c r="DH444" s="89"/>
    </row>
    <row r="445" spans="34:112" x14ac:dyDescent="0.2">
      <c r="AH445" s="86"/>
      <c r="AJ445" s="86"/>
      <c r="AL445" s="86"/>
      <c r="AN445" s="86"/>
      <c r="AP445" s="86"/>
      <c r="AR445" s="86"/>
      <c r="AT445" s="86"/>
      <c r="AV445" s="86"/>
      <c r="AX445" s="86"/>
      <c r="AZ445" s="86"/>
      <c r="BB445" s="86"/>
      <c r="BD445" s="86"/>
      <c r="BF445" s="86"/>
      <c r="BH445" s="86"/>
      <c r="BJ445" s="86"/>
      <c r="BL445" s="86"/>
      <c r="BN445" s="86"/>
      <c r="BP445" s="86"/>
      <c r="BR445" s="86"/>
      <c r="BS445" s="86"/>
      <c r="BT445" s="86"/>
      <c r="BU445" s="86"/>
      <c r="BW445" s="86"/>
      <c r="BX445" s="86"/>
      <c r="BY445" s="86"/>
      <c r="BZ445" s="86"/>
      <c r="CB445" s="86"/>
      <c r="CC445" s="86"/>
      <c r="CD445" s="86"/>
      <c r="CE445" s="86"/>
      <c r="CF445" s="86"/>
      <c r="CH445" s="86"/>
      <c r="CI445" s="86"/>
      <c r="CJ445" s="86"/>
      <c r="CK445" s="86"/>
      <c r="CM445" s="86"/>
      <c r="CN445" s="86"/>
      <c r="CO445" s="86"/>
      <c r="CP445" s="86"/>
      <c r="CR445" s="86"/>
      <c r="CS445" s="86"/>
      <c r="CT445" s="86"/>
      <c r="CU445" s="86"/>
      <c r="CW445" s="87"/>
      <c r="CY445" s="86"/>
      <c r="CZ445" s="87"/>
      <c r="DA445" s="88"/>
      <c r="DB445" s="86"/>
      <c r="DC445" s="87"/>
      <c r="DD445" s="86"/>
      <c r="DE445" s="86"/>
      <c r="DF445" s="86"/>
      <c r="DG445" s="86"/>
      <c r="DH445" s="89"/>
    </row>
    <row r="446" spans="34:112" x14ac:dyDescent="0.2">
      <c r="AH446" s="86"/>
      <c r="AJ446" s="86"/>
      <c r="AL446" s="86"/>
      <c r="AN446" s="86"/>
      <c r="AP446" s="86"/>
      <c r="AR446" s="86"/>
      <c r="AT446" s="86"/>
      <c r="AV446" s="86"/>
      <c r="AX446" s="86"/>
      <c r="AZ446" s="86"/>
      <c r="BB446" s="86"/>
      <c r="BD446" s="86"/>
      <c r="BF446" s="86"/>
      <c r="BH446" s="86"/>
      <c r="BJ446" s="86"/>
      <c r="BL446" s="86"/>
      <c r="BN446" s="86"/>
      <c r="BP446" s="86"/>
      <c r="BR446" s="86"/>
      <c r="BS446" s="86"/>
      <c r="BT446" s="86"/>
      <c r="BU446" s="86"/>
      <c r="BW446" s="86"/>
      <c r="BX446" s="86"/>
      <c r="BY446" s="86"/>
      <c r="BZ446" s="86"/>
      <c r="CB446" s="86"/>
      <c r="CC446" s="86"/>
      <c r="CD446" s="86"/>
      <c r="CE446" s="86"/>
      <c r="CF446" s="86"/>
      <c r="CH446" s="86"/>
      <c r="CI446" s="86"/>
      <c r="CJ446" s="86"/>
      <c r="CK446" s="86"/>
      <c r="CM446" s="86"/>
      <c r="CN446" s="86"/>
      <c r="CO446" s="86"/>
      <c r="CP446" s="86"/>
      <c r="CR446" s="86"/>
      <c r="CS446" s="86"/>
      <c r="CT446" s="86"/>
      <c r="CU446" s="86"/>
      <c r="CW446" s="87"/>
      <c r="CY446" s="86"/>
      <c r="CZ446" s="87"/>
      <c r="DA446" s="88"/>
      <c r="DB446" s="86"/>
      <c r="DC446" s="87"/>
      <c r="DD446" s="86"/>
      <c r="DE446" s="86"/>
      <c r="DF446" s="86"/>
      <c r="DG446" s="86"/>
      <c r="DH446" s="89"/>
    </row>
    <row r="447" spans="34:112" x14ac:dyDescent="0.2">
      <c r="AH447" s="86"/>
      <c r="AJ447" s="86"/>
      <c r="AL447" s="86"/>
      <c r="AN447" s="86"/>
      <c r="AP447" s="86"/>
      <c r="AR447" s="86"/>
      <c r="AT447" s="86"/>
      <c r="AV447" s="86"/>
      <c r="AX447" s="86"/>
      <c r="AZ447" s="86"/>
      <c r="BB447" s="86"/>
      <c r="BD447" s="86"/>
      <c r="BF447" s="86"/>
      <c r="BH447" s="86"/>
      <c r="BJ447" s="86"/>
      <c r="BL447" s="86"/>
      <c r="BN447" s="86"/>
      <c r="BP447" s="86"/>
      <c r="BR447" s="86"/>
      <c r="BS447" s="86"/>
      <c r="BT447" s="86"/>
      <c r="BU447" s="86"/>
      <c r="BW447" s="86"/>
      <c r="BX447" s="86"/>
      <c r="BY447" s="86"/>
      <c r="BZ447" s="86"/>
      <c r="CB447" s="86"/>
      <c r="CC447" s="86"/>
      <c r="CD447" s="86"/>
      <c r="CE447" s="86"/>
      <c r="CF447" s="86"/>
      <c r="CH447" s="86"/>
      <c r="CI447" s="86"/>
      <c r="CJ447" s="86"/>
      <c r="CK447" s="86"/>
      <c r="CM447" s="86"/>
      <c r="CN447" s="86"/>
      <c r="CO447" s="86"/>
      <c r="CP447" s="86"/>
      <c r="CR447" s="86"/>
      <c r="CS447" s="86"/>
      <c r="CT447" s="86"/>
      <c r="CU447" s="86"/>
      <c r="CW447" s="87"/>
      <c r="CY447" s="86"/>
      <c r="CZ447" s="87"/>
      <c r="DA447" s="88"/>
      <c r="DB447" s="86"/>
      <c r="DC447" s="87"/>
      <c r="DD447" s="86"/>
      <c r="DE447" s="86"/>
      <c r="DF447" s="86"/>
      <c r="DG447" s="86"/>
      <c r="DH447" s="89"/>
    </row>
    <row r="448" spans="34:112" x14ac:dyDescent="0.2">
      <c r="AH448" s="86"/>
      <c r="AJ448" s="86"/>
      <c r="AL448" s="86"/>
      <c r="AN448" s="86"/>
      <c r="AP448" s="86"/>
      <c r="AR448" s="86"/>
      <c r="AT448" s="86"/>
      <c r="AV448" s="86"/>
      <c r="AX448" s="86"/>
      <c r="AZ448" s="86"/>
      <c r="BB448" s="86"/>
      <c r="BD448" s="86"/>
      <c r="BF448" s="86"/>
      <c r="BH448" s="86"/>
      <c r="BJ448" s="86"/>
      <c r="BL448" s="86"/>
      <c r="BN448" s="86"/>
      <c r="BP448" s="86"/>
      <c r="BR448" s="86"/>
      <c r="BS448" s="86"/>
      <c r="BT448" s="86"/>
      <c r="BU448" s="86"/>
      <c r="BW448" s="86"/>
      <c r="BX448" s="86"/>
      <c r="BY448" s="86"/>
      <c r="BZ448" s="86"/>
      <c r="CB448" s="86"/>
      <c r="CC448" s="86"/>
      <c r="CD448" s="86"/>
      <c r="CE448" s="86"/>
      <c r="CF448" s="86"/>
      <c r="CH448" s="86"/>
      <c r="CI448" s="86"/>
      <c r="CJ448" s="86"/>
      <c r="CK448" s="86"/>
      <c r="CM448" s="86"/>
      <c r="CN448" s="86"/>
      <c r="CO448" s="86"/>
      <c r="CP448" s="86"/>
      <c r="CR448" s="86"/>
      <c r="CS448" s="86"/>
      <c r="CT448" s="86"/>
      <c r="CU448" s="86"/>
      <c r="CW448" s="87"/>
      <c r="CY448" s="86"/>
      <c r="CZ448" s="87"/>
      <c r="DA448" s="88"/>
      <c r="DB448" s="86"/>
      <c r="DC448" s="87"/>
      <c r="DD448" s="86"/>
      <c r="DE448" s="86"/>
      <c r="DF448" s="86"/>
      <c r="DG448" s="86"/>
      <c r="DH448" s="89"/>
    </row>
    <row r="449" spans="34:112" x14ac:dyDescent="0.2">
      <c r="AH449" s="86"/>
      <c r="AJ449" s="86"/>
      <c r="AL449" s="86"/>
      <c r="AN449" s="86"/>
      <c r="AP449" s="86"/>
      <c r="AR449" s="86"/>
      <c r="AT449" s="86"/>
      <c r="AV449" s="86"/>
      <c r="AX449" s="86"/>
      <c r="AZ449" s="86"/>
      <c r="BB449" s="86"/>
      <c r="BD449" s="86"/>
      <c r="BF449" s="86"/>
      <c r="BH449" s="86"/>
      <c r="BJ449" s="86"/>
      <c r="BL449" s="86"/>
      <c r="BN449" s="86"/>
      <c r="BP449" s="86"/>
      <c r="BR449" s="86"/>
      <c r="BS449" s="86"/>
      <c r="BT449" s="86"/>
      <c r="BU449" s="86"/>
      <c r="BW449" s="86"/>
      <c r="BX449" s="86"/>
      <c r="BY449" s="86"/>
      <c r="BZ449" s="86"/>
      <c r="CB449" s="86"/>
      <c r="CC449" s="86"/>
      <c r="CD449" s="86"/>
      <c r="CE449" s="86"/>
      <c r="CF449" s="86"/>
      <c r="CH449" s="86"/>
      <c r="CI449" s="86"/>
      <c r="CJ449" s="86"/>
      <c r="CK449" s="86"/>
      <c r="CM449" s="86"/>
      <c r="CN449" s="86"/>
      <c r="CO449" s="86"/>
      <c r="CP449" s="86"/>
      <c r="CR449" s="86"/>
      <c r="CS449" s="86"/>
      <c r="CT449" s="86"/>
      <c r="CU449" s="86"/>
      <c r="CW449" s="87"/>
      <c r="CY449" s="86"/>
      <c r="CZ449" s="87"/>
      <c r="DA449" s="88"/>
      <c r="DB449" s="86"/>
      <c r="DC449" s="87"/>
      <c r="DD449" s="86"/>
      <c r="DE449" s="86"/>
      <c r="DF449" s="86"/>
      <c r="DG449" s="86"/>
      <c r="DH449" s="89"/>
    </row>
    <row r="450" spans="34:112" x14ac:dyDescent="0.2">
      <c r="AH450" s="86"/>
      <c r="AJ450" s="86"/>
      <c r="AL450" s="86"/>
      <c r="AN450" s="86"/>
      <c r="AP450" s="86"/>
      <c r="AR450" s="86"/>
      <c r="AT450" s="86"/>
      <c r="AV450" s="86"/>
      <c r="AX450" s="86"/>
      <c r="AZ450" s="86"/>
      <c r="BB450" s="86"/>
      <c r="BD450" s="86"/>
      <c r="BF450" s="86"/>
      <c r="BH450" s="86"/>
      <c r="BJ450" s="86"/>
      <c r="BL450" s="86"/>
      <c r="BN450" s="86"/>
      <c r="BP450" s="86"/>
      <c r="BR450" s="86"/>
      <c r="BS450" s="86"/>
      <c r="BT450" s="86"/>
      <c r="BU450" s="86"/>
      <c r="BW450" s="86"/>
      <c r="BX450" s="86"/>
      <c r="BY450" s="86"/>
      <c r="BZ450" s="86"/>
      <c r="CB450" s="86"/>
      <c r="CC450" s="86"/>
      <c r="CD450" s="86"/>
      <c r="CE450" s="86"/>
      <c r="CF450" s="86"/>
      <c r="CH450" s="86"/>
      <c r="CI450" s="86"/>
      <c r="CJ450" s="86"/>
      <c r="CK450" s="86"/>
      <c r="CM450" s="86"/>
      <c r="CN450" s="86"/>
      <c r="CO450" s="86"/>
      <c r="CP450" s="86"/>
      <c r="CR450" s="86"/>
      <c r="CS450" s="86"/>
      <c r="CT450" s="86"/>
      <c r="CU450" s="86"/>
      <c r="CW450" s="87"/>
      <c r="CY450" s="86"/>
      <c r="CZ450" s="87"/>
      <c r="DA450" s="88"/>
      <c r="DB450" s="86"/>
      <c r="DC450" s="87"/>
      <c r="DD450" s="86"/>
      <c r="DE450" s="86"/>
      <c r="DF450" s="86"/>
      <c r="DG450" s="86"/>
      <c r="DH450" s="89"/>
    </row>
    <row r="451" spans="34:112" x14ac:dyDescent="0.2">
      <c r="AH451" s="86"/>
      <c r="AJ451" s="86"/>
      <c r="AL451" s="86"/>
      <c r="AN451" s="86"/>
      <c r="AP451" s="86"/>
      <c r="AR451" s="86"/>
      <c r="AT451" s="86"/>
      <c r="AV451" s="86"/>
      <c r="AX451" s="86"/>
      <c r="AZ451" s="86"/>
      <c r="BB451" s="86"/>
      <c r="BD451" s="86"/>
      <c r="BF451" s="86"/>
      <c r="BH451" s="86"/>
      <c r="BJ451" s="86"/>
      <c r="BL451" s="86"/>
      <c r="BN451" s="86"/>
      <c r="BP451" s="86"/>
      <c r="BR451" s="86"/>
      <c r="BS451" s="86"/>
      <c r="BT451" s="86"/>
      <c r="BU451" s="86"/>
      <c r="BW451" s="86"/>
      <c r="BX451" s="86"/>
      <c r="BY451" s="86"/>
      <c r="BZ451" s="86"/>
      <c r="CB451" s="86"/>
      <c r="CC451" s="86"/>
      <c r="CD451" s="86"/>
      <c r="CE451" s="86"/>
      <c r="CF451" s="86"/>
      <c r="CH451" s="86"/>
      <c r="CI451" s="86"/>
      <c r="CJ451" s="86"/>
      <c r="CK451" s="86"/>
      <c r="CM451" s="86"/>
      <c r="CN451" s="86"/>
      <c r="CO451" s="86"/>
      <c r="CP451" s="86"/>
      <c r="CR451" s="86"/>
      <c r="CS451" s="86"/>
      <c r="CT451" s="86"/>
      <c r="CU451" s="86"/>
      <c r="CW451" s="87"/>
      <c r="CY451" s="86"/>
      <c r="CZ451" s="87"/>
      <c r="DA451" s="88"/>
      <c r="DB451" s="86"/>
      <c r="DC451" s="87"/>
      <c r="DD451" s="86"/>
      <c r="DE451" s="86"/>
      <c r="DF451" s="86"/>
      <c r="DG451" s="86"/>
      <c r="DH451" s="89"/>
    </row>
    <row r="452" spans="34:112" x14ac:dyDescent="0.2">
      <c r="AH452" s="86"/>
      <c r="AJ452" s="86"/>
      <c r="AL452" s="86"/>
      <c r="AN452" s="86"/>
      <c r="AP452" s="86"/>
      <c r="AR452" s="86"/>
      <c r="AT452" s="86"/>
      <c r="AV452" s="86"/>
      <c r="AX452" s="86"/>
      <c r="AZ452" s="86"/>
      <c r="BB452" s="86"/>
      <c r="BD452" s="86"/>
      <c r="BF452" s="86"/>
      <c r="BH452" s="86"/>
      <c r="BJ452" s="86"/>
      <c r="BL452" s="86"/>
      <c r="BN452" s="86"/>
      <c r="BP452" s="86"/>
      <c r="BR452" s="86"/>
      <c r="BS452" s="86"/>
      <c r="BT452" s="86"/>
      <c r="BU452" s="86"/>
      <c r="BW452" s="86"/>
      <c r="BX452" s="86"/>
      <c r="BY452" s="86"/>
      <c r="BZ452" s="86"/>
      <c r="CB452" s="86"/>
      <c r="CC452" s="86"/>
      <c r="CD452" s="86"/>
      <c r="CE452" s="86"/>
      <c r="CF452" s="86"/>
      <c r="CH452" s="86"/>
      <c r="CI452" s="86"/>
      <c r="CJ452" s="86"/>
      <c r="CK452" s="86"/>
      <c r="CM452" s="86"/>
      <c r="CN452" s="86"/>
      <c r="CO452" s="86"/>
      <c r="CP452" s="86"/>
      <c r="CR452" s="86"/>
      <c r="CS452" s="86"/>
      <c r="CT452" s="86"/>
      <c r="CU452" s="86"/>
      <c r="CW452" s="87"/>
      <c r="CY452" s="86"/>
      <c r="CZ452" s="87"/>
      <c r="DA452" s="88"/>
      <c r="DB452" s="86"/>
      <c r="DC452" s="87"/>
      <c r="DD452" s="86"/>
      <c r="DE452" s="86"/>
      <c r="DF452" s="86"/>
      <c r="DG452" s="86"/>
      <c r="DH452" s="89"/>
    </row>
    <row r="453" spans="34:112" x14ac:dyDescent="0.2">
      <c r="AH453" s="86"/>
      <c r="AJ453" s="86"/>
      <c r="AL453" s="86"/>
      <c r="AN453" s="86"/>
      <c r="AP453" s="86"/>
      <c r="AR453" s="86"/>
      <c r="AT453" s="86"/>
      <c r="AV453" s="86"/>
      <c r="AX453" s="86"/>
      <c r="AZ453" s="86"/>
      <c r="BB453" s="86"/>
      <c r="BD453" s="86"/>
      <c r="BF453" s="86"/>
      <c r="BH453" s="86"/>
      <c r="BJ453" s="86"/>
      <c r="BL453" s="86"/>
      <c r="BN453" s="86"/>
      <c r="BP453" s="86"/>
      <c r="BR453" s="86"/>
      <c r="BS453" s="86"/>
      <c r="BT453" s="86"/>
      <c r="BU453" s="86"/>
      <c r="BW453" s="86"/>
      <c r="BX453" s="86"/>
      <c r="BY453" s="86"/>
      <c r="BZ453" s="86"/>
      <c r="CB453" s="86"/>
      <c r="CC453" s="86"/>
      <c r="CD453" s="86"/>
      <c r="CE453" s="86"/>
      <c r="CF453" s="86"/>
      <c r="CH453" s="86"/>
      <c r="CI453" s="86"/>
      <c r="CJ453" s="86"/>
      <c r="CK453" s="86"/>
      <c r="CM453" s="86"/>
      <c r="CN453" s="86"/>
      <c r="CO453" s="86"/>
      <c r="CP453" s="86"/>
      <c r="CR453" s="86"/>
      <c r="CS453" s="86"/>
      <c r="CT453" s="86"/>
      <c r="CU453" s="86"/>
      <c r="CW453" s="87"/>
      <c r="CY453" s="86"/>
      <c r="CZ453" s="87"/>
      <c r="DA453" s="88"/>
      <c r="DB453" s="86"/>
      <c r="DC453" s="87"/>
      <c r="DD453" s="86"/>
      <c r="DE453" s="86"/>
      <c r="DF453" s="86"/>
      <c r="DG453" s="86"/>
      <c r="DH453" s="89"/>
    </row>
    <row r="454" spans="34:112" x14ac:dyDescent="0.2">
      <c r="AH454" s="86"/>
      <c r="AJ454" s="86"/>
      <c r="AL454" s="86"/>
      <c r="AN454" s="86"/>
      <c r="AP454" s="86"/>
      <c r="AR454" s="86"/>
      <c r="AT454" s="86"/>
      <c r="AV454" s="86"/>
      <c r="AX454" s="86"/>
      <c r="AZ454" s="86"/>
      <c r="BB454" s="86"/>
      <c r="BD454" s="86"/>
      <c r="BF454" s="86"/>
      <c r="BH454" s="86"/>
      <c r="BJ454" s="86"/>
      <c r="BL454" s="86"/>
      <c r="BN454" s="86"/>
      <c r="BP454" s="86"/>
      <c r="BR454" s="86"/>
      <c r="BS454" s="86"/>
      <c r="BT454" s="86"/>
      <c r="BU454" s="86"/>
      <c r="BW454" s="86"/>
      <c r="BX454" s="86"/>
      <c r="BY454" s="86"/>
      <c r="BZ454" s="86"/>
      <c r="CB454" s="86"/>
      <c r="CC454" s="86"/>
      <c r="CD454" s="86"/>
      <c r="CE454" s="86"/>
      <c r="CF454" s="86"/>
      <c r="CH454" s="86"/>
      <c r="CI454" s="86"/>
      <c r="CJ454" s="86"/>
      <c r="CK454" s="86"/>
      <c r="CM454" s="86"/>
      <c r="CN454" s="86"/>
      <c r="CO454" s="86"/>
      <c r="CP454" s="86"/>
      <c r="CR454" s="86"/>
      <c r="CS454" s="86"/>
      <c r="CT454" s="86"/>
      <c r="CU454" s="86"/>
      <c r="CW454" s="87"/>
      <c r="CY454" s="86"/>
      <c r="CZ454" s="87"/>
      <c r="DA454" s="88"/>
      <c r="DB454" s="86"/>
      <c r="DC454" s="87"/>
      <c r="DD454" s="86"/>
      <c r="DE454" s="86"/>
      <c r="DF454" s="86"/>
      <c r="DG454" s="86"/>
      <c r="DH454" s="89"/>
    </row>
    <row r="455" spans="34:112" x14ac:dyDescent="0.2">
      <c r="AH455" s="86"/>
      <c r="AJ455" s="86"/>
      <c r="AL455" s="86"/>
      <c r="AN455" s="86"/>
      <c r="AP455" s="86"/>
      <c r="AR455" s="86"/>
      <c r="AT455" s="86"/>
      <c r="AV455" s="86"/>
      <c r="AX455" s="86"/>
      <c r="AZ455" s="86"/>
      <c r="BB455" s="86"/>
      <c r="BD455" s="86"/>
      <c r="BF455" s="86"/>
      <c r="BH455" s="86"/>
      <c r="BJ455" s="86"/>
      <c r="BL455" s="86"/>
      <c r="BN455" s="86"/>
      <c r="BP455" s="86"/>
      <c r="BR455" s="86"/>
      <c r="BS455" s="86"/>
      <c r="BT455" s="86"/>
      <c r="BU455" s="86"/>
      <c r="BW455" s="86"/>
      <c r="BX455" s="86"/>
      <c r="BY455" s="86"/>
      <c r="BZ455" s="86"/>
      <c r="CB455" s="86"/>
      <c r="CC455" s="86"/>
      <c r="CD455" s="86"/>
      <c r="CE455" s="86"/>
      <c r="CF455" s="86"/>
      <c r="CH455" s="86"/>
      <c r="CI455" s="86"/>
      <c r="CJ455" s="86"/>
      <c r="CK455" s="86"/>
      <c r="CM455" s="86"/>
      <c r="CN455" s="86"/>
      <c r="CO455" s="86"/>
      <c r="CP455" s="86"/>
      <c r="CR455" s="86"/>
      <c r="CS455" s="86"/>
      <c r="CT455" s="86"/>
      <c r="CU455" s="86"/>
      <c r="CW455" s="87"/>
      <c r="CY455" s="86"/>
      <c r="CZ455" s="87"/>
      <c r="DA455" s="88"/>
      <c r="DB455" s="86"/>
      <c r="DC455" s="87"/>
      <c r="DD455" s="86"/>
      <c r="DE455" s="86"/>
      <c r="DF455" s="86"/>
      <c r="DG455" s="86"/>
      <c r="DH455" s="89"/>
    </row>
    <row r="456" spans="34:112" x14ac:dyDescent="0.2">
      <c r="AH456" s="86"/>
      <c r="AJ456" s="86"/>
      <c r="AL456" s="86"/>
      <c r="AN456" s="86"/>
      <c r="AP456" s="86"/>
      <c r="AR456" s="86"/>
      <c r="AT456" s="86"/>
      <c r="AV456" s="86"/>
      <c r="AX456" s="86"/>
      <c r="AZ456" s="86"/>
      <c r="BB456" s="86"/>
      <c r="BD456" s="86"/>
      <c r="BF456" s="86"/>
      <c r="BH456" s="86"/>
      <c r="BJ456" s="86"/>
      <c r="BL456" s="86"/>
      <c r="BN456" s="86"/>
      <c r="BP456" s="86"/>
      <c r="BR456" s="86"/>
      <c r="BS456" s="86"/>
      <c r="BT456" s="86"/>
      <c r="BU456" s="86"/>
      <c r="BW456" s="86"/>
      <c r="BX456" s="86"/>
      <c r="BY456" s="86"/>
      <c r="BZ456" s="86"/>
      <c r="CB456" s="86"/>
      <c r="CC456" s="86"/>
      <c r="CD456" s="86"/>
      <c r="CE456" s="86"/>
      <c r="CF456" s="86"/>
      <c r="CH456" s="86"/>
      <c r="CI456" s="86"/>
      <c r="CJ456" s="86"/>
      <c r="CK456" s="86"/>
      <c r="CM456" s="86"/>
      <c r="CN456" s="86"/>
      <c r="CO456" s="86"/>
      <c r="CP456" s="86"/>
      <c r="CR456" s="86"/>
      <c r="CS456" s="86"/>
      <c r="CT456" s="86"/>
      <c r="CU456" s="86"/>
      <c r="CW456" s="87"/>
      <c r="CY456" s="86"/>
      <c r="CZ456" s="87"/>
      <c r="DA456" s="88"/>
      <c r="DB456" s="86"/>
      <c r="DC456" s="87"/>
      <c r="DD456" s="86"/>
      <c r="DE456" s="86"/>
      <c r="DF456" s="86"/>
      <c r="DG456" s="86"/>
      <c r="DH456" s="89"/>
    </row>
    <row r="457" spans="34:112" x14ac:dyDescent="0.2">
      <c r="AH457" s="86"/>
      <c r="AJ457" s="86"/>
      <c r="AL457" s="86"/>
      <c r="AN457" s="86"/>
      <c r="AP457" s="86"/>
      <c r="AR457" s="86"/>
      <c r="AT457" s="86"/>
      <c r="AV457" s="86"/>
      <c r="AX457" s="86"/>
      <c r="AZ457" s="86"/>
      <c r="BB457" s="86"/>
      <c r="BD457" s="86"/>
      <c r="BF457" s="86"/>
      <c r="BH457" s="86"/>
      <c r="BJ457" s="86"/>
      <c r="BL457" s="86"/>
      <c r="BN457" s="86"/>
      <c r="BP457" s="86"/>
      <c r="BR457" s="86"/>
      <c r="BS457" s="86"/>
      <c r="BT457" s="86"/>
      <c r="BU457" s="86"/>
      <c r="BW457" s="86"/>
      <c r="BX457" s="86"/>
      <c r="BY457" s="86"/>
      <c r="BZ457" s="86"/>
      <c r="CB457" s="86"/>
      <c r="CC457" s="86"/>
      <c r="CD457" s="86"/>
      <c r="CE457" s="86"/>
      <c r="CF457" s="86"/>
      <c r="CH457" s="86"/>
      <c r="CI457" s="86"/>
      <c r="CJ457" s="86"/>
      <c r="CK457" s="86"/>
      <c r="CM457" s="86"/>
      <c r="CN457" s="86"/>
      <c r="CO457" s="86"/>
      <c r="CP457" s="86"/>
      <c r="CR457" s="86"/>
      <c r="CS457" s="86"/>
      <c r="CT457" s="86"/>
      <c r="CU457" s="86"/>
      <c r="CW457" s="87"/>
      <c r="CY457" s="86"/>
      <c r="CZ457" s="87"/>
      <c r="DA457" s="88"/>
      <c r="DB457" s="86"/>
      <c r="DC457" s="87"/>
      <c r="DD457" s="86"/>
      <c r="DE457" s="86"/>
      <c r="DF457" s="86"/>
      <c r="DG457" s="86"/>
      <c r="DH457" s="89"/>
    </row>
    <row r="458" spans="34:112" x14ac:dyDescent="0.2">
      <c r="AH458" s="86"/>
      <c r="AJ458" s="86"/>
      <c r="AL458" s="86"/>
      <c r="AN458" s="86"/>
      <c r="AP458" s="86"/>
      <c r="AR458" s="86"/>
      <c r="AT458" s="86"/>
      <c r="AV458" s="86"/>
      <c r="AX458" s="86"/>
      <c r="AZ458" s="86"/>
      <c r="BB458" s="86"/>
      <c r="BD458" s="86"/>
      <c r="BF458" s="86"/>
      <c r="BH458" s="86"/>
      <c r="BJ458" s="86"/>
      <c r="BL458" s="86"/>
      <c r="BN458" s="86"/>
      <c r="BP458" s="86"/>
      <c r="BR458" s="86"/>
      <c r="BS458" s="86"/>
      <c r="BT458" s="86"/>
      <c r="BU458" s="86"/>
      <c r="BW458" s="86"/>
      <c r="BX458" s="86"/>
      <c r="BY458" s="86"/>
      <c r="BZ458" s="86"/>
      <c r="CB458" s="86"/>
      <c r="CC458" s="86"/>
      <c r="CD458" s="86"/>
      <c r="CE458" s="86"/>
      <c r="CF458" s="86"/>
      <c r="CH458" s="86"/>
      <c r="CI458" s="86"/>
      <c r="CJ458" s="86"/>
      <c r="CK458" s="86"/>
      <c r="CM458" s="86"/>
      <c r="CN458" s="86"/>
      <c r="CO458" s="86"/>
      <c r="CP458" s="86"/>
      <c r="CR458" s="86"/>
      <c r="CS458" s="86"/>
      <c r="CT458" s="86"/>
      <c r="CU458" s="86"/>
      <c r="CW458" s="87"/>
      <c r="CY458" s="86"/>
      <c r="CZ458" s="87"/>
      <c r="DA458" s="88"/>
      <c r="DB458" s="86"/>
      <c r="DC458" s="87"/>
      <c r="DD458" s="86"/>
      <c r="DE458" s="86"/>
      <c r="DF458" s="86"/>
      <c r="DG458" s="86"/>
      <c r="DH458" s="89"/>
    </row>
    <row r="459" spans="34:112" x14ac:dyDescent="0.2">
      <c r="AH459" s="86"/>
      <c r="AJ459" s="86"/>
      <c r="AL459" s="86"/>
      <c r="AN459" s="86"/>
      <c r="AP459" s="86"/>
      <c r="AR459" s="86"/>
      <c r="AT459" s="86"/>
      <c r="AV459" s="86"/>
      <c r="AX459" s="86"/>
      <c r="AZ459" s="86"/>
      <c r="BB459" s="86"/>
      <c r="BD459" s="86"/>
      <c r="BF459" s="86"/>
      <c r="BH459" s="86"/>
      <c r="BJ459" s="86"/>
      <c r="BL459" s="86"/>
      <c r="BN459" s="86"/>
      <c r="BP459" s="86"/>
      <c r="BR459" s="86"/>
      <c r="BS459" s="86"/>
      <c r="BT459" s="86"/>
      <c r="BU459" s="86"/>
      <c r="BW459" s="86"/>
      <c r="BX459" s="86"/>
      <c r="BY459" s="86"/>
      <c r="BZ459" s="86"/>
      <c r="CB459" s="86"/>
      <c r="CC459" s="86"/>
      <c r="CD459" s="86"/>
      <c r="CE459" s="86"/>
      <c r="CF459" s="86"/>
      <c r="CH459" s="86"/>
      <c r="CI459" s="86"/>
      <c r="CJ459" s="86"/>
      <c r="CK459" s="86"/>
      <c r="CM459" s="86"/>
      <c r="CN459" s="86"/>
      <c r="CO459" s="86"/>
      <c r="CP459" s="86"/>
      <c r="CR459" s="86"/>
      <c r="CS459" s="86"/>
      <c r="CT459" s="86"/>
      <c r="CU459" s="86"/>
      <c r="CW459" s="87"/>
      <c r="CY459" s="86"/>
      <c r="CZ459" s="87"/>
      <c r="DA459" s="88"/>
      <c r="DB459" s="86"/>
      <c r="DC459" s="87"/>
      <c r="DD459" s="86"/>
      <c r="DE459" s="86"/>
      <c r="DF459" s="86"/>
      <c r="DG459" s="86"/>
      <c r="DH459" s="89"/>
    </row>
    <row r="460" spans="34:112" x14ac:dyDescent="0.2">
      <c r="AH460" s="86"/>
      <c r="AJ460" s="86"/>
      <c r="AL460" s="86"/>
      <c r="AN460" s="86"/>
      <c r="AP460" s="86"/>
      <c r="AR460" s="86"/>
      <c r="AT460" s="86"/>
      <c r="AV460" s="86"/>
      <c r="AX460" s="86"/>
      <c r="AZ460" s="86"/>
      <c r="BB460" s="86"/>
      <c r="BD460" s="86"/>
      <c r="BF460" s="86"/>
      <c r="BH460" s="86"/>
      <c r="BJ460" s="86"/>
      <c r="BL460" s="86"/>
      <c r="BN460" s="86"/>
      <c r="BP460" s="86"/>
      <c r="BR460" s="86"/>
      <c r="BS460" s="86"/>
      <c r="BT460" s="86"/>
      <c r="BU460" s="86"/>
      <c r="BW460" s="86"/>
      <c r="BX460" s="86"/>
      <c r="BY460" s="86"/>
      <c r="BZ460" s="86"/>
      <c r="CB460" s="86"/>
      <c r="CC460" s="86"/>
      <c r="CD460" s="86"/>
      <c r="CE460" s="86"/>
      <c r="CF460" s="86"/>
      <c r="CH460" s="86"/>
      <c r="CI460" s="86"/>
      <c r="CJ460" s="86"/>
      <c r="CK460" s="86"/>
      <c r="CM460" s="86"/>
      <c r="CN460" s="86"/>
      <c r="CO460" s="86"/>
      <c r="CP460" s="86"/>
      <c r="CR460" s="86"/>
      <c r="CS460" s="86"/>
      <c r="CT460" s="86"/>
      <c r="CU460" s="86"/>
      <c r="CW460" s="87"/>
      <c r="CY460" s="86"/>
      <c r="CZ460" s="87"/>
      <c r="DA460" s="88"/>
      <c r="DB460" s="86"/>
      <c r="DC460" s="87"/>
      <c r="DD460" s="86"/>
      <c r="DE460" s="86"/>
      <c r="DF460" s="86"/>
      <c r="DG460" s="86"/>
      <c r="DH460" s="89"/>
    </row>
    <row r="461" spans="34:112" x14ac:dyDescent="0.2">
      <c r="AH461" s="86"/>
      <c r="AJ461" s="86"/>
      <c r="AL461" s="86"/>
      <c r="AN461" s="86"/>
      <c r="AP461" s="86"/>
      <c r="AR461" s="86"/>
      <c r="AT461" s="86"/>
      <c r="AV461" s="86"/>
      <c r="AX461" s="86"/>
      <c r="AZ461" s="86"/>
      <c r="BB461" s="86"/>
      <c r="BD461" s="86"/>
      <c r="BF461" s="86"/>
      <c r="BH461" s="86"/>
      <c r="BJ461" s="86"/>
      <c r="BL461" s="86"/>
      <c r="BN461" s="86"/>
      <c r="BP461" s="86"/>
      <c r="BR461" s="86"/>
      <c r="BS461" s="86"/>
      <c r="BT461" s="86"/>
      <c r="BU461" s="86"/>
      <c r="BW461" s="86"/>
      <c r="BX461" s="86"/>
      <c r="BY461" s="86"/>
      <c r="BZ461" s="86"/>
      <c r="CB461" s="86"/>
      <c r="CC461" s="86"/>
      <c r="CD461" s="86"/>
      <c r="CE461" s="86"/>
      <c r="CF461" s="86"/>
      <c r="CH461" s="86"/>
      <c r="CI461" s="86"/>
      <c r="CJ461" s="86"/>
      <c r="CK461" s="86"/>
      <c r="CM461" s="86"/>
      <c r="CN461" s="86"/>
      <c r="CO461" s="86"/>
      <c r="CP461" s="86"/>
      <c r="CR461" s="86"/>
      <c r="CS461" s="86"/>
      <c r="CT461" s="86"/>
      <c r="CU461" s="86"/>
      <c r="CW461" s="87"/>
      <c r="CY461" s="86"/>
      <c r="CZ461" s="87"/>
      <c r="DA461" s="88"/>
      <c r="DB461" s="86"/>
      <c r="DC461" s="87"/>
      <c r="DD461" s="86"/>
      <c r="DE461" s="86"/>
      <c r="DF461" s="86"/>
      <c r="DG461" s="86"/>
      <c r="DH461" s="89"/>
    </row>
    <row r="462" spans="34:112" x14ac:dyDescent="0.2">
      <c r="AH462" s="86"/>
      <c r="AJ462" s="86"/>
      <c r="AL462" s="86"/>
      <c r="AN462" s="86"/>
      <c r="AP462" s="86"/>
      <c r="AR462" s="86"/>
      <c r="AT462" s="86"/>
      <c r="AV462" s="86"/>
      <c r="AX462" s="86"/>
      <c r="AZ462" s="86"/>
      <c r="BB462" s="86"/>
      <c r="BD462" s="86"/>
      <c r="BF462" s="86"/>
      <c r="BH462" s="86"/>
      <c r="BJ462" s="86"/>
      <c r="BL462" s="86"/>
      <c r="BN462" s="86"/>
      <c r="BP462" s="86"/>
      <c r="BR462" s="86"/>
      <c r="BS462" s="86"/>
      <c r="BT462" s="86"/>
      <c r="BU462" s="86"/>
      <c r="BW462" s="86"/>
      <c r="BX462" s="86"/>
      <c r="BY462" s="86"/>
      <c r="BZ462" s="86"/>
      <c r="CB462" s="86"/>
      <c r="CC462" s="86"/>
      <c r="CD462" s="86"/>
      <c r="CE462" s="86"/>
      <c r="CF462" s="86"/>
      <c r="CH462" s="86"/>
      <c r="CI462" s="86"/>
      <c r="CJ462" s="86"/>
      <c r="CK462" s="86"/>
      <c r="CM462" s="86"/>
      <c r="CN462" s="86"/>
      <c r="CO462" s="86"/>
      <c r="CP462" s="86"/>
      <c r="CR462" s="86"/>
      <c r="CS462" s="86"/>
      <c r="CT462" s="86"/>
      <c r="CU462" s="86"/>
      <c r="CW462" s="87"/>
      <c r="CY462" s="86"/>
      <c r="CZ462" s="87"/>
      <c r="DA462" s="88"/>
      <c r="DB462" s="86"/>
      <c r="DC462" s="87"/>
      <c r="DD462" s="86"/>
      <c r="DE462" s="86"/>
      <c r="DF462" s="86"/>
      <c r="DG462" s="86"/>
      <c r="DH462" s="89"/>
    </row>
    <row r="463" spans="34:112" x14ac:dyDescent="0.2">
      <c r="AH463" s="86"/>
      <c r="AJ463" s="86"/>
      <c r="AL463" s="86"/>
      <c r="AN463" s="86"/>
      <c r="AP463" s="86"/>
      <c r="AR463" s="86"/>
      <c r="AT463" s="86"/>
      <c r="AV463" s="86"/>
      <c r="AX463" s="86"/>
      <c r="AZ463" s="86"/>
      <c r="BB463" s="86"/>
      <c r="BD463" s="86"/>
      <c r="BF463" s="86"/>
      <c r="BH463" s="86"/>
      <c r="BJ463" s="86"/>
      <c r="BL463" s="86"/>
      <c r="BN463" s="86"/>
      <c r="BP463" s="86"/>
      <c r="BR463" s="86"/>
      <c r="BS463" s="86"/>
      <c r="BT463" s="86"/>
      <c r="BU463" s="86"/>
      <c r="BW463" s="86"/>
      <c r="BX463" s="86"/>
      <c r="BY463" s="86"/>
      <c r="BZ463" s="86"/>
      <c r="CB463" s="86"/>
      <c r="CC463" s="86"/>
      <c r="CD463" s="86"/>
      <c r="CE463" s="86"/>
      <c r="CF463" s="86"/>
      <c r="CH463" s="86"/>
      <c r="CI463" s="86"/>
      <c r="CJ463" s="86"/>
      <c r="CK463" s="86"/>
      <c r="CM463" s="86"/>
      <c r="CN463" s="86"/>
      <c r="CO463" s="86"/>
      <c r="CP463" s="86"/>
      <c r="CR463" s="86"/>
      <c r="CS463" s="86"/>
      <c r="CT463" s="86"/>
      <c r="CU463" s="86"/>
      <c r="CW463" s="87"/>
      <c r="CY463" s="86"/>
      <c r="CZ463" s="87"/>
      <c r="DA463" s="88"/>
      <c r="DB463" s="86"/>
      <c r="DC463" s="87"/>
      <c r="DD463" s="86"/>
      <c r="DE463" s="86"/>
      <c r="DF463" s="86"/>
      <c r="DG463" s="86"/>
      <c r="DH463" s="89"/>
    </row>
    <row r="464" spans="34:112" x14ac:dyDescent="0.2">
      <c r="AH464" s="86"/>
      <c r="AJ464" s="86"/>
      <c r="AL464" s="86"/>
      <c r="AN464" s="86"/>
      <c r="AP464" s="86"/>
      <c r="AR464" s="86"/>
      <c r="AT464" s="86"/>
      <c r="AV464" s="86"/>
      <c r="AX464" s="86"/>
      <c r="AZ464" s="86"/>
      <c r="BB464" s="86"/>
      <c r="BD464" s="86"/>
      <c r="BF464" s="86"/>
      <c r="BH464" s="86"/>
      <c r="BJ464" s="86"/>
      <c r="BL464" s="86"/>
      <c r="BN464" s="86"/>
      <c r="BP464" s="86"/>
      <c r="BR464" s="86"/>
      <c r="BS464" s="86"/>
      <c r="BT464" s="86"/>
      <c r="BU464" s="86"/>
      <c r="BW464" s="86"/>
      <c r="BX464" s="86"/>
      <c r="BY464" s="86"/>
      <c r="BZ464" s="86"/>
      <c r="CB464" s="86"/>
      <c r="CC464" s="86"/>
      <c r="CD464" s="86"/>
      <c r="CE464" s="86"/>
      <c r="CF464" s="86"/>
      <c r="CH464" s="86"/>
      <c r="CI464" s="86"/>
      <c r="CJ464" s="86"/>
      <c r="CK464" s="86"/>
      <c r="CM464" s="86"/>
      <c r="CN464" s="86"/>
      <c r="CO464" s="86"/>
      <c r="CP464" s="86"/>
      <c r="CR464" s="86"/>
      <c r="CS464" s="86"/>
      <c r="CT464" s="86"/>
      <c r="CU464" s="86"/>
      <c r="CW464" s="87"/>
      <c r="CY464" s="86"/>
      <c r="CZ464" s="87"/>
      <c r="DA464" s="88"/>
      <c r="DB464" s="86"/>
      <c r="DC464" s="87"/>
      <c r="DD464" s="86"/>
      <c r="DE464" s="86"/>
      <c r="DF464" s="86"/>
      <c r="DG464" s="86"/>
      <c r="DH464" s="89"/>
    </row>
    <row r="465" spans="34:112" x14ac:dyDescent="0.2">
      <c r="AH465" s="86"/>
      <c r="AJ465" s="86"/>
      <c r="AL465" s="86"/>
      <c r="AN465" s="86"/>
      <c r="AP465" s="86"/>
      <c r="AR465" s="86"/>
      <c r="AT465" s="86"/>
      <c r="AV465" s="86"/>
      <c r="AX465" s="86"/>
      <c r="AZ465" s="86"/>
      <c r="BB465" s="86"/>
      <c r="BD465" s="86"/>
      <c r="BF465" s="86"/>
      <c r="BH465" s="86"/>
      <c r="BJ465" s="86"/>
      <c r="BL465" s="86"/>
      <c r="BN465" s="86"/>
      <c r="BP465" s="86"/>
      <c r="BR465" s="86"/>
      <c r="BS465" s="86"/>
      <c r="BT465" s="86"/>
      <c r="BU465" s="86"/>
      <c r="BW465" s="86"/>
      <c r="BX465" s="86"/>
      <c r="BY465" s="86"/>
      <c r="BZ465" s="86"/>
      <c r="CB465" s="86"/>
      <c r="CC465" s="86"/>
      <c r="CD465" s="86"/>
      <c r="CE465" s="86"/>
      <c r="CF465" s="86"/>
      <c r="CH465" s="86"/>
      <c r="CI465" s="86"/>
      <c r="CJ465" s="86"/>
      <c r="CK465" s="86"/>
      <c r="CM465" s="86"/>
      <c r="CN465" s="86"/>
      <c r="CO465" s="86"/>
      <c r="CP465" s="86"/>
      <c r="CR465" s="86"/>
      <c r="CS465" s="86"/>
      <c r="CT465" s="86"/>
      <c r="CU465" s="86"/>
      <c r="CW465" s="87"/>
      <c r="CY465" s="86"/>
      <c r="CZ465" s="87"/>
      <c r="DA465" s="88"/>
      <c r="DB465" s="86"/>
      <c r="DC465" s="87"/>
      <c r="DD465" s="86"/>
      <c r="DE465" s="86"/>
      <c r="DF465" s="86"/>
      <c r="DG465" s="86"/>
      <c r="DH465" s="89"/>
    </row>
    <row r="466" spans="34:112" x14ac:dyDescent="0.2">
      <c r="AH466" s="86"/>
      <c r="AJ466" s="86"/>
      <c r="AL466" s="86"/>
      <c r="AN466" s="86"/>
      <c r="AP466" s="86"/>
      <c r="AR466" s="86"/>
      <c r="AT466" s="86"/>
      <c r="AV466" s="86"/>
      <c r="AX466" s="86"/>
      <c r="AZ466" s="86"/>
      <c r="BB466" s="86"/>
      <c r="BD466" s="86"/>
      <c r="BF466" s="86"/>
      <c r="BH466" s="86"/>
      <c r="BJ466" s="86"/>
      <c r="BL466" s="86"/>
      <c r="BN466" s="86"/>
      <c r="BP466" s="86"/>
      <c r="BR466" s="86"/>
      <c r="BS466" s="86"/>
      <c r="BT466" s="86"/>
      <c r="BU466" s="86"/>
      <c r="BW466" s="86"/>
      <c r="BX466" s="86"/>
      <c r="BY466" s="86"/>
      <c r="BZ466" s="86"/>
      <c r="CB466" s="86"/>
      <c r="CC466" s="86"/>
      <c r="CD466" s="86"/>
      <c r="CE466" s="86"/>
      <c r="CF466" s="86"/>
      <c r="CH466" s="86"/>
      <c r="CI466" s="86"/>
      <c r="CJ466" s="86"/>
      <c r="CK466" s="86"/>
      <c r="CM466" s="86"/>
      <c r="CN466" s="86"/>
      <c r="CO466" s="86"/>
      <c r="CP466" s="86"/>
      <c r="CR466" s="86"/>
      <c r="CS466" s="86"/>
      <c r="CT466" s="86"/>
      <c r="CU466" s="86"/>
      <c r="CW466" s="87"/>
      <c r="CY466" s="86"/>
      <c r="CZ466" s="87"/>
      <c r="DA466" s="88"/>
      <c r="DB466" s="86"/>
      <c r="DC466" s="87"/>
      <c r="DD466" s="86"/>
      <c r="DE466" s="86"/>
      <c r="DF466" s="86"/>
      <c r="DG466" s="86"/>
      <c r="DH466" s="89"/>
    </row>
    <row r="467" spans="34:112" x14ac:dyDescent="0.2">
      <c r="AH467" s="86"/>
      <c r="AJ467" s="86"/>
      <c r="AL467" s="86"/>
      <c r="AN467" s="86"/>
      <c r="AP467" s="86"/>
      <c r="AR467" s="86"/>
      <c r="AT467" s="86"/>
      <c r="AV467" s="86"/>
      <c r="AX467" s="86"/>
      <c r="AZ467" s="86"/>
      <c r="BB467" s="86"/>
      <c r="BD467" s="86"/>
      <c r="BF467" s="86"/>
      <c r="BH467" s="86"/>
      <c r="BJ467" s="86"/>
      <c r="BL467" s="86"/>
      <c r="BN467" s="86"/>
      <c r="BP467" s="86"/>
      <c r="BR467" s="86"/>
      <c r="BS467" s="86"/>
      <c r="BT467" s="86"/>
      <c r="BU467" s="86"/>
      <c r="BW467" s="86"/>
      <c r="BX467" s="86"/>
      <c r="BY467" s="86"/>
      <c r="BZ467" s="86"/>
      <c r="CB467" s="86"/>
      <c r="CC467" s="86"/>
      <c r="CD467" s="86"/>
      <c r="CE467" s="86"/>
      <c r="CF467" s="86"/>
      <c r="CH467" s="86"/>
      <c r="CI467" s="86"/>
      <c r="CJ467" s="86"/>
      <c r="CK467" s="86"/>
      <c r="CM467" s="86"/>
      <c r="CN467" s="86"/>
      <c r="CO467" s="86"/>
      <c r="CP467" s="86"/>
      <c r="CR467" s="86"/>
      <c r="CS467" s="86"/>
      <c r="CT467" s="86"/>
      <c r="CU467" s="86"/>
      <c r="CW467" s="87"/>
      <c r="CY467" s="86"/>
      <c r="CZ467" s="87"/>
      <c r="DA467" s="88"/>
      <c r="DB467" s="86"/>
      <c r="DC467" s="87"/>
      <c r="DD467" s="86"/>
      <c r="DE467" s="86"/>
      <c r="DF467" s="86"/>
      <c r="DG467" s="86"/>
      <c r="DH467" s="89"/>
    </row>
    <row r="468" spans="34:112" x14ac:dyDescent="0.2">
      <c r="AH468" s="86"/>
      <c r="AJ468" s="86"/>
      <c r="AL468" s="86"/>
      <c r="AN468" s="86"/>
      <c r="AP468" s="86"/>
      <c r="AR468" s="86"/>
      <c r="AT468" s="86"/>
      <c r="AV468" s="86"/>
      <c r="AX468" s="86"/>
      <c r="AZ468" s="86"/>
      <c r="BB468" s="86"/>
      <c r="BD468" s="86"/>
      <c r="BF468" s="86"/>
      <c r="BH468" s="86"/>
      <c r="BJ468" s="86"/>
      <c r="BL468" s="86"/>
      <c r="BN468" s="86"/>
      <c r="BP468" s="86"/>
      <c r="BR468" s="86"/>
      <c r="BS468" s="86"/>
      <c r="BT468" s="86"/>
      <c r="BU468" s="86"/>
      <c r="BW468" s="86"/>
      <c r="BX468" s="86"/>
      <c r="BY468" s="86"/>
      <c r="BZ468" s="86"/>
      <c r="CB468" s="86"/>
      <c r="CC468" s="86"/>
      <c r="CD468" s="86"/>
      <c r="CE468" s="86"/>
      <c r="CF468" s="86"/>
      <c r="CH468" s="86"/>
      <c r="CI468" s="86"/>
      <c r="CJ468" s="86"/>
      <c r="CK468" s="86"/>
      <c r="CM468" s="86"/>
      <c r="CN468" s="86"/>
      <c r="CO468" s="86"/>
      <c r="CP468" s="86"/>
      <c r="CR468" s="86"/>
      <c r="CS468" s="86"/>
      <c r="CT468" s="86"/>
      <c r="CU468" s="86"/>
      <c r="CW468" s="87"/>
      <c r="CY468" s="86"/>
      <c r="CZ468" s="87"/>
      <c r="DA468" s="88"/>
      <c r="DB468" s="86"/>
      <c r="DC468" s="87"/>
      <c r="DD468" s="86"/>
      <c r="DE468" s="86"/>
      <c r="DF468" s="86"/>
      <c r="DG468" s="86"/>
      <c r="DH468" s="89"/>
    </row>
    <row r="469" spans="34:112" x14ac:dyDescent="0.2">
      <c r="AH469" s="86"/>
      <c r="AJ469" s="86"/>
      <c r="AL469" s="86"/>
      <c r="AN469" s="86"/>
      <c r="AP469" s="86"/>
      <c r="AR469" s="86"/>
      <c r="AT469" s="86"/>
      <c r="AV469" s="86"/>
      <c r="AX469" s="86"/>
      <c r="AZ469" s="86"/>
      <c r="BB469" s="86"/>
      <c r="BD469" s="86"/>
      <c r="BF469" s="86"/>
      <c r="BH469" s="86"/>
      <c r="BJ469" s="86"/>
      <c r="BL469" s="86"/>
      <c r="BN469" s="86"/>
      <c r="BP469" s="86"/>
      <c r="BR469" s="86"/>
      <c r="BS469" s="86"/>
      <c r="BT469" s="86"/>
      <c r="BU469" s="86"/>
      <c r="BW469" s="86"/>
      <c r="BX469" s="86"/>
      <c r="BY469" s="86"/>
      <c r="BZ469" s="86"/>
      <c r="CB469" s="86"/>
      <c r="CC469" s="86"/>
      <c r="CD469" s="86"/>
      <c r="CE469" s="86"/>
      <c r="CF469" s="86"/>
      <c r="CH469" s="86"/>
      <c r="CI469" s="86"/>
      <c r="CJ469" s="86"/>
      <c r="CK469" s="86"/>
      <c r="CM469" s="86"/>
      <c r="CN469" s="86"/>
      <c r="CO469" s="86"/>
      <c r="CP469" s="86"/>
      <c r="CR469" s="86"/>
      <c r="CS469" s="86"/>
      <c r="CT469" s="86"/>
      <c r="CU469" s="86"/>
      <c r="CW469" s="87"/>
      <c r="CY469" s="86"/>
      <c r="CZ469" s="87"/>
      <c r="DA469" s="88"/>
      <c r="DB469" s="86"/>
      <c r="DC469" s="87"/>
      <c r="DD469" s="86"/>
      <c r="DE469" s="86"/>
      <c r="DF469" s="86"/>
      <c r="DG469" s="86"/>
      <c r="DH469" s="89"/>
    </row>
    <row r="470" spans="34:112" x14ac:dyDescent="0.2">
      <c r="AH470" s="86"/>
      <c r="AJ470" s="86"/>
      <c r="AL470" s="86"/>
      <c r="AN470" s="86"/>
      <c r="AP470" s="86"/>
      <c r="AR470" s="86"/>
      <c r="AT470" s="86"/>
      <c r="AV470" s="86"/>
      <c r="AX470" s="86"/>
      <c r="AZ470" s="86"/>
      <c r="BB470" s="86"/>
      <c r="BD470" s="86"/>
      <c r="BF470" s="86"/>
      <c r="BH470" s="86"/>
      <c r="BJ470" s="86"/>
      <c r="BL470" s="86"/>
      <c r="BN470" s="86"/>
      <c r="BP470" s="86"/>
      <c r="BR470" s="86"/>
      <c r="BS470" s="86"/>
      <c r="BT470" s="86"/>
      <c r="BU470" s="86"/>
      <c r="BW470" s="86"/>
      <c r="BX470" s="86"/>
      <c r="BY470" s="86"/>
      <c r="BZ470" s="86"/>
      <c r="CB470" s="86"/>
      <c r="CC470" s="86"/>
      <c r="CD470" s="86"/>
      <c r="CE470" s="86"/>
      <c r="CF470" s="86"/>
      <c r="CH470" s="86"/>
      <c r="CI470" s="86"/>
      <c r="CJ470" s="86"/>
      <c r="CK470" s="86"/>
      <c r="CM470" s="86"/>
      <c r="CN470" s="86"/>
      <c r="CO470" s="86"/>
      <c r="CP470" s="86"/>
      <c r="CR470" s="86"/>
      <c r="CS470" s="86"/>
      <c r="CT470" s="86"/>
      <c r="CU470" s="86"/>
      <c r="CW470" s="87"/>
      <c r="CY470" s="86"/>
      <c r="CZ470" s="87"/>
      <c r="DA470" s="88"/>
      <c r="DB470" s="86"/>
      <c r="DC470" s="87"/>
      <c r="DD470" s="86"/>
      <c r="DE470" s="86"/>
      <c r="DF470" s="86"/>
      <c r="DG470" s="86"/>
      <c r="DH470" s="89"/>
    </row>
    <row r="471" spans="34:112" x14ac:dyDescent="0.2">
      <c r="AH471" s="86"/>
      <c r="AJ471" s="86"/>
      <c r="AL471" s="86"/>
      <c r="AN471" s="86"/>
      <c r="AP471" s="86"/>
      <c r="AR471" s="86"/>
      <c r="AT471" s="86"/>
      <c r="AV471" s="86"/>
      <c r="AX471" s="86"/>
      <c r="AZ471" s="86"/>
      <c r="BB471" s="86"/>
      <c r="BD471" s="86"/>
      <c r="BF471" s="86"/>
      <c r="BH471" s="86"/>
      <c r="BJ471" s="86"/>
      <c r="BL471" s="86"/>
      <c r="BN471" s="86"/>
      <c r="BP471" s="86"/>
      <c r="BR471" s="86"/>
      <c r="BS471" s="86"/>
      <c r="BT471" s="86"/>
      <c r="BU471" s="86"/>
      <c r="BW471" s="86"/>
      <c r="BX471" s="86"/>
      <c r="BY471" s="86"/>
      <c r="BZ471" s="86"/>
      <c r="CB471" s="86"/>
      <c r="CC471" s="86"/>
      <c r="CD471" s="86"/>
      <c r="CE471" s="86"/>
      <c r="CF471" s="86"/>
      <c r="CH471" s="86"/>
      <c r="CI471" s="86"/>
      <c r="CJ471" s="86"/>
      <c r="CK471" s="86"/>
      <c r="CM471" s="86"/>
      <c r="CN471" s="86"/>
      <c r="CO471" s="86"/>
      <c r="CP471" s="86"/>
      <c r="CR471" s="86"/>
      <c r="CS471" s="86"/>
      <c r="CT471" s="86"/>
      <c r="CU471" s="86"/>
      <c r="CW471" s="87"/>
      <c r="CY471" s="86"/>
      <c r="CZ471" s="87"/>
      <c r="DA471" s="88"/>
      <c r="DB471" s="86"/>
      <c r="DC471" s="87"/>
      <c r="DD471" s="86"/>
      <c r="DE471" s="86"/>
      <c r="DF471" s="86"/>
      <c r="DG471" s="86"/>
      <c r="DH471" s="89"/>
    </row>
    <row r="472" spans="34:112" x14ac:dyDescent="0.2">
      <c r="AH472" s="86"/>
      <c r="AJ472" s="86"/>
      <c r="AL472" s="86"/>
      <c r="AN472" s="86"/>
      <c r="AP472" s="86"/>
      <c r="AR472" s="86"/>
      <c r="AT472" s="86"/>
      <c r="AV472" s="86"/>
      <c r="AX472" s="86"/>
      <c r="AZ472" s="86"/>
      <c r="BB472" s="86"/>
      <c r="BD472" s="86"/>
      <c r="BF472" s="86"/>
      <c r="BH472" s="86"/>
      <c r="BJ472" s="86"/>
      <c r="BL472" s="86"/>
      <c r="BN472" s="86"/>
      <c r="BP472" s="86"/>
      <c r="BR472" s="86"/>
      <c r="BS472" s="86"/>
      <c r="BT472" s="86"/>
      <c r="BU472" s="86"/>
      <c r="BW472" s="86"/>
      <c r="BX472" s="86"/>
      <c r="BY472" s="86"/>
      <c r="BZ472" s="86"/>
      <c r="CB472" s="86"/>
      <c r="CC472" s="86"/>
      <c r="CD472" s="86"/>
      <c r="CE472" s="86"/>
      <c r="CF472" s="86"/>
      <c r="CH472" s="86"/>
      <c r="CI472" s="86"/>
      <c r="CJ472" s="86"/>
      <c r="CK472" s="86"/>
      <c r="CM472" s="86"/>
      <c r="CN472" s="86"/>
      <c r="CO472" s="86"/>
      <c r="CP472" s="86"/>
      <c r="CR472" s="86"/>
      <c r="CS472" s="86"/>
      <c r="CT472" s="86"/>
      <c r="CU472" s="86"/>
      <c r="CW472" s="87"/>
      <c r="CY472" s="86"/>
      <c r="CZ472" s="87"/>
      <c r="DA472" s="88"/>
      <c r="DB472" s="86"/>
      <c r="DC472" s="87"/>
      <c r="DD472" s="86"/>
      <c r="DE472" s="86"/>
      <c r="DF472" s="86"/>
      <c r="DG472" s="86"/>
      <c r="DH472" s="89"/>
    </row>
    <row r="473" spans="34:112" x14ac:dyDescent="0.2">
      <c r="AH473" s="86"/>
      <c r="AJ473" s="86"/>
      <c r="AL473" s="86"/>
      <c r="AN473" s="86"/>
      <c r="AP473" s="86"/>
      <c r="AR473" s="86"/>
      <c r="AT473" s="86"/>
      <c r="AV473" s="86"/>
      <c r="AX473" s="86"/>
      <c r="AZ473" s="86"/>
      <c r="BB473" s="86"/>
      <c r="BD473" s="86"/>
      <c r="BF473" s="86"/>
      <c r="BH473" s="86"/>
      <c r="BJ473" s="86"/>
      <c r="BL473" s="86"/>
      <c r="BN473" s="86"/>
      <c r="BP473" s="86"/>
      <c r="BR473" s="86"/>
      <c r="BS473" s="86"/>
      <c r="BT473" s="86"/>
      <c r="BU473" s="86"/>
      <c r="BW473" s="86"/>
      <c r="BX473" s="86"/>
      <c r="BY473" s="86"/>
      <c r="BZ473" s="86"/>
      <c r="CB473" s="86"/>
      <c r="CC473" s="86"/>
      <c r="CD473" s="86"/>
      <c r="CE473" s="86"/>
      <c r="CF473" s="86"/>
      <c r="CH473" s="86"/>
      <c r="CI473" s="86"/>
      <c r="CJ473" s="86"/>
      <c r="CK473" s="86"/>
      <c r="CM473" s="86"/>
      <c r="CN473" s="86"/>
      <c r="CO473" s="86"/>
      <c r="CP473" s="86"/>
      <c r="CR473" s="86"/>
      <c r="CS473" s="86"/>
      <c r="CT473" s="86"/>
      <c r="CU473" s="86"/>
      <c r="CW473" s="87"/>
      <c r="CY473" s="86"/>
      <c r="CZ473" s="87"/>
      <c r="DA473" s="88"/>
      <c r="DB473" s="86"/>
      <c r="DC473" s="87"/>
      <c r="DD473" s="86"/>
      <c r="DE473" s="86"/>
      <c r="DF473" s="86"/>
      <c r="DG473" s="86"/>
      <c r="DH473" s="89"/>
    </row>
    <row r="474" spans="34:112" x14ac:dyDescent="0.2">
      <c r="AH474" s="86"/>
      <c r="AJ474" s="86"/>
      <c r="AL474" s="86"/>
      <c r="AN474" s="86"/>
      <c r="AP474" s="86"/>
      <c r="AR474" s="86"/>
      <c r="AT474" s="86"/>
      <c r="AV474" s="86"/>
      <c r="AX474" s="86"/>
      <c r="AZ474" s="86"/>
      <c r="BB474" s="86"/>
      <c r="BD474" s="86"/>
      <c r="BF474" s="86"/>
      <c r="BH474" s="86"/>
      <c r="BJ474" s="86"/>
      <c r="BL474" s="86"/>
      <c r="BN474" s="86"/>
      <c r="BP474" s="86"/>
      <c r="BR474" s="86"/>
      <c r="BS474" s="86"/>
      <c r="BT474" s="86"/>
      <c r="BU474" s="86"/>
      <c r="BW474" s="86"/>
      <c r="BX474" s="86"/>
      <c r="BY474" s="86"/>
      <c r="BZ474" s="86"/>
      <c r="CB474" s="86"/>
      <c r="CC474" s="86"/>
      <c r="CD474" s="86"/>
      <c r="CE474" s="86"/>
      <c r="CF474" s="86"/>
      <c r="CH474" s="86"/>
      <c r="CI474" s="86"/>
      <c r="CJ474" s="86"/>
      <c r="CK474" s="86"/>
      <c r="CM474" s="86"/>
      <c r="CN474" s="86"/>
      <c r="CO474" s="86"/>
      <c r="CP474" s="86"/>
      <c r="CR474" s="86"/>
      <c r="CS474" s="86"/>
      <c r="CT474" s="86"/>
      <c r="CU474" s="86"/>
      <c r="CW474" s="87"/>
      <c r="CY474" s="86"/>
      <c r="CZ474" s="87"/>
      <c r="DA474" s="88"/>
      <c r="DB474" s="86"/>
      <c r="DC474" s="87"/>
      <c r="DD474" s="86"/>
      <c r="DE474" s="86"/>
      <c r="DF474" s="86"/>
      <c r="DG474" s="86"/>
      <c r="DH474" s="89"/>
    </row>
    <row r="475" spans="34:112" x14ac:dyDescent="0.2">
      <c r="AH475" s="86"/>
      <c r="AJ475" s="86"/>
      <c r="AL475" s="86"/>
      <c r="AN475" s="86"/>
      <c r="AP475" s="86"/>
      <c r="AR475" s="86"/>
      <c r="AT475" s="86"/>
      <c r="AV475" s="86"/>
      <c r="AX475" s="86"/>
      <c r="AZ475" s="86"/>
      <c r="BB475" s="86"/>
      <c r="BD475" s="86"/>
      <c r="BF475" s="86"/>
      <c r="BH475" s="86"/>
      <c r="BJ475" s="86"/>
      <c r="BL475" s="86"/>
      <c r="BN475" s="86"/>
      <c r="BP475" s="86"/>
      <c r="BR475" s="86"/>
      <c r="BS475" s="86"/>
      <c r="BT475" s="86"/>
      <c r="BU475" s="86"/>
      <c r="BW475" s="86"/>
      <c r="BX475" s="86"/>
      <c r="BY475" s="86"/>
      <c r="BZ475" s="86"/>
      <c r="CB475" s="86"/>
      <c r="CC475" s="86"/>
      <c r="CD475" s="86"/>
      <c r="CE475" s="86"/>
      <c r="CF475" s="86"/>
      <c r="CH475" s="86"/>
      <c r="CI475" s="86"/>
      <c r="CJ475" s="86"/>
      <c r="CK475" s="86"/>
      <c r="CM475" s="86"/>
      <c r="CN475" s="86"/>
      <c r="CO475" s="86"/>
      <c r="CP475" s="86"/>
      <c r="CR475" s="86"/>
      <c r="CS475" s="86"/>
      <c r="CT475" s="86"/>
      <c r="CU475" s="86"/>
      <c r="CW475" s="87"/>
      <c r="CY475" s="86"/>
      <c r="CZ475" s="87"/>
      <c r="DA475" s="88"/>
      <c r="DB475" s="86"/>
      <c r="DC475" s="87"/>
      <c r="DD475" s="86"/>
      <c r="DE475" s="86"/>
      <c r="DF475" s="86"/>
      <c r="DG475" s="86"/>
      <c r="DH475" s="89"/>
    </row>
    <row r="476" spans="34:112" x14ac:dyDescent="0.2">
      <c r="AH476" s="86"/>
      <c r="AJ476" s="86"/>
      <c r="AL476" s="86"/>
      <c r="AN476" s="86"/>
      <c r="AP476" s="86"/>
      <c r="AR476" s="86"/>
      <c r="AT476" s="86"/>
      <c r="AV476" s="86"/>
      <c r="AX476" s="86"/>
      <c r="AZ476" s="86"/>
      <c r="BB476" s="86"/>
      <c r="BD476" s="86"/>
      <c r="BF476" s="86"/>
      <c r="BH476" s="86"/>
      <c r="BJ476" s="86"/>
      <c r="BL476" s="86"/>
      <c r="BN476" s="86"/>
      <c r="BP476" s="86"/>
      <c r="BR476" s="86"/>
      <c r="BS476" s="86"/>
      <c r="BT476" s="86"/>
      <c r="BU476" s="86"/>
      <c r="BW476" s="86"/>
      <c r="BX476" s="86"/>
      <c r="BY476" s="86"/>
      <c r="BZ476" s="86"/>
      <c r="CB476" s="86"/>
      <c r="CC476" s="86"/>
      <c r="CD476" s="86"/>
      <c r="CE476" s="86"/>
      <c r="CF476" s="86"/>
      <c r="CH476" s="86"/>
      <c r="CI476" s="86"/>
      <c r="CJ476" s="86"/>
      <c r="CK476" s="86"/>
      <c r="CM476" s="86"/>
      <c r="CN476" s="86"/>
      <c r="CO476" s="86"/>
      <c r="CP476" s="86"/>
      <c r="CR476" s="86"/>
      <c r="CS476" s="86"/>
      <c r="CT476" s="86"/>
      <c r="CU476" s="86"/>
      <c r="CW476" s="87"/>
      <c r="CY476" s="86"/>
      <c r="CZ476" s="87"/>
      <c r="DA476" s="88"/>
      <c r="DB476" s="86"/>
      <c r="DC476" s="87"/>
      <c r="DD476" s="86"/>
      <c r="DE476" s="86"/>
      <c r="DF476" s="86"/>
      <c r="DG476" s="86"/>
      <c r="DH476" s="89"/>
    </row>
    <row r="477" spans="34:112" x14ac:dyDescent="0.2">
      <c r="AH477" s="86"/>
      <c r="AJ477" s="86"/>
      <c r="AL477" s="86"/>
      <c r="AN477" s="86"/>
      <c r="AP477" s="86"/>
      <c r="AR477" s="86"/>
      <c r="AT477" s="86"/>
      <c r="AV477" s="86"/>
      <c r="AX477" s="86"/>
      <c r="AZ477" s="86"/>
      <c r="BB477" s="86"/>
      <c r="BD477" s="86"/>
      <c r="BF477" s="86"/>
      <c r="BH477" s="86"/>
      <c r="BJ477" s="86"/>
      <c r="BL477" s="86"/>
      <c r="BN477" s="86"/>
      <c r="BP477" s="86"/>
      <c r="BR477" s="86"/>
      <c r="BS477" s="86"/>
      <c r="BT477" s="86"/>
      <c r="BU477" s="86"/>
      <c r="BW477" s="86"/>
      <c r="BX477" s="86"/>
      <c r="BY477" s="86"/>
      <c r="BZ477" s="86"/>
      <c r="CB477" s="86"/>
      <c r="CC477" s="86"/>
      <c r="CD477" s="86"/>
      <c r="CE477" s="86"/>
      <c r="CF477" s="86"/>
      <c r="CH477" s="86"/>
      <c r="CI477" s="86"/>
      <c r="CJ477" s="86"/>
      <c r="CK477" s="86"/>
      <c r="CM477" s="86"/>
      <c r="CN477" s="86"/>
      <c r="CO477" s="86"/>
      <c r="CP477" s="86"/>
      <c r="CR477" s="86"/>
      <c r="CS477" s="86"/>
      <c r="CT477" s="86"/>
      <c r="CU477" s="86"/>
      <c r="CW477" s="87"/>
      <c r="CY477" s="86"/>
      <c r="CZ477" s="87"/>
      <c r="DA477" s="88"/>
      <c r="DB477" s="86"/>
      <c r="DC477" s="87"/>
      <c r="DD477" s="86"/>
      <c r="DE477" s="86"/>
      <c r="DF477" s="86"/>
      <c r="DG477" s="86"/>
      <c r="DH477" s="89"/>
    </row>
    <row r="478" spans="34:112" x14ac:dyDescent="0.2">
      <c r="AH478" s="86"/>
      <c r="AJ478" s="86"/>
      <c r="AL478" s="86"/>
      <c r="AN478" s="86"/>
      <c r="AP478" s="86"/>
      <c r="AR478" s="86"/>
      <c r="AT478" s="86"/>
      <c r="AV478" s="86"/>
      <c r="AX478" s="86"/>
      <c r="AZ478" s="86"/>
      <c r="BB478" s="86"/>
      <c r="BD478" s="86"/>
      <c r="BF478" s="86"/>
      <c r="BH478" s="86"/>
      <c r="BJ478" s="86"/>
      <c r="BL478" s="86"/>
      <c r="BN478" s="86"/>
      <c r="BP478" s="86"/>
      <c r="BR478" s="86"/>
      <c r="BS478" s="86"/>
      <c r="BT478" s="86"/>
      <c r="BU478" s="86"/>
      <c r="BW478" s="86"/>
      <c r="BX478" s="86"/>
      <c r="BY478" s="86"/>
      <c r="BZ478" s="86"/>
      <c r="CB478" s="86"/>
      <c r="CC478" s="86"/>
      <c r="CD478" s="86"/>
      <c r="CE478" s="86"/>
      <c r="CF478" s="86"/>
      <c r="CH478" s="86"/>
      <c r="CI478" s="86"/>
      <c r="CJ478" s="86"/>
      <c r="CK478" s="86"/>
      <c r="CM478" s="86"/>
      <c r="CN478" s="86"/>
      <c r="CO478" s="86"/>
      <c r="CP478" s="86"/>
      <c r="CR478" s="86"/>
      <c r="CS478" s="86"/>
      <c r="CT478" s="86"/>
      <c r="CU478" s="86"/>
      <c r="CW478" s="87"/>
      <c r="CY478" s="86"/>
      <c r="CZ478" s="87"/>
      <c r="DA478" s="88"/>
      <c r="DB478" s="86"/>
      <c r="DC478" s="87"/>
      <c r="DD478" s="86"/>
      <c r="DE478" s="86"/>
      <c r="DF478" s="86"/>
      <c r="DG478" s="86"/>
      <c r="DH478" s="89"/>
    </row>
    <row r="479" spans="34:112" x14ac:dyDescent="0.2">
      <c r="AH479" s="86"/>
      <c r="AJ479" s="86"/>
      <c r="AL479" s="86"/>
      <c r="AN479" s="86"/>
      <c r="AP479" s="86"/>
      <c r="AR479" s="86"/>
      <c r="AT479" s="86"/>
      <c r="AV479" s="86"/>
      <c r="AX479" s="86"/>
      <c r="AZ479" s="86"/>
      <c r="BB479" s="86"/>
      <c r="BD479" s="86"/>
      <c r="BF479" s="86"/>
      <c r="BH479" s="86"/>
      <c r="BJ479" s="86"/>
      <c r="BL479" s="86"/>
      <c r="BN479" s="86"/>
      <c r="BP479" s="86"/>
      <c r="BR479" s="86"/>
      <c r="BS479" s="86"/>
      <c r="BT479" s="86"/>
      <c r="BU479" s="86"/>
      <c r="BW479" s="86"/>
      <c r="BX479" s="86"/>
      <c r="BY479" s="86"/>
      <c r="BZ479" s="86"/>
      <c r="CB479" s="86"/>
      <c r="CC479" s="86"/>
      <c r="CD479" s="86"/>
      <c r="CE479" s="86"/>
      <c r="CF479" s="86"/>
      <c r="CH479" s="86"/>
      <c r="CI479" s="86"/>
      <c r="CJ479" s="86"/>
      <c r="CK479" s="86"/>
      <c r="CM479" s="86"/>
      <c r="CN479" s="86"/>
      <c r="CO479" s="86"/>
      <c r="CP479" s="86"/>
      <c r="CR479" s="86"/>
      <c r="CS479" s="86"/>
      <c r="CT479" s="86"/>
      <c r="CU479" s="86"/>
      <c r="CW479" s="87"/>
      <c r="CY479" s="86"/>
      <c r="CZ479" s="87"/>
      <c r="DA479" s="88"/>
      <c r="DB479" s="86"/>
      <c r="DC479" s="87"/>
      <c r="DD479" s="86"/>
      <c r="DE479" s="86"/>
      <c r="DF479" s="86"/>
      <c r="DG479" s="86"/>
      <c r="DH479" s="89"/>
    </row>
    <row r="480" spans="34:112" x14ac:dyDescent="0.2">
      <c r="AH480" s="86"/>
      <c r="AJ480" s="86"/>
      <c r="AL480" s="86"/>
      <c r="AN480" s="86"/>
      <c r="AP480" s="86"/>
      <c r="AR480" s="86"/>
      <c r="AT480" s="86"/>
      <c r="AV480" s="86"/>
      <c r="AX480" s="86"/>
      <c r="AZ480" s="86"/>
      <c r="BB480" s="86"/>
      <c r="BD480" s="86"/>
      <c r="BF480" s="86"/>
      <c r="BH480" s="86"/>
      <c r="BJ480" s="86"/>
      <c r="BL480" s="86"/>
      <c r="BN480" s="86"/>
      <c r="BP480" s="86"/>
      <c r="BR480" s="86"/>
      <c r="BS480" s="86"/>
      <c r="BT480" s="86"/>
      <c r="BU480" s="86"/>
      <c r="BW480" s="86"/>
      <c r="BX480" s="86"/>
      <c r="BY480" s="86"/>
      <c r="BZ480" s="86"/>
      <c r="CB480" s="86"/>
      <c r="CC480" s="86"/>
      <c r="CD480" s="86"/>
      <c r="CE480" s="86"/>
      <c r="CF480" s="86"/>
      <c r="CH480" s="86"/>
      <c r="CI480" s="86"/>
      <c r="CJ480" s="86"/>
      <c r="CK480" s="86"/>
      <c r="CM480" s="86"/>
      <c r="CN480" s="86"/>
      <c r="CO480" s="86"/>
      <c r="CP480" s="86"/>
      <c r="CR480" s="86"/>
      <c r="CS480" s="86"/>
      <c r="CT480" s="86"/>
      <c r="CU480" s="86"/>
      <c r="CW480" s="87"/>
      <c r="CY480" s="86"/>
      <c r="CZ480" s="87"/>
      <c r="DA480" s="88"/>
      <c r="DB480" s="86"/>
      <c r="DC480" s="87"/>
      <c r="DD480" s="86"/>
      <c r="DE480" s="86"/>
      <c r="DF480" s="86"/>
      <c r="DG480" s="86"/>
      <c r="DH480" s="89"/>
    </row>
    <row r="481" spans="34:112" x14ac:dyDescent="0.2">
      <c r="AH481" s="86"/>
      <c r="AJ481" s="86"/>
      <c r="AL481" s="86"/>
      <c r="AN481" s="86"/>
      <c r="AP481" s="86"/>
      <c r="AR481" s="86"/>
      <c r="AT481" s="86"/>
      <c r="AV481" s="86"/>
      <c r="AX481" s="86"/>
      <c r="AZ481" s="86"/>
      <c r="BB481" s="86"/>
      <c r="BD481" s="86"/>
      <c r="BF481" s="86"/>
      <c r="BH481" s="86"/>
      <c r="BJ481" s="86"/>
      <c r="BL481" s="86"/>
      <c r="BN481" s="86"/>
      <c r="BP481" s="86"/>
      <c r="BR481" s="86"/>
      <c r="BS481" s="86"/>
      <c r="BT481" s="86"/>
      <c r="BU481" s="86"/>
      <c r="BW481" s="86"/>
      <c r="BX481" s="86"/>
      <c r="BY481" s="86"/>
      <c r="BZ481" s="86"/>
      <c r="CB481" s="86"/>
      <c r="CC481" s="86"/>
      <c r="CD481" s="86"/>
      <c r="CE481" s="86"/>
      <c r="CF481" s="86"/>
      <c r="CH481" s="86"/>
      <c r="CI481" s="86"/>
      <c r="CJ481" s="86"/>
      <c r="CK481" s="86"/>
      <c r="CM481" s="86"/>
      <c r="CN481" s="86"/>
      <c r="CO481" s="86"/>
      <c r="CP481" s="86"/>
      <c r="CR481" s="86"/>
      <c r="CS481" s="86"/>
      <c r="CT481" s="86"/>
      <c r="CU481" s="86"/>
      <c r="CW481" s="87"/>
      <c r="CY481" s="86"/>
      <c r="CZ481" s="87"/>
      <c r="DA481" s="88"/>
      <c r="DB481" s="86"/>
      <c r="DC481" s="87"/>
      <c r="DD481" s="86"/>
      <c r="DE481" s="86"/>
      <c r="DF481" s="86"/>
      <c r="DG481" s="86"/>
      <c r="DH481" s="89"/>
    </row>
    <row r="482" spans="34:112" x14ac:dyDescent="0.2">
      <c r="AH482" s="86"/>
      <c r="AJ482" s="86"/>
      <c r="AL482" s="86"/>
      <c r="AN482" s="86"/>
      <c r="AP482" s="86"/>
      <c r="AR482" s="86"/>
      <c r="AT482" s="86"/>
      <c r="AV482" s="86"/>
      <c r="AX482" s="86"/>
      <c r="AZ482" s="86"/>
      <c r="BB482" s="86"/>
      <c r="BD482" s="86"/>
      <c r="BF482" s="86"/>
      <c r="BH482" s="86"/>
      <c r="BJ482" s="86"/>
      <c r="BL482" s="86"/>
      <c r="BN482" s="86"/>
      <c r="BP482" s="86"/>
      <c r="BR482" s="86"/>
      <c r="BS482" s="86"/>
      <c r="BT482" s="86"/>
      <c r="BU482" s="86"/>
      <c r="BW482" s="86"/>
      <c r="BX482" s="86"/>
      <c r="BY482" s="86"/>
      <c r="BZ482" s="86"/>
      <c r="CB482" s="86"/>
      <c r="CC482" s="86"/>
      <c r="CD482" s="86"/>
      <c r="CE482" s="86"/>
      <c r="CF482" s="86"/>
      <c r="CH482" s="86"/>
      <c r="CI482" s="86"/>
      <c r="CJ482" s="86"/>
      <c r="CK482" s="86"/>
      <c r="CM482" s="86"/>
      <c r="CN482" s="86"/>
      <c r="CO482" s="86"/>
      <c r="CP482" s="86"/>
      <c r="CR482" s="86"/>
      <c r="CS482" s="86"/>
      <c r="CT482" s="86"/>
      <c r="CU482" s="86"/>
      <c r="CW482" s="87"/>
      <c r="CY482" s="86"/>
      <c r="CZ482" s="87"/>
      <c r="DA482" s="88"/>
      <c r="DB482" s="86"/>
      <c r="DC482" s="87"/>
      <c r="DD482" s="86"/>
      <c r="DE482" s="86"/>
      <c r="DF482" s="86"/>
      <c r="DG482" s="86"/>
      <c r="DH482" s="89"/>
    </row>
    <row r="483" spans="34:112" x14ac:dyDescent="0.2">
      <c r="AH483" s="86"/>
      <c r="AJ483" s="86"/>
      <c r="AL483" s="86"/>
      <c r="AN483" s="86"/>
      <c r="AP483" s="86"/>
      <c r="AR483" s="86"/>
      <c r="AT483" s="86"/>
      <c r="AV483" s="86"/>
      <c r="AX483" s="86"/>
      <c r="AZ483" s="86"/>
      <c r="BB483" s="86"/>
      <c r="BD483" s="86"/>
      <c r="BF483" s="86"/>
      <c r="BH483" s="86"/>
      <c r="BJ483" s="86"/>
      <c r="BL483" s="86"/>
      <c r="BN483" s="86"/>
      <c r="BP483" s="86"/>
      <c r="BR483" s="86"/>
      <c r="BS483" s="86"/>
      <c r="BT483" s="86"/>
      <c r="BU483" s="86"/>
      <c r="BW483" s="86"/>
      <c r="BX483" s="86"/>
      <c r="BY483" s="86"/>
      <c r="BZ483" s="86"/>
      <c r="CB483" s="86"/>
      <c r="CC483" s="86"/>
      <c r="CD483" s="86"/>
      <c r="CE483" s="86"/>
      <c r="CF483" s="86"/>
      <c r="CH483" s="86"/>
      <c r="CI483" s="86"/>
      <c r="CJ483" s="86"/>
      <c r="CK483" s="86"/>
      <c r="CM483" s="86"/>
      <c r="CN483" s="86"/>
      <c r="CO483" s="86"/>
      <c r="CP483" s="86"/>
      <c r="CR483" s="86"/>
      <c r="CS483" s="86"/>
      <c r="CT483" s="86"/>
      <c r="CU483" s="86"/>
      <c r="CW483" s="87"/>
      <c r="CY483" s="86"/>
      <c r="CZ483" s="87"/>
      <c r="DA483" s="88"/>
      <c r="DB483" s="86"/>
      <c r="DC483" s="87"/>
      <c r="DD483" s="86"/>
      <c r="DE483" s="86"/>
      <c r="DF483" s="86"/>
      <c r="DG483" s="86"/>
      <c r="DH483" s="89"/>
    </row>
    <row r="484" spans="34:112" x14ac:dyDescent="0.2">
      <c r="AH484" s="86"/>
      <c r="AJ484" s="86"/>
      <c r="AL484" s="86"/>
      <c r="AN484" s="86"/>
      <c r="AP484" s="86"/>
      <c r="AR484" s="86"/>
      <c r="AT484" s="86"/>
      <c r="AV484" s="86"/>
      <c r="AX484" s="86"/>
      <c r="AZ484" s="86"/>
      <c r="BB484" s="86"/>
      <c r="BD484" s="86"/>
      <c r="BF484" s="86"/>
      <c r="BH484" s="86"/>
      <c r="BJ484" s="86"/>
      <c r="BL484" s="86"/>
      <c r="BN484" s="86"/>
      <c r="BP484" s="86"/>
      <c r="BR484" s="86"/>
      <c r="BS484" s="86"/>
      <c r="BT484" s="86"/>
      <c r="BU484" s="86"/>
      <c r="BW484" s="86"/>
      <c r="BX484" s="86"/>
      <c r="BY484" s="86"/>
      <c r="BZ484" s="86"/>
      <c r="CB484" s="86"/>
      <c r="CC484" s="86"/>
      <c r="CD484" s="86"/>
      <c r="CE484" s="86"/>
      <c r="CF484" s="86"/>
      <c r="CH484" s="86"/>
      <c r="CI484" s="86"/>
      <c r="CJ484" s="86"/>
      <c r="CK484" s="86"/>
      <c r="CM484" s="86"/>
      <c r="CN484" s="86"/>
      <c r="CO484" s="86"/>
      <c r="CP484" s="86"/>
      <c r="CR484" s="86"/>
      <c r="CS484" s="86"/>
      <c r="CT484" s="86"/>
      <c r="CU484" s="86"/>
      <c r="CW484" s="87"/>
      <c r="CY484" s="86"/>
      <c r="CZ484" s="87"/>
      <c r="DA484" s="88"/>
      <c r="DB484" s="86"/>
      <c r="DC484" s="87"/>
      <c r="DD484" s="86"/>
      <c r="DE484" s="86"/>
      <c r="DF484" s="86"/>
      <c r="DG484" s="86"/>
      <c r="DH484" s="89"/>
    </row>
    <row r="485" spans="34:112" x14ac:dyDescent="0.2">
      <c r="AH485" s="86"/>
      <c r="AJ485" s="86"/>
      <c r="AL485" s="86"/>
      <c r="AN485" s="86"/>
      <c r="AP485" s="86"/>
      <c r="AR485" s="86"/>
      <c r="AT485" s="86"/>
      <c r="AV485" s="86"/>
      <c r="AX485" s="86"/>
      <c r="AZ485" s="86"/>
      <c r="BB485" s="86"/>
      <c r="BD485" s="86"/>
      <c r="BF485" s="86"/>
      <c r="BH485" s="86"/>
      <c r="BJ485" s="86"/>
      <c r="BL485" s="86"/>
      <c r="BN485" s="86"/>
      <c r="BP485" s="86"/>
      <c r="BR485" s="86"/>
      <c r="BS485" s="86"/>
      <c r="BT485" s="86"/>
      <c r="BU485" s="86"/>
      <c r="BW485" s="86"/>
      <c r="BX485" s="86"/>
      <c r="BY485" s="86"/>
      <c r="BZ485" s="86"/>
      <c r="CB485" s="86"/>
      <c r="CC485" s="86"/>
      <c r="CD485" s="86"/>
      <c r="CE485" s="86"/>
      <c r="CF485" s="86"/>
      <c r="CH485" s="86"/>
      <c r="CI485" s="86"/>
      <c r="CJ485" s="86"/>
      <c r="CK485" s="86"/>
      <c r="CM485" s="86"/>
      <c r="CN485" s="86"/>
      <c r="CO485" s="86"/>
      <c r="CP485" s="86"/>
      <c r="CR485" s="86"/>
      <c r="CS485" s="86"/>
      <c r="CT485" s="86"/>
      <c r="CU485" s="86"/>
      <c r="CW485" s="87"/>
      <c r="CY485" s="86"/>
      <c r="CZ485" s="87"/>
      <c r="DA485" s="88"/>
      <c r="DB485" s="86"/>
      <c r="DC485" s="87"/>
      <c r="DD485" s="86"/>
      <c r="DE485" s="86"/>
      <c r="DF485" s="86"/>
      <c r="DG485" s="86"/>
      <c r="DH485" s="89"/>
    </row>
    <row r="486" spans="34:112" x14ac:dyDescent="0.2">
      <c r="AH486" s="86"/>
      <c r="AJ486" s="86"/>
      <c r="AL486" s="86"/>
      <c r="AN486" s="86"/>
      <c r="AP486" s="86"/>
      <c r="AR486" s="86"/>
      <c r="AT486" s="86"/>
      <c r="AV486" s="86"/>
      <c r="AX486" s="86"/>
      <c r="AZ486" s="86"/>
      <c r="BB486" s="86"/>
      <c r="BD486" s="86"/>
      <c r="BF486" s="86"/>
      <c r="BH486" s="86"/>
      <c r="BJ486" s="86"/>
      <c r="BL486" s="86"/>
      <c r="BN486" s="86"/>
      <c r="BP486" s="86"/>
      <c r="BR486" s="86"/>
      <c r="BS486" s="86"/>
      <c r="BT486" s="86"/>
      <c r="BU486" s="86"/>
      <c r="BW486" s="86"/>
      <c r="BX486" s="86"/>
      <c r="BY486" s="86"/>
      <c r="BZ486" s="86"/>
      <c r="CB486" s="86"/>
      <c r="CC486" s="86"/>
      <c r="CD486" s="86"/>
      <c r="CE486" s="86"/>
      <c r="CF486" s="86"/>
      <c r="CH486" s="86"/>
      <c r="CI486" s="86"/>
      <c r="CJ486" s="86"/>
      <c r="CK486" s="86"/>
      <c r="CM486" s="86"/>
      <c r="CN486" s="86"/>
      <c r="CO486" s="86"/>
      <c r="CP486" s="86"/>
      <c r="CR486" s="86"/>
      <c r="CS486" s="86"/>
      <c r="CT486" s="86"/>
      <c r="CU486" s="86"/>
      <c r="CW486" s="87"/>
      <c r="CY486" s="86"/>
      <c r="CZ486" s="87"/>
      <c r="DA486" s="88"/>
      <c r="DB486" s="86"/>
      <c r="DC486" s="87"/>
      <c r="DD486" s="86"/>
      <c r="DE486" s="86"/>
      <c r="DF486" s="86"/>
      <c r="DG486" s="86"/>
      <c r="DH486" s="89"/>
    </row>
    <row r="487" spans="34:112" x14ac:dyDescent="0.2">
      <c r="AH487" s="86"/>
      <c r="AJ487" s="86"/>
      <c r="AL487" s="86"/>
      <c r="AN487" s="86"/>
      <c r="AP487" s="86"/>
      <c r="AR487" s="86"/>
      <c r="AT487" s="86"/>
      <c r="AV487" s="86"/>
      <c r="AX487" s="86"/>
      <c r="AZ487" s="86"/>
      <c r="BB487" s="86"/>
      <c r="BD487" s="86"/>
      <c r="BF487" s="86"/>
      <c r="BH487" s="86"/>
      <c r="BJ487" s="86"/>
      <c r="BL487" s="86"/>
      <c r="BN487" s="86"/>
      <c r="BP487" s="86"/>
      <c r="BR487" s="86"/>
      <c r="BS487" s="86"/>
      <c r="BT487" s="86"/>
      <c r="BU487" s="86"/>
      <c r="BW487" s="86"/>
      <c r="BX487" s="86"/>
      <c r="BY487" s="86"/>
      <c r="BZ487" s="86"/>
      <c r="CB487" s="86"/>
      <c r="CC487" s="86"/>
      <c r="CD487" s="86"/>
      <c r="CE487" s="86"/>
      <c r="CF487" s="86"/>
      <c r="CH487" s="86"/>
      <c r="CI487" s="86"/>
      <c r="CJ487" s="86"/>
      <c r="CK487" s="86"/>
      <c r="CM487" s="86"/>
      <c r="CN487" s="86"/>
      <c r="CO487" s="86"/>
      <c r="CP487" s="86"/>
      <c r="CR487" s="86"/>
      <c r="CS487" s="86"/>
      <c r="CT487" s="86"/>
      <c r="CU487" s="86"/>
      <c r="CW487" s="87"/>
      <c r="CY487" s="86"/>
      <c r="CZ487" s="87"/>
      <c r="DA487" s="88"/>
      <c r="DB487" s="86"/>
      <c r="DC487" s="87"/>
      <c r="DD487" s="86"/>
      <c r="DE487" s="86"/>
      <c r="DF487" s="86"/>
      <c r="DG487" s="86"/>
      <c r="DH487" s="89"/>
    </row>
    <row r="488" spans="34:112" x14ac:dyDescent="0.2">
      <c r="AH488" s="86"/>
      <c r="AJ488" s="86"/>
      <c r="AL488" s="86"/>
      <c r="AN488" s="86"/>
      <c r="AP488" s="86"/>
      <c r="AR488" s="86"/>
      <c r="AT488" s="86"/>
      <c r="AV488" s="86"/>
      <c r="AX488" s="86"/>
      <c r="AZ488" s="86"/>
      <c r="BB488" s="86"/>
      <c r="BD488" s="86"/>
      <c r="BF488" s="86"/>
      <c r="BH488" s="86"/>
      <c r="BJ488" s="86"/>
      <c r="BL488" s="86"/>
      <c r="BN488" s="86"/>
      <c r="BP488" s="86"/>
      <c r="BR488" s="86"/>
      <c r="BS488" s="86"/>
      <c r="BT488" s="86"/>
      <c r="BU488" s="86"/>
      <c r="BW488" s="86"/>
      <c r="BX488" s="86"/>
      <c r="BY488" s="86"/>
      <c r="BZ488" s="86"/>
      <c r="CB488" s="86"/>
      <c r="CC488" s="86"/>
      <c r="CD488" s="86"/>
      <c r="CE488" s="86"/>
      <c r="CF488" s="86"/>
      <c r="CH488" s="86"/>
      <c r="CI488" s="86"/>
      <c r="CJ488" s="86"/>
      <c r="CK488" s="86"/>
      <c r="CM488" s="86"/>
      <c r="CN488" s="86"/>
      <c r="CO488" s="86"/>
      <c r="CP488" s="86"/>
      <c r="CR488" s="86"/>
      <c r="CS488" s="86"/>
      <c r="CT488" s="86"/>
      <c r="CU488" s="86"/>
      <c r="CW488" s="87"/>
      <c r="CY488" s="86"/>
      <c r="CZ488" s="87"/>
      <c r="DA488" s="88"/>
      <c r="DB488" s="86"/>
      <c r="DC488" s="87"/>
      <c r="DD488" s="86"/>
      <c r="DE488" s="86"/>
      <c r="DF488" s="86"/>
      <c r="DG488" s="86"/>
      <c r="DH488" s="89"/>
    </row>
    <row r="489" spans="34:112" x14ac:dyDescent="0.2">
      <c r="AH489" s="86"/>
      <c r="AJ489" s="86"/>
      <c r="AL489" s="86"/>
      <c r="AN489" s="86"/>
      <c r="AP489" s="86"/>
      <c r="AR489" s="86"/>
      <c r="AT489" s="86"/>
      <c r="AV489" s="86"/>
      <c r="AX489" s="86"/>
      <c r="AZ489" s="86"/>
      <c r="BB489" s="86"/>
      <c r="BD489" s="86"/>
      <c r="BF489" s="86"/>
      <c r="BH489" s="86"/>
      <c r="BJ489" s="86"/>
      <c r="BL489" s="86"/>
      <c r="BN489" s="86"/>
      <c r="BP489" s="86"/>
      <c r="BR489" s="86"/>
      <c r="BS489" s="86"/>
      <c r="BT489" s="86"/>
      <c r="BU489" s="86"/>
      <c r="BW489" s="86"/>
      <c r="BX489" s="86"/>
      <c r="BY489" s="86"/>
      <c r="BZ489" s="86"/>
      <c r="CB489" s="86"/>
      <c r="CC489" s="86"/>
      <c r="CD489" s="86"/>
      <c r="CE489" s="86"/>
      <c r="CF489" s="86"/>
      <c r="CH489" s="86"/>
      <c r="CI489" s="86"/>
      <c r="CJ489" s="86"/>
      <c r="CK489" s="86"/>
      <c r="CM489" s="86"/>
      <c r="CN489" s="86"/>
      <c r="CO489" s="86"/>
      <c r="CP489" s="86"/>
      <c r="CR489" s="86"/>
      <c r="CS489" s="86"/>
      <c r="CT489" s="86"/>
      <c r="CU489" s="86"/>
      <c r="CW489" s="87"/>
      <c r="CY489" s="86"/>
      <c r="CZ489" s="87"/>
      <c r="DA489" s="88"/>
      <c r="DB489" s="86"/>
      <c r="DC489" s="87"/>
      <c r="DD489" s="86"/>
      <c r="DE489" s="86"/>
      <c r="DF489" s="86"/>
      <c r="DG489" s="86"/>
      <c r="DH489" s="89"/>
    </row>
    <row r="490" spans="34:112" x14ac:dyDescent="0.2">
      <c r="AH490" s="86"/>
      <c r="AJ490" s="86"/>
      <c r="AL490" s="86"/>
      <c r="AN490" s="86"/>
      <c r="AP490" s="86"/>
      <c r="AR490" s="86"/>
      <c r="AT490" s="86"/>
      <c r="AV490" s="86"/>
      <c r="AX490" s="86"/>
      <c r="AZ490" s="86"/>
      <c r="BB490" s="86"/>
      <c r="BD490" s="86"/>
      <c r="BF490" s="86"/>
      <c r="BH490" s="86"/>
      <c r="BJ490" s="86"/>
      <c r="BL490" s="86"/>
      <c r="BN490" s="86"/>
      <c r="BP490" s="86"/>
      <c r="BR490" s="86"/>
      <c r="BS490" s="86"/>
      <c r="BT490" s="86"/>
      <c r="BU490" s="86"/>
      <c r="BW490" s="86"/>
      <c r="BX490" s="86"/>
      <c r="BY490" s="86"/>
      <c r="BZ490" s="86"/>
      <c r="CB490" s="86"/>
      <c r="CC490" s="86"/>
      <c r="CD490" s="86"/>
      <c r="CE490" s="86"/>
      <c r="CF490" s="86"/>
      <c r="CH490" s="86"/>
      <c r="CI490" s="86"/>
      <c r="CJ490" s="86"/>
      <c r="CK490" s="86"/>
      <c r="CM490" s="86"/>
      <c r="CN490" s="86"/>
      <c r="CO490" s="86"/>
      <c r="CP490" s="86"/>
      <c r="CR490" s="86"/>
      <c r="CS490" s="86"/>
      <c r="CT490" s="86"/>
      <c r="CU490" s="86"/>
      <c r="CW490" s="87"/>
      <c r="CY490" s="86"/>
      <c r="CZ490" s="87"/>
      <c r="DA490" s="88"/>
      <c r="DB490" s="86"/>
      <c r="DC490" s="87"/>
      <c r="DD490" s="86"/>
      <c r="DE490" s="86"/>
      <c r="DF490" s="86"/>
      <c r="DG490" s="86"/>
      <c r="DH490" s="89"/>
    </row>
    <row r="491" spans="34:112" x14ac:dyDescent="0.2">
      <c r="AH491" s="86"/>
      <c r="AJ491" s="86"/>
      <c r="AL491" s="86"/>
      <c r="AN491" s="86"/>
      <c r="AP491" s="86"/>
      <c r="AR491" s="86"/>
      <c r="AT491" s="86"/>
      <c r="AV491" s="86"/>
      <c r="AX491" s="86"/>
      <c r="AZ491" s="86"/>
      <c r="BB491" s="86"/>
      <c r="BD491" s="86"/>
      <c r="BF491" s="86"/>
      <c r="BH491" s="86"/>
      <c r="BJ491" s="86"/>
      <c r="BL491" s="86"/>
      <c r="BN491" s="86"/>
      <c r="BP491" s="86"/>
      <c r="BR491" s="86"/>
      <c r="BS491" s="86"/>
      <c r="BT491" s="86"/>
      <c r="BU491" s="86"/>
      <c r="BW491" s="86"/>
      <c r="BX491" s="86"/>
      <c r="BY491" s="86"/>
      <c r="BZ491" s="86"/>
      <c r="CB491" s="86"/>
      <c r="CC491" s="86"/>
      <c r="CD491" s="86"/>
      <c r="CE491" s="86"/>
      <c r="CF491" s="86"/>
      <c r="CH491" s="86"/>
      <c r="CI491" s="86"/>
      <c r="CJ491" s="86"/>
      <c r="CK491" s="86"/>
      <c r="CM491" s="86"/>
      <c r="CN491" s="86"/>
      <c r="CO491" s="86"/>
      <c r="CP491" s="86"/>
      <c r="CR491" s="86"/>
      <c r="CS491" s="86"/>
      <c r="CT491" s="86"/>
      <c r="CU491" s="86"/>
      <c r="CW491" s="87"/>
      <c r="CY491" s="86"/>
      <c r="CZ491" s="87"/>
      <c r="DA491" s="88"/>
      <c r="DB491" s="86"/>
      <c r="DC491" s="87"/>
      <c r="DD491" s="86"/>
      <c r="DE491" s="86"/>
      <c r="DF491" s="86"/>
      <c r="DG491" s="86"/>
      <c r="DH491" s="89"/>
    </row>
    <row r="492" spans="34:112" x14ac:dyDescent="0.2">
      <c r="AH492" s="86"/>
      <c r="AJ492" s="86"/>
      <c r="AL492" s="86"/>
      <c r="AN492" s="86"/>
      <c r="AP492" s="86"/>
      <c r="AR492" s="86"/>
      <c r="AT492" s="86"/>
      <c r="AV492" s="86"/>
      <c r="AX492" s="86"/>
      <c r="AZ492" s="86"/>
      <c r="BB492" s="86"/>
      <c r="BD492" s="86"/>
      <c r="BF492" s="86"/>
      <c r="BH492" s="86"/>
      <c r="BJ492" s="86"/>
      <c r="BL492" s="86"/>
      <c r="BN492" s="86"/>
      <c r="BP492" s="86"/>
      <c r="BR492" s="86"/>
      <c r="BS492" s="86"/>
      <c r="BT492" s="86"/>
      <c r="BU492" s="86"/>
      <c r="BW492" s="86"/>
      <c r="BX492" s="86"/>
      <c r="BY492" s="86"/>
      <c r="BZ492" s="86"/>
      <c r="CB492" s="86"/>
      <c r="CC492" s="86"/>
      <c r="CD492" s="86"/>
      <c r="CE492" s="86"/>
      <c r="CF492" s="86"/>
      <c r="CH492" s="86"/>
      <c r="CI492" s="86"/>
      <c r="CJ492" s="86"/>
      <c r="CK492" s="86"/>
      <c r="CM492" s="86"/>
      <c r="CN492" s="86"/>
      <c r="CO492" s="86"/>
      <c r="CP492" s="86"/>
      <c r="CR492" s="86"/>
      <c r="CS492" s="86"/>
      <c r="CT492" s="86"/>
      <c r="CU492" s="86"/>
      <c r="CW492" s="87"/>
      <c r="CY492" s="86"/>
      <c r="CZ492" s="87"/>
      <c r="DA492" s="88"/>
      <c r="DB492" s="86"/>
      <c r="DC492" s="87"/>
      <c r="DD492" s="86"/>
      <c r="DE492" s="86"/>
      <c r="DF492" s="86"/>
      <c r="DG492" s="86"/>
      <c r="DH492" s="89"/>
    </row>
    <row r="493" spans="34:112" x14ac:dyDescent="0.2">
      <c r="AH493" s="86"/>
      <c r="AJ493" s="86"/>
      <c r="AL493" s="86"/>
      <c r="AN493" s="86"/>
      <c r="AP493" s="86"/>
      <c r="AR493" s="86"/>
      <c r="AT493" s="86"/>
      <c r="AV493" s="86"/>
      <c r="AX493" s="86"/>
      <c r="AZ493" s="86"/>
      <c r="BB493" s="86"/>
      <c r="BD493" s="86"/>
      <c r="BF493" s="86"/>
      <c r="BH493" s="86"/>
      <c r="BJ493" s="86"/>
      <c r="BL493" s="86"/>
      <c r="BN493" s="86"/>
      <c r="BP493" s="86"/>
      <c r="BR493" s="86"/>
      <c r="BS493" s="86"/>
      <c r="BT493" s="86"/>
      <c r="BU493" s="86"/>
      <c r="BW493" s="86"/>
      <c r="BX493" s="86"/>
      <c r="BY493" s="86"/>
      <c r="BZ493" s="86"/>
      <c r="CB493" s="86"/>
      <c r="CC493" s="86"/>
      <c r="CD493" s="86"/>
      <c r="CE493" s="86"/>
      <c r="CF493" s="86"/>
      <c r="CH493" s="86"/>
      <c r="CI493" s="86"/>
      <c r="CJ493" s="86"/>
      <c r="CK493" s="86"/>
      <c r="CM493" s="86"/>
      <c r="CN493" s="86"/>
      <c r="CO493" s="86"/>
      <c r="CP493" s="86"/>
      <c r="CR493" s="86"/>
      <c r="CS493" s="86"/>
      <c r="CT493" s="86"/>
      <c r="CU493" s="86"/>
      <c r="CW493" s="87"/>
      <c r="CY493" s="86"/>
      <c r="CZ493" s="87"/>
      <c r="DA493" s="88"/>
      <c r="DB493" s="86"/>
      <c r="DC493" s="87"/>
      <c r="DD493" s="86"/>
      <c r="DE493" s="86"/>
      <c r="DF493" s="86"/>
      <c r="DG493" s="86"/>
      <c r="DH493" s="89"/>
    </row>
    <row r="494" spans="34:112" x14ac:dyDescent="0.2">
      <c r="AH494" s="86"/>
      <c r="AJ494" s="86"/>
      <c r="AL494" s="86"/>
      <c r="AN494" s="86"/>
      <c r="AP494" s="86"/>
      <c r="AR494" s="86"/>
      <c r="AT494" s="86"/>
      <c r="AV494" s="86"/>
      <c r="AX494" s="86"/>
      <c r="AZ494" s="86"/>
      <c r="BB494" s="86"/>
      <c r="BD494" s="86"/>
      <c r="BF494" s="86"/>
      <c r="BH494" s="86"/>
      <c r="BJ494" s="86"/>
      <c r="BL494" s="86"/>
      <c r="BN494" s="86"/>
      <c r="BP494" s="86"/>
      <c r="BR494" s="86"/>
      <c r="BS494" s="86"/>
      <c r="BT494" s="86"/>
      <c r="BU494" s="86"/>
      <c r="BW494" s="86"/>
      <c r="BX494" s="86"/>
      <c r="BY494" s="86"/>
      <c r="BZ494" s="86"/>
      <c r="CB494" s="86"/>
      <c r="CC494" s="86"/>
      <c r="CD494" s="86"/>
      <c r="CE494" s="86"/>
      <c r="CF494" s="86"/>
      <c r="CH494" s="86"/>
      <c r="CI494" s="86"/>
      <c r="CJ494" s="86"/>
      <c r="CK494" s="86"/>
      <c r="CM494" s="86"/>
      <c r="CN494" s="86"/>
      <c r="CO494" s="86"/>
      <c r="CP494" s="86"/>
      <c r="CR494" s="86"/>
      <c r="CS494" s="86"/>
      <c r="CT494" s="86"/>
      <c r="CU494" s="86"/>
      <c r="CW494" s="87"/>
      <c r="CY494" s="86"/>
      <c r="CZ494" s="87"/>
      <c r="DA494" s="88"/>
      <c r="DB494" s="86"/>
      <c r="DC494" s="87"/>
      <c r="DD494" s="86"/>
      <c r="DE494" s="86"/>
      <c r="DF494" s="86"/>
      <c r="DG494" s="86"/>
      <c r="DH494" s="89"/>
    </row>
    <row r="495" spans="34:112" x14ac:dyDescent="0.2">
      <c r="AH495" s="86"/>
      <c r="AJ495" s="86"/>
      <c r="AL495" s="86"/>
      <c r="AN495" s="86"/>
      <c r="AP495" s="86"/>
      <c r="AR495" s="86"/>
      <c r="AT495" s="86"/>
      <c r="AV495" s="86"/>
      <c r="AX495" s="86"/>
      <c r="AZ495" s="86"/>
      <c r="BB495" s="86"/>
      <c r="BD495" s="86"/>
      <c r="BF495" s="86"/>
      <c r="BH495" s="86"/>
      <c r="BJ495" s="86"/>
      <c r="BL495" s="86"/>
      <c r="BN495" s="86"/>
      <c r="BP495" s="86"/>
      <c r="BR495" s="86"/>
      <c r="BS495" s="86"/>
      <c r="BT495" s="86"/>
      <c r="BU495" s="86"/>
      <c r="BW495" s="86"/>
      <c r="BX495" s="86"/>
      <c r="BY495" s="86"/>
      <c r="BZ495" s="86"/>
      <c r="CB495" s="86"/>
      <c r="CC495" s="86"/>
      <c r="CD495" s="86"/>
      <c r="CE495" s="86"/>
      <c r="CF495" s="86"/>
      <c r="CH495" s="86"/>
      <c r="CI495" s="86"/>
      <c r="CJ495" s="86"/>
      <c r="CK495" s="86"/>
      <c r="CM495" s="86"/>
      <c r="CN495" s="86"/>
      <c r="CO495" s="86"/>
      <c r="CP495" s="86"/>
      <c r="CR495" s="86"/>
      <c r="CS495" s="86"/>
      <c r="CT495" s="86"/>
      <c r="CU495" s="86"/>
      <c r="CW495" s="87"/>
      <c r="CY495" s="86"/>
      <c r="CZ495" s="87"/>
      <c r="DA495" s="88"/>
      <c r="DB495" s="86"/>
      <c r="DC495" s="87"/>
      <c r="DD495" s="86"/>
      <c r="DE495" s="86"/>
      <c r="DF495" s="86"/>
      <c r="DG495" s="86"/>
      <c r="DH495" s="89"/>
    </row>
    <row r="496" spans="34:112" x14ac:dyDescent="0.2">
      <c r="AH496" s="86"/>
      <c r="AJ496" s="86"/>
      <c r="AL496" s="86"/>
      <c r="AN496" s="86"/>
      <c r="AP496" s="86"/>
      <c r="AR496" s="86"/>
      <c r="AT496" s="86"/>
      <c r="AV496" s="86"/>
      <c r="AX496" s="86"/>
      <c r="AZ496" s="86"/>
      <c r="BB496" s="86"/>
      <c r="BD496" s="86"/>
      <c r="BF496" s="86"/>
      <c r="BH496" s="86"/>
      <c r="BJ496" s="86"/>
      <c r="BL496" s="86"/>
      <c r="BN496" s="86"/>
      <c r="BP496" s="86"/>
      <c r="BR496" s="86"/>
      <c r="BS496" s="86"/>
      <c r="BT496" s="86"/>
      <c r="BU496" s="86"/>
      <c r="BW496" s="86"/>
      <c r="BX496" s="86"/>
      <c r="BY496" s="86"/>
      <c r="BZ496" s="86"/>
      <c r="CB496" s="86"/>
      <c r="CC496" s="86"/>
      <c r="CD496" s="86"/>
      <c r="CE496" s="86"/>
      <c r="CF496" s="86"/>
      <c r="CH496" s="86"/>
      <c r="CI496" s="86"/>
      <c r="CJ496" s="86"/>
      <c r="CK496" s="86"/>
      <c r="CM496" s="86"/>
      <c r="CN496" s="86"/>
      <c r="CO496" s="86"/>
      <c r="CP496" s="86"/>
      <c r="CR496" s="86"/>
      <c r="CS496" s="86"/>
      <c r="CT496" s="86"/>
      <c r="CU496" s="86"/>
      <c r="CW496" s="87"/>
      <c r="CY496" s="86"/>
      <c r="CZ496" s="87"/>
      <c r="DA496" s="88"/>
      <c r="DB496" s="86"/>
      <c r="DC496" s="87"/>
      <c r="DD496" s="86"/>
      <c r="DE496" s="86"/>
      <c r="DF496" s="86"/>
      <c r="DG496" s="86"/>
      <c r="DH496" s="89"/>
    </row>
    <row r="497" spans="34:112" x14ac:dyDescent="0.2">
      <c r="AH497" s="86"/>
      <c r="AJ497" s="86"/>
      <c r="AL497" s="86"/>
      <c r="AN497" s="86"/>
      <c r="AP497" s="86"/>
      <c r="AR497" s="86"/>
      <c r="AT497" s="86"/>
      <c r="AV497" s="86"/>
      <c r="AX497" s="86"/>
      <c r="AZ497" s="86"/>
      <c r="BB497" s="86"/>
      <c r="BD497" s="86"/>
      <c r="BF497" s="86"/>
      <c r="BH497" s="86"/>
      <c r="BJ497" s="86"/>
      <c r="BL497" s="86"/>
      <c r="BN497" s="86"/>
      <c r="BP497" s="86"/>
      <c r="BR497" s="86"/>
      <c r="BS497" s="86"/>
      <c r="BT497" s="86"/>
      <c r="BU497" s="86"/>
      <c r="BW497" s="86"/>
      <c r="BX497" s="86"/>
      <c r="BY497" s="86"/>
      <c r="BZ497" s="86"/>
      <c r="CB497" s="86"/>
      <c r="CC497" s="86"/>
      <c r="CD497" s="86"/>
      <c r="CE497" s="86"/>
      <c r="CF497" s="86"/>
      <c r="CH497" s="86"/>
      <c r="CI497" s="86"/>
      <c r="CJ497" s="86"/>
      <c r="CK497" s="86"/>
      <c r="CM497" s="86"/>
      <c r="CN497" s="86"/>
      <c r="CO497" s="86"/>
      <c r="CP497" s="86"/>
      <c r="CR497" s="86"/>
      <c r="CS497" s="86"/>
      <c r="CT497" s="86"/>
      <c r="CU497" s="86"/>
      <c r="CW497" s="87"/>
      <c r="CY497" s="86"/>
      <c r="CZ497" s="87"/>
      <c r="DA497" s="88"/>
      <c r="DB497" s="86"/>
      <c r="DC497" s="87"/>
      <c r="DD497" s="86"/>
      <c r="DE497" s="86"/>
      <c r="DF497" s="86"/>
      <c r="DG497" s="86"/>
      <c r="DH497" s="89"/>
    </row>
    <row r="498" spans="34:112" x14ac:dyDescent="0.2">
      <c r="AH498" s="86"/>
      <c r="AJ498" s="86"/>
      <c r="AL498" s="86"/>
      <c r="AN498" s="86"/>
      <c r="AP498" s="86"/>
      <c r="AR498" s="86"/>
      <c r="AT498" s="86"/>
      <c r="AV498" s="86"/>
      <c r="AX498" s="86"/>
      <c r="AZ498" s="86"/>
      <c r="BB498" s="86"/>
      <c r="BD498" s="86"/>
      <c r="BF498" s="86"/>
      <c r="BH498" s="86"/>
      <c r="BJ498" s="86"/>
      <c r="BL498" s="86"/>
      <c r="BN498" s="86"/>
      <c r="BP498" s="86"/>
      <c r="BR498" s="86"/>
      <c r="BS498" s="86"/>
      <c r="BT498" s="86"/>
      <c r="BU498" s="86"/>
      <c r="BW498" s="86"/>
      <c r="BX498" s="86"/>
      <c r="BY498" s="86"/>
      <c r="BZ498" s="86"/>
      <c r="CB498" s="86"/>
      <c r="CC498" s="86"/>
      <c r="CD498" s="86"/>
      <c r="CE498" s="86"/>
      <c r="CF498" s="86"/>
      <c r="CH498" s="86"/>
      <c r="CI498" s="86"/>
      <c r="CJ498" s="86"/>
      <c r="CK498" s="86"/>
      <c r="CM498" s="86"/>
      <c r="CN498" s="86"/>
      <c r="CO498" s="86"/>
      <c r="CP498" s="86"/>
      <c r="CR498" s="86"/>
      <c r="CS498" s="86"/>
      <c r="CT498" s="86"/>
      <c r="CU498" s="86"/>
      <c r="CW498" s="87"/>
      <c r="CY498" s="86"/>
      <c r="CZ498" s="87"/>
      <c r="DA498" s="88"/>
      <c r="DB498" s="86"/>
      <c r="DC498" s="87"/>
      <c r="DD498" s="86"/>
      <c r="DE498" s="86"/>
      <c r="DF498" s="86"/>
      <c r="DG498" s="86"/>
      <c r="DH498" s="89"/>
    </row>
    <row r="499" spans="34:112" x14ac:dyDescent="0.2">
      <c r="AH499" s="86"/>
      <c r="AJ499" s="86"/>
      <c r="AL499" s="86"/>
      <c r="AN499" s="86"/>
      <c r="AP499" s="86"/>
      <c r="AR499" s="86"/>
      <c r="AT499" s="86"/>
      <c r="AV499" s="86"/>
      <c r="AX499" s="86"/>
      <c r="AZ499" s="86"/>
      <c r="BB499" s="86"/>
      <c r="BD499" s="86"/>
      <c r="BF499" s="86"/>
      <c r="BH499" s="86"/>
      <c r="BJ499" s="86"/>
      <c r="BL499" s="86"/>
      <c r="BN499" s="86"/>
      <c r="BP499" s="86"/>
      <c r="BR499" s="86"/>
      <c r="BS499" s="86"/>
      <c r="BT499" s="86"/>
      <c r="BU499" s="86"/>
      <c r="BW499" s="86"/>
      <c r="BX499" s="86"/>
      <c r="BY499" s="86"/>
      <c r="BZ499" s="86"/>
      <c r="CB499" s="86"/>
      <c r="CC499" s="86"/>
      <c r="CD499" s="86"/>
      <c r="CE499" s="86"/>
      <c r="CF499" s="86"/>
      <c r="CH499" s="86"/>
      <c r="CI499" s="86"/>
      <c r="CJ499" s="86"/>
      <c r="CK499" s="86"/>
      <c r="CM499" s="86"/>
      <c r="CN499" s="86"/>
      <c r="CO499" s="86"/>
      <c r="CP499" s="86"/>
      <c r="CR499" s="86"/>
      <c r="CS499" s="86"/>
      <c r="CT499" s="86"/>
      <c r="CU499" s="86"/>
      <c r="CW499" s="87"/>
      <c r="CY499" s="86"/>
      <c r="CZ499" s="87"/>
      <c r="DA499" s="88"/>
      <c r="DB499" s="86"/>
      <c r="DC499" s="87"/>
      <c r="DD499" s="86"/>
      <c r="DE499" s="86"/>
      <c r="DF499" s="86"/>
      <c r="DG499" s="86"/>
      <c r="DH499" s="89"/>
    </row>
    <row r="500" spans="34:112" x14ac:dyDescent="0.2">
      <c r="AH500" s="86"/>
      <c r="AJ500" s="86"/>
      <c r="AL500" s="86"/>
      <c r="AN500" s="86"/>
      <c r="AP500" s="86"/>
      <c r="AR500" s="86"/>
      <c r="AT500" s="86"/>
      <c r="AV500" s="86"/>
      <c r="AX500" s="86"/>
      <c r="AZ500" s="86"/>
      <c r="BB500" s="86"/>
      <c r="BD500" s="86"/>
      <c r="BF500" s="86"/>
      <c r="BH500" s="86"/>
      <c r="BJ500" s="86"/>
      <c r="BL500" s="86"/>
      <c r="BN500" s="86"/>
      <c r="BP500" s="86"/>
      <c r="BR500" s="86"/>
      <c r="BS500" s="86"/>
      <c r="BT500" s="86"/>
      <c r="BU500" s="86"/>
      <c r="BW500" s="86"/>
      <c r="BX500" s="86"/>
      <c r="BY500" s="86"/>
      <c r="BZ500" s="86"/>
      <c r="CB500" s="86"/>
      <c r="CC500" s="86"/>
      <c r="CD500" s="86"/>
      <c r="CE500" s="86"/>
      <c r="CF500" s="86"/>
      <c r="CH500" s="86"/>
      <c r="CI500" s="86"/>
      <c r="CJ500" s="86"/>
      <c r="CK500" s="86"/>
      <c r="CM500" s="86"/>
      <c r="CN500" s="86"/>
      <c r="CO500" s="86"/>
      <c r="CP500" s="86"/>
      <c r="CR500" s="86"/>
      <c r="CS500" s="86"/>
      <c r="CT500" s="86"/>
      <c r="CU500" s="86"/>
      <c r="CW500" s="87"/>
      <c r="CY500" s="86"/>
      <c r="CZ500" s="87"/>
      <c r="DA500" s="88"/>
      <c r="DB500" s="86"/>
      <c r="DC500" s="87"/>
      <c r="DD500" s="86"/>
      <c r="DE500" s="86"/>
      <c r="DF500" s="86"/>
      <c r="DG500" s="86"/>
      <c r="DH500" s="89"/>
    </row>
    <row r="501" spans="34:112" x14ac:dyDescent="0.2">
      <c r="AH501" s="86"/>
      <c r="AJ501" s="86"/>
      <c r="AL501" s="86"/>
      <c r="AN501" s="86"/>
      <c r="AP501" s="86"/>
      <c r="AR501" s="86"/>
      <c r="AT501" s="86"/>
      <c r="AV501" s="86"/>
      <c r="AX501" s="86"/>
      <c r="AZ501" s="86"/>
      <c r="BB501" s="86"/>
      <c r="BD501" s="86"/>
      <c r="BF501" s="86"/>
      <c r="BH501" s="86"/>
      <c r="BJ501" s="86"/>
      <c r="BL501" s="86"/>
      <c r="BN501" s="86"/>
      <c r="BP501" s="86"/>
      <c r="BR501" s="86"/>
      <c r="BS501" s="86"/>
      <c r="BT501" s="86"/>
      <c r="BU501" s="86"/>
      <c r="BW501" s="86"/>
      <c r="BX501" s="86"/>
      <c r="BY501" s="86"/>
      <c r="BZ501" s="86"/>
      <c r="CB501" s="86"/>
      <c r="CC501" s="86"/>
      <c r="CD501" s="86"/>
      <c r="CE501" s="86"/>
      <c r="CF501" s="86"/>
      <c r="CH501" s="86"/>
      <c r="CI501" s="86"/>
      <c r="CJ501" s="86"/>
      <c r="CK501" s="86"/>
      <c r="CM501" s="86"/>
      <c r="CN501" s="86"/>
      <c r="CO501" s="86"/>
      <c r="CP501" s="86"/>
      <c r="CR501" s="86"/>
      <c r="CS501" s="86"/>
      <c r="CT501" s="86"/>
      <c r="CU501" s="86"/>
      <c r="CW501" s="87"/>
      <c r="CY501" s="86"/>
      <c r="CZ501" s="87"/>
      <c r="DA501" s="88"/>
      <c r="DB501" s="86"/>
      <c r="DC501" s="87"/>
      <c r="DD501" s="86"/>
      <c r="DE501" s="86"/>
      <c r="DF501" s="86"/>
      <c r="DG501" s="86"/>
      <c r="DH501" s="89"/>
    </row>
    <row r="502" spans="34:112" x14ac:dyDescent="0.2">
      <c r="AH502" s="86"/>
      <c r="AJ502" s="86"/>
      <c r="AL502" s="86"/>
      <c r="AN502" s="86"/>
      <c r="AP502" s="86"/>
      <c r="AR502" s="86"/>
      <c r="AT502" s="86"/>
      <c r="AV502" s="86"/>
      <c r="AX502" s="86"/>
      <c r="AZ502" s="86"/>
      <c r="BB502" s="86"/>
      <c r="BD502" s="86"/>
      <c r="BF502" s="86"/>
      <c r="BH502" s="86"/>
      <c r="BJ502" s="86"/>
      <c r="BL502" s="86"/>
      <c r="BN502" s="86"/>
      <c r="BP502" s="86"/>
      <c r="BR502" s="86"/>
      <c r="BS502" s="86"/>
      <c r="BT502" s="86"/>
      <c r="BU502" s="86"/>
      <c r="BW502" s="86"/>
      <c r="BX502" s="86"/>
      <c r="BY502" s="86"/>
      <c r="BZ502" s="86"/>
      <c r="CB502" s="86"/>
      <c r="CC502" s="86"/>
      <c r="CD502" s="86"/>
      <c r="CE502" s="86"/>
      <c r="CF502" s="86"/>
      <c r="CH502" s="86"/>
      <c r="CI502" s="86"/>
      <c r="CJ502" s="86"/>
      <c r="CK502" s="86"/>
      <c r="CM502" s="86"/>
      <c r="CN502" s="86"/>
      <c r="CO502" s="86"/>
      <c r="CP502" s="86"/>
      <c r="CR502" s="86"/>
      <c r="CS502" s="86"/>
      <c r="CT502" s="86"/>
      <c r="CU502" s="86"/>
      <c r="CW502" s="87"/>
      <c r="CY502" s="86"/>
      <c r="CZ502" s="87"/>
      <c r="DA502" s="88"/>
      <c r="DB502" s="86"/>
      <c r="DC502" s="87"/>
      <c r="DD502" s="86"/>
      <c r="DE502" s="86"/>
      <c r="DF502" s="86"/>
      <c r="DG502" s="86"/>
      <c r="DH502" s="89"/>
    </row>
    <row r="503" spans="34:112" x14ac:dyDescent="0.2">
      <c r="AH503" s="86"/>
      <c r="AJ503" s="86"/>
      <c r="AL503" s="86"/>
      <c r="AN503" s="86"/>
      <c r="AP503" s="86"/>
      <c r="AR503" s="86"/>
      <c r="AT503" s="86"/>
      <c r="AV503" s="86"/>
      <c r="AX503" s="86"/>
      <c r="AZ503" s="86"/>
      <c r="BB503" s="86"/>
      <c r="BD503" s="86"/>
      <c r="BF503" s="86"/>
      <c r="BH503" s="86"/>
      <c r="BJ503" s="86"/>
      <c r="BL503" s="86"/>
      <c r="BN503" s="86"/>
      <c r="BP503" s="86"/>
      <c r="BR503" s="86"/>
      <c r="BS503" s="86"/>
      <c r="BT503" s="86"/>
      <c r="BU503" s="86"/>
      <c r="BW503" s="86"/>
      <c r="BX503" s="86"/>
      <c r="BY503" s="86"/>
      <c r="BZ503" s="86"/>
      <c r="CB503" s="86"/>
      <c r="CC503" s="86"/>
      <c r="CD503" s="86"/>
      <c r="CE503" s="86"/>
      <c r="CF503" s="86"/>
      <c r="CH503" s="86"/>
      <c r="CI503" s="86"/>
      <c r="CJ503" s="86"/>
      <c r="CK503" s="86"/>
      <c r="CM503" s="86"/>
      <c r="CN503" s="86"/>
      <c r="CO503" s="86"/>
      <c r="CP503" s="86"/>
      <c r="CR503" s="86"/>
      <c r="CS503" s="86"/>
      <c r="CT503" s="86"/>
      <c r="CU503" s="86"/>
      <c r="CW503" s="87"/>
      <c r="CY503" s="86"/>
      <c r="CZ503" s="87"/>
      <c r="DA503" s="88"/>
      <c r="DB503" s="86"/>
      <c r="DC503" s="87"/>
      <c r="DD503" s="86"/>
      <c r="DE503" s="86"/>
      <c r="DF503" s="86"/>
      <c r="DG503" s="86"/>
      <c r="DH503" s="89"/>
    </row>
    <row r="504" spans="34:112" x14ac:dyDescent="0.2">
      <c r="AH504" s="86"/>
      <c r="AJ504" s="86"/>
      <c r="AL504" s="86"/>
      <c r="AN504" s="86"/>
      <c r="AP504" s="86"/>
      <c r="AR504" s="86"/>
      <c r="AT504" s="86"/>
      <c r="AV504" s="86"/>
      <c r="AX504" s="86"/>
      <c r="AZ504" s="86"/>
      <c r="BB504" s="86"/>
      <c r="BD504" s="86"/>
      <c r="BF504" s="86"/>
      <c r="BH504" s="86"/>
      <c r="BJ504" s="86"/>
      <c r="BL504" s="86"/>
      <c r="BN504" s="86"/>
      <c r="BP504" s="86"/>
      <c r="BR504" s="86"/>
      <c r="BS504" s="86"/>
      <c r="BT504" s="86"/>
      <c r="BU504" s="86"/>
      <c r="BW504" s="86"/>
      <c r="BX504" s="86"/>
      <c r="BY504" s="86"/>
      <c r="BZ504" s="86"/>
      <c r="CB504" s="86"/>
      <c r="CC504" s="86"/>
      <c r="CD504" s="86"/>
      <c r="CE504" s="86"/>
      <c r="CF504" s="86"/>
      <c r="CH504" s="86"/>
      <c r="CI504" s="86"/>
      <c r="CJ504" s="86"/>
      <c r="CK504" s="86"/>
      <c r="CM504" s="86"/>
      <c r="CN504" s="86"/>
      <c r="CO504" s="86"/>
      <c r="CP504" s="86"/>
      <c r="CR504" s="86"/>
      <c r="CS504" s="86"/>
      <c r="CT504" s="86"/>
      <c r="CU504" s="86"/>
      <c r="CW504" s="87"/>
      <c r="CY504" s="86"/>
      <c r="CZ504" s="87"/>
      <c r="DA504" s="88"/>
      <c r="DB504" s="86"/>
      <c r="DC504" s="87"/>
      <c r="DD504" s="86"/>
      <c r="DE504" s="86"/>
      <c r="DF504" s="86"/>
      <c r="DG504" s="86"/>
      <c r="DH504" s="89"/>
    </row>
    <row r="505" spans="34:112" x14ac:dyDescent="0.2">
      <c r="AH505" s="86"/>
      <c r="AJ505" s="86"/>
      <c r="AL505" s="86"/>
      <c r="AN505" s="86"/>
      <c r="AP505" s="86"/>
      <c r="AR505" s="86"/>
      <c r="AT505" s="86"/>
      <c r="AV505" s="86"/>
      <c r="AX505" s="86"/>
      <c r="AZ505" s="86"/>
      <c r="BB505" s="86"/>
      <c r="BD505" s="86"/>
      <c r="BF505" s="86"/>
      <c r="BH505" s="86"/>
      <c r="BJ505" s="86"/>
      <c r="BL505" s="86"/>
      <c r="BN505" s="86"/>
      <c r="BP505" s="86"/>
      <c r="BR505" s="86"/>
      <c r="BS505" s="86"/>
      <c r="BT505" s="86"/>
      <c r="BU505" s="86"/>
      <c r="BW505" s="86"/>
      <c r="BX505" s="86"/>
      <c r="BY505" s="86"/>
      <c r="BZ505" s="86"/>
      <c r="CB505" s="86"/>
      <c r="CC505" s="86"/>
      <c r="CD505" s="86"/>
      <c r="CE505" s="86"/>
      <c r="CF505" s="86"/>
      <c r="CH505" s="86"/>
      <c r="CI505" s="86"/>
      <c r="CJ505" s="86"/>
      <c r="CK505" s="86"/>
      <c r="CM505" s="86"/>
      <c r="CN505" s="86"/>
      <c r="CO505" s="86"/>
      <c r="CP505" s="86"/>
      <c r="CR505" s="86"/>
      <c r="CS505" s="86"/>
      <c r="CT505" s="86"/>
      <c r="CU505" s="86"/>
      <c r="CW505" s="87"/>
      <c r="CY505" s="86"/>
      <c r="CZ505" s="87"/>
      <c r="DA505" s="88"/>
      <c r="DB505" s="86"/>
      <c r="DC505" s="87"/>
      <c r="DD505" s="86"/>
      <c r="DE505" s="86"/>
      <c r="DF505" s="86"/>
      <c r="DG505" s="86"/>
      <c r="DH505" s="89"/>
    </row>
    <row r="506" spans="34:112" x14ac:dyDescent="0.2">
      <c r="AH506" s="86"/>
      <c r="AJ506" s="86"/>
      <c r="AL506" s="86"/>
      <c r="AN506" s="86"/>
      <c r="AP506" s="86"/>
      <c r="AR506" s="86"/>
      <c r="AT506" s="86"/>
      <c r="AV506" s="86"/>
      <c r="AX506" s="86"/>
      <c r="AZ506" s="86"/>
      <c r="BB506" s="86"/>
      <c r="BD506" s="86"/>
      <c r="BF506" s="86"/>
      <c r="BH506" s="86"/>
      <c r="BJ506" s="86"/>
      <c r="BL506" s="86"/>
      <c r="BN506" s="86"/>
      <c r="BP506" s="86"/>
      <c r="BR506" s="86"/>
      <c r="BS506" s="86"/>
      <c r="BT506" s="86"/>
      <c r="BU506" s="86"/>
      <c r="BW506" s="86"/>
      <c r="BX506" s="86"/>
      <c r="BY506" s="86"/>
      <c r="BZ506" s="86"/>
      <c r="CB506" s="86"/>
      <c r="CC506" s="86"/>
      <c r="CD506" s="86"/>
      <c r="CE506" s="86"/>
      <c r="CF506" s="86"/>
      <c r="CH506" s="86"/>
      <c r="CI506" s="86"/>
      <c r="CJ506" s="86"/>
      <c r="CK506" s="86"/>
      <c r="CM506" s="86"/>
      <c r="CN506" s="86"/>
      <c r="CO506" s="86"/>
      <c r="CP506" s="86"/>
      <c r="CR506" s="86"/>
      <c r="CS506" s="86"/>
      <c r="CT506" s="86"/>
      <c r="CU506" s="86"/>
      <c r="CW506" s="87"/>
      <c r="CY506" s="86"/>
      <c r="CZ506" s="87"/>
      <c r="DA506" s="88"/>
      <c r="DB506" s="86"/>
      <c r="DC506" s="87"/>
      <c r="DD506" s="86"/>
      <c r="DE506" s="86"/>
      <c r="DF506" s="86"/>
      <c r="DG506" s="86"/>
      <c r="DH506" s="89"/>
    </row>
    <row r="507" spans="34:112" x14ac:dyDescent="0.2">
      <c r="AH507" s="86"/>
      <c r="AJ507" s="86"/>
      <c r="AL507" s="86"/>
      <c r="AN507" s="86"/>
      <c r="AP507" s="86"/>
      <c r="AR507" s="86"/>
      <c r="AT507" s="86"/>
      <c r="AV507" s="86"/>
      <c r="AX507" s="86"/>
      <c r="AZ507" s="86"/>
      <c r="BB507" s="86"/>
      <c r="BD507" s="86"/>
      <c r="BF507" s="86"/>
      <c r="BH507" s="86"/>
      <c r="BJ507" s="86"/>
      <c r="BL507" s="86"/>
      <c r="BN507" s="86"/>
      <c r="BP507" s="86"/>
      <c r="BR507" s="86"/>
      <c r="BS507" s="86"/>
      <c r="BT507" s="86"/>
      <c r="BU507" s="86"/>
      <c r="BW507" s="86"/>
      <c r="BX507" s="86"/>
      <c r="BY507" s="86"/>
      <c r="BZ507" s="86"/>
      <c r="CB507" s="86"/>
      <c r="CC507" s="86"/>
      <c r="CD507" s="86"/>
      <c r="CE507" s="86"/>
      <c r="CF507" s="86"/>
      <c r="CH507" s="86"/>
      <c r="CI507" s="86"/>
      <c r="CJ507" s="86"/>
      <c r="CK507" s="86"/>
      <c r="CM507" s="86"/>
      <c r="CN507" s="86"/>
      <c r="CO507" s="86"/>
      <c r="CP507" s="86"/>
      <c r="CR507" s="86"/>
      <c r="CS507" s="86"/>
      <c r="CT507" s="86"/>
      <c r="CU507" s="86"/>
      <c r="CW507" s="87"/>
      <c r="CY507" s="86"/>
      <c r="CZ507" s="87"/>
      <c r="DA507" s="88"/>
      <c r="DB507" s="86"/>
      <c r="DC507" s="87"/>
      <c r="DD507" s="86"/>
      <c r="DE507" s="86"/>
      <c r="DF507" s="86"/>
      <c r="DG507" s="86"/>
      <c r="DH507" s="89"/>
    </row>
    <row r="508" spans="34:112" x14ac:dyDescent="0.2">
      <c r="AH508" s="86"/>
      <c r="AJ508" s="86"/>
      <c r="AL508" s="86"/>
      <c r="AN508" s="86"/>
      <c r="AP508" s="86"/>
      <c r="AR508" s="86"/>
      <c r="AT508" s="86"/>
      <c r="AV508" s="86"/>
      <c r="AX508" s="86"/>
      <c r="AZ508" s="86"/>
      <c r="BB508" s="86"/>
      <c r="BD508" s="86"/>
      <c r="BF508" s="86"/>
      <c r="BH508" s="86"/>
      <c r="BJ508" s="86"/>
      <c r="BL508" s="86"/>
      <c r="BN508" s="86"/>
      <c r="BP508" s="86"/>
      <c r="BR508" s="86"/>
      <c r="BS508" s="86"/>
      <c r="BT508" s="86"/>
      <c r="BU508" s="86"/>
      <c r="BW508" s="86"/>
      <c r="BX508" s="86"/>
      <c r="BY508" s="86"/>
      <c r="BZ508" s="86"/>
      <c r="CB508" s="86"/>
      <c r="CC508" s="86"/>
      <c r="CD508" s="86"/>
      <c r="CE508" s="86"/>
      <c r="CF508" s="86"/>
      <c r="CH508" s="86"/>
      <c r="CI508" s="86"/>
      <c r="CJ508" s="86"/>
      <c r="CK508" s="86"/>
      <c r="CM508" s="86"/>
      <c r="CN508" s="86"/>
      <c r="CO508" s="86"/>
      <c r="CP508" s="86"/>
      <c r="CR508" s="86"/>
      <c r="CS508" s="86"/>
      <c r="CT508" s="86"/>
      <c r="CU508" s="86"/>
      <c r="CW508" s="87"/>
      <c r="CY508" s="86"/>
      <c r="CZ508" s="87"/>
      <c r="DA508" s="88"/>
      <c r="DB508" s="86"/>
      <c r="DC508" s="87"/>
      <c r="DD508" s="86"/>
      <c r="DE508" s="86"/>
      <c r="DF508" s="86"/>
      <c r="DG508" s="86"/>
      <c r="DH508" s="89"/>
    </row>
    <row r="509" spans="34:112" x14ac:dyDescent="0.2">
      <c r="AH509" s="86"/>
      <c r="AJ509" s="86"/>
      <c r="AL509" s="86"/>
      <c r="AN509" s="86"/>
      <c r="AP509" s="86"/>
      <c r="AR509" s="86"/>
      <c r="AT509" s="86"/>
      <c r="AV509" s="86"/>
      <c r="AX509" s="86"/>
      <c r="AZ509" s="86"/>
      <c r="BB509" s="86"/>
      <c r="BD509" s="86"/>
      <c r="BF509" s="86"/>
      <c r="BH509" s="86"/>
      <c r="BJ509" s="86"/>
      <c r="BL509" s="86"/>
      <c r="BN509" s="86"/>
      <c r="BP509" s="86"/>
      <c r="BR509" s="86"/>
      <c r="BS509" s="86"/>
      <c r="BT509" s="86"/>
      <c r="BU509" s="86"/>
      <c r="BW509" s="86"/>
      <c r="BX509" s="86"/>
      <c r="BY509" s="86"/>
      <c r="BZ509" s="86"/>
      <c r="CB509" s="86"/>
      <c r="CC509" s="86"/>
      <c r="CD509" s="86"/>
      <c r="CE509" s="86"/>
      <c r="CF509" s="86"/>
      <c r="CH509" s="86"/>
      <c r="CI509" s="86"/>
      <c r="CJ509" s="86"/>
      <c r="CK509" s="86"/>
      <c r="CM509" s="86"/>
      <c r="CN509" s="86"/>
      <c r="CO509" s="86"/>
      <c r="CP509" s="86"/>
      <c r="CR509" s="86"/>
      <c r="CS509" s="86"/>
      <c r="CT509" s="86"/>
      <c r="CU509" s="86"/>
      <c r="CW509" s="87"/>
      <c r="CY509" s="86"/>
      <c r="CZ509" s="87"/>
      <c r="DA509" s="88"/>
      <c r="DB509" s="86"/>
      <c r="DC509" s="87"/>
      <c r="DD509" s="86"/>
      <c r="DE509" s="86"/>
      <c r="DF509" s="86"/>
      <c r="DG509" s="86"/>
      <c r="DH509" s="89"/>
    </row>
    <row r="510" spans="34:112" x14ac:dyDescent="0.2">
      <c r="AH510" s="86"/>
      <c r="AJ510" s="86"/>
      <c r="AL510" s="86"/>
      <c r="AN510" s="86"/>
      <c r="AP510" s="86"/>
      <c r="AR510" s="86"/>
      <c r="AT510" s="86"/>
      <c r="AV510" s="86"/>
      <c r="AX510" s="86"/>
      <c r="AZ510" s="86"/>
      <c r="BB510" s="86"/>
      <c r="BD510" s="86"/>
      <c r="BF510" s="86"/>
      <c r="BH510" s="86"/>
      <c r="BJ510" s="86"/>
      <c r="BL510" s="86"/>
      <c r="BN510" s="86"/>
      <c r="BP510" s="86"/>
      <c r="BR510" s="86"/>
      <c r="BS510" s="86"/>
      <c r="BT510" s="86"/>
      <c r="BU510" s="86"/>
      <c r="BW510" s="86"/>
      <c r="BX510" s="86"/>
      <c r="BY510" s="86"/>
      <c r="BZ510" s="86"/>
      <c r="CB510" s="86"/>
      <c r="CC510" s="86"/>
      <c r="CD510" s="86"/>
      <c r="CE510" s="86"/>
      <c r="CF510" s="86"/>
      <c r="CH510" s="86"/>
      <c r="CI510" s="86"/>
      <c r="CJ510" s="86"/>
      <c r="CK510" s="86"/>
      <c r="CM510" s="86"/>
      <c r="CN510" s="86"/>
      <c r="CO510" s="86"/>
      <c r="CP510" s="86"/>
      <c r="CR510" s="86"/>
      <c r="CS510" s="86"/>
      <c r="CT510" s="86"/>
      <c r="CU510" s="86"/>
      <c r="CW510" s="87"/>
      <c r="CY510" s="86"/>
      <c r="CZ510" s="87"/>
      <c r="DA510" s="88"/>
      <c r="DB510" s="86"/>
      <c r="DC510" s="87"/>
      <c r="DD510" s="86"/>
      <c r="DE510" s="86"/>
      <c r="DF510" s="86"/>
      <c r="DG510" s="86"/>
      <c r="DH510" s="89"/>
    </row>
    <row r="511" spans="34:112" x14ac:dyDescent="0.2">
      <c r="AH511" s="86"/>
      <c r="AJ511" s="86"/>
      <c r="AL511" s="86"/>
      <c r="AN511" s="86"/>
      <c r="AP511" s="86"/>
      <c r="AR511" s="86"/>
      <c r="AT511" s="86"/>
      <c r="AV511" s="86"/>
      <c r="AX511" s="86"/>
      <c r="AZ511" s="86"/>
      <c r="BB511" s="86"/>
      <c r="BD511" s="86"/>
      <c r="BF511" s="86"/>
      <c r="BH511" s="86"/>
      <c r="BJ511" s="86"/>
      <c r="BL511" s="86"/>
      <c r="BN511" s="86"/>
      <c r="BP511" s="86"/>
      <c r="BR511" s="86"/>
      <c r="BS511" s="86"/>
      <c r="BT511" s="86"/>
      <c r="BU511" s="86"/>
      <c r="BW511" s="86"/>
      <c r="BX511" s="86"/>
      <c r="BY511" s="86"/>
      <c r="BZ511" s="86"/>
      <c r="CB511" s="86"/>
      <c r="CC511" s="86"/>
      <c r="CD511" s="86"/>
      <c r="CE511" s="86"/>
      <c r="CF511" s="86"/>
      <c r="CH511" s="86"/>
      <c r="CI511" s="86"/>
      <c r="CJ511" s="86"/>
      <c r="CK511" s="86"/>
      <c r="CM511" s="86"/>
      <c r="CN511" s="86"/>
      <c r="CO511" s="86"/>
      <c r="CP511" s="86"/>
      <c r="CR511" s="86"/>
      <c r="CS511" s="86"/>
      <c r="CT511" s="86"/>
      <c r="CU511" s="86"/>
      <c r="CW511" s="87"/>
      <c r="CY511" s="86"/>
      <c r="CZ511" s="87"/>
      <c r="DA511" s="88"/>
      <c r="DB511" s="86"/>
      <c r="DC511" s="87"/>
      <c r="DD511" s="86"/>
      <c r="DE511" s="86"/>
      <c r="DF511" s="86"/>
      <c r="DG511" s="86"/>
      <c r="DH511" s="89"/>
    </row>
    <row r="512" spans="34:112" x14ac:dyDescent="0.2">
      <c r="AH512" s="86"/>
      <c r="AJ512" s="86"/>
      <c r="AL512" s="86"/>
      <c r="AN512" s="86"/>
      <c r="AP512" s="86"/>
      <c r="AR512" s="86"/>
      <c r="AT512" s="86"/>
      <c r="AV512" s="86"/>
      <c r="AX512" s="86"/>
      <c r="AZ512" s="86"/>
      <c r="BB512" s="86"/>
      <c r="BD512" s="86"/>
      <c r="BF512" s="86"/>
      <c r="BH512" s="86"/>
      <c r="BJ512" s="86"/>
      <c r="BL512" s="86"/>
      <c r="BN512" s="86"/>
      <c r="BP512" s="86"/>
      <c r="BR512" s="86"/>
      <c r="BS512" s="86"/>
      <c r="BT512" s="86"/>
      <c r="BU512" s="86"/>
      <c r="BW512" s="86"/>
      <c r="BX512" s="86"/>
      <c r="BY512" s="86"/>
      <c r="BZ512" s="86"/>
      <c r="CB512" s="86"/>
      <c r="CC512" s="86"/>
      <c r="CD512" s="86"/>
      <c r="CE512" s="86"/>
      <c r="CF512" s="86"/>
      <c r="CH512" s="86"/>
      <c r="CI512" s="86"/>
      <c r="CJ512" s="86"/>
      <c r="CK512" s="86"/>
      <c r="CM512" s="86"/>
      <c r="CN512" s="86"/>
      <c r="CO512" s="86"/>
      <c r="CP512" s="86"/>
      <c r="CR512" s="86"/>
      <c r="CS512" s="86"/>
      <c r="CT512" s="86"/>
      <c r="CU512" s="86"/>
      <c r="CW512" s="87"/>
      <c r="CY512" s="86"/>
      <c r="CZ512" s="87"/>
      <c r="DA512" s="88"/>
      <c r="DB512" s="86"/>
      <c r="DC512" s="87"/>
      <c r="DD512" s="86"/>
      <c r="DE512" s="86"/>
      <c r="DF512" s="86"/>
      <c r="DG512" s="86"/>
      <c r="DH512" s="89"/>
    </row>
    <row r="513" spans="34:112" x14ac:dyDescent="0.2">
      <c r="AH513" s="86"/>
      <c r="AJ513" s="86"/>
      <c r="AL513" s="86"/>
      <c r="AN513" s="86"/>
      <c r="AP513" s="86"/>
      <c r="AR513" s="86"/>
      <c r="AT513" s="86"/>
      <c r="AV513" s="86"/>
      <c r="AX513" s="86"/>
      <c r="AZ513" s="86"/>
      <c r="BB513" s="86"/>
      <c r="BD513" s="86"/>
      <c r="BF513" s="86"/>
      <c r="BH513" s="86"/>
      <c r="BJ513" s="86"/>
      <c r="BL513" s="86"/>
      <c r="BN513" s="86"/>
      <c r="BP513" s="86"/>
      <c r="BR513" s="86"/>
      <c r="BS513" s="86"/>
      <c r="BT513" s="86"/>
      <c r="BU513" s="86"/>
      <c r="BW513" s="86"/>
      <c r="BX513" s="86"/>
      <c r="BY513" s="86"/>
      <c r="BZ513" s="86"/>
      <c r="CB513" s="86"/>
      <c r="CC513" s="86"/>
      <c r="CD513" s="86"/>
      <c r="CE513" s="86"/>
      <c r="CF513" s="86"/>
      <c r="CH513" s="86"/>
      <c r="CI513" s="86"/>
      <c r="CJ513" s="86"/>
      <c r="CK513" s="86"/>
      <c r="CM513" s="86"/>
      <c r="CN513" s="86"/>
      <c r="CO513" s="86"/>
      <c r="CP513" s="86"/>
      <c r="CR513" s="86"/>
      <c r="CS513" s="86"/>
      <c r="CT513" s="86"/>
      <c r="CU513" s="86"/>
      <c r="CW513" s="87"/>
      <c r="CY513" s="86"/>
      <c r="CZ513" s="87"/>
      <c r="DA513" s="88"/>
      <c r="DB513" s="86"/>
      <c r="DC513" s="87"/>
      <c r="DD513" s="86"/>
      <c r="DE513" s="86"/>
      <c r="DF513" s="86"/>
      <c r="DG513" s="86"/>
      <c r="DH513" s="89"/>
    </row>
    <row r="514" spans="34:112" x14ac:dyDescent="0.2">
      <c r="AH514" s="86"/>
      <c r="AJ514" s="86"/>
      <c r="AL514" s="86"/>
      <c r="AN514" s="86"/>
      <c r="AP514" s="86"/>
      <c r="AR514" s="86"/>
      <c r="AT514" s="86"/>
      <c r="AV514" s="86"/>
      <c r="AX514" s="86"/>
      <c r="AZ514" s="86"/>
      <c r="BB514" s="86"/>
      <c r="BD514" s="86"/>
      <c r="BF514" s="86"/>
      <c r="BH514" s="86"/>
      <c r="BJ514" s="86"/>
      <c r="BL514" s="86"/>
      <c r="BN514" s="86"/>
      <c r="BP514" s="86"/>
      <c r="BR514" s="86"/>
      <c r="BS514" s="86"/>
      <c r="BT514" s="86"/>
      <c r="BU514" s="86"/>
      <c r="BW514" s="86"/>
      <c r="BX514" s="86"/>
      <c r="BY514" s="86"/>
      <c r="BZ514" s="86"/>
      <c r="CB514" s="86"/>
      <c r="CC514" s="86"/>
      <c r="CD514" s="86"/>
      <c r="CE514" s="86"/>
      <c r="CF514" s="86"/>
      <c r="CH514" s="86"/>
      <c r="CI514" s="86"/>
      <c r="CJ514" s="86"/>
      <c r="CK514" s="86"/>
      <c r="CM514" s="86"/>
      <c r="CN514" s="86"/>
      <c r="CO514" s="86"/>
      <c r="CP514" s="86"/>
      <c r="CR514" s="86"/>
      <c r="CS514" s="86"/>
      <c r="CT514" s="86"/>
      <c r="CU514" s="86"/>
      <c r="CW514" s="87"/>
      <c r="CY514" s="86"/>
      <c r="CZ514" s="87"/>
      <c r="DA514" s="88"/>
      <c r="DB514" s="86"/>
      <c r="DC514" s="87"/>
      <c r="DD514" s="86"/>
      <c r="DE514" s="86"/>
      <c r="DF514" s="86"/>
      <c r="DG514" s="86"/>
      <c r="DH514" s="89"/>
    </row>
    <row r="515" spans="34:112" x14ac:dyDescent="0.2">
      <c r="AH515" s="86"/>
      <c r="AJ515" s="86"/>
      <c r="AL515" s="86"/>
      <c r="AN515" s="86"/>
      <c r="AP515" s="86"/>
      <c r="AR515" s="86"/>
      <c r="AT515" s="86"/>
      <c r="AV515" s="86"/>
      <c r="AX515" s="86"/>
      <c r="AZ515" s="86"/>
      <c r="BB515" s="86"/>
      <c r="BD515" s="86"/>
      <c r="BF515" s="86"/>
      <c r="BH515" s="86"/>
      <c r="BJ515" s="86"/>
      <c r="BL515" s="86"/>
      <c r="BN515" s="86"/>
      <c r="BP515" s="86"/>
      <c r="BR515" s="86"/>
      <c r="BS515" s="86"/>
      <c r="BT515" s="86"/>
      <c r="BU515" s="86"/>
      <c r="BW515" s="86"/>
      <c r="BX515" s="86"/>
      <c r="BY515" s="86"/>
      <c r="BZ515" s="86"/>
      <c r="CB515" s="86"/>
      <c r="CC515" s="86"/>
      <c r="CD515" s="86"/>
      <c r="CE515" s="86"/>
      <c r="CF515" s="86"/>
      <c r="CH515" s="86"/>
      <c r="CI515" s="86"/>
      <c r="CJ515" s="86"/>
      <c r="CK515" s="86"/>
      <c r="CM515" s="86"/>
      <c r="CN515" s="86"/>
      <c r="CO515" s="86"/>
      <c r="CP515" s="86"/>
      <c r="CR515" s="86"/>
      <c r="CS515" s="86"/>
      <c r="CT515" s="86"/>
      <c r="CU515" s="86"/>
      <c r="CW515" s="87"/>
      <c r="CY515" s="86"/>
      <c r="CZ515" s="87"/>
      <c r="DA515" s="88"/>
      <c r="DB515" s="86"/>
      <c r="DC515" s="87"/>
      <c r="DD515" s="86"/>
      <c r="DE515" s="86"/>
      <c r="DF515" s="86"/>
      <c r="DG515" s="86"/>
      <c r="DH515" s="89"/>
    </row>
    <row r="516" spans="34:112" x14ac:dyDescent="0.2">
      <c r="AH516" s="86"/>
      <c r="AJ516" s="86"/>
      <c r="AL516" s="86"/>
      <c r="AN516" s="86"/>
      <c r="AP516" s="86"/>
      <c r="AR516" s="86"/>
      <c r="AT516" s="86"/>
      <c r="AV516" s="86"/>
      <c r="AX516" s="86"/>
      <c r="AZ516" s="86"/>
      <c r="BB516" s="86"/>
      <c r="BD516" s="86"/>
      <c r="BF516" s="86"/>
      <c r="BH516" s="86"/>
      <c r="BJ516" s="86"/>
      <c r="BL516" s="86"/>
      <c r="BN516" s="86"/>
      <c r="BP516" s="86"/>
      <c r="BR516" s="86"/>
      <c r="BS516" s="86"/>
      <c r="BT516" s="86"/>
      <c r="BU516" s="86"/>
      <c r="BW516" s="86"/>
      <c r="BX516" s="86"/>
      <c r="BY516" s="86"/>
      <c r="BZ516" s="86"/>
      <c r="CB516" s="86"/>
      <c r="CC516" s="86"/>
      <c r="CD516" s="86"/>
      <c r="CE516" s="86"/>
      <c r="CF516" s="86"/>
      <c r="CH516" s="86"/>
      <c r="CI516" s="86"/>
      <c r="CJ516" s="86"/>
      <c r="CK516" s="86"/>
      <c r="CM516" s="86"/>
      <c r="CN516" s="86"/>
      <c r="CO516" s="86"/>
      <c r="CP516" s="86"/>
      <c r="CR516" s="86"/>
      <c r="CS516" s="86"/>
      <c r="CT516" s="86"/>
      <c r="CU516" s="86"/>
      <c r="CW516" s="87"/>
      <c r="CY516" s="86"/>
      <c r="CZ516" s="87"/>
      <c r="DA516" s="88"/>
      <c r="DB516" s="86"/>
      <c r="DC516" s="87"/>
      <c r="DD516" s="86"/>
      <c r="DE516" s="86"/>
      <c r="DF516" s="86"/>
      <c r="DG516" s="86"/>
      <c r="DH516" s="89"/>
    </row>
    <row r="517" spans="34:112" x14ac:dyDescent="0.2">
      <c r="AH517" s="86"/>
      <c r="AJ517" s="86"/>
      <c r="AL517" s="86"/>
      <c r="AN517" s="86"/>
      <c r="AP517" s="86"/>
      <c r="AR517" s="86"/>
      <c r="AT517" s="86"/>
      <c r="AV517" s="86"/>
      <c r="AX517" s="86"/>
      <c r="AZ517" s="86"/>
      <c r="BB517" s="86"/>
      <c r="BD517" s="86"/>
      <c r="BF517" s="86"/>
      <c r="BH517" s="86"/>
      <c r="BJ517" s="86"/>
      <c r="BL517" s="86"/>
      <c r="BN517" s="86"/>
      <c r="BP517" s="86"/>
      <c r="BR517" s="86"/>
      <c r="BS517" s="86"/>
      <c r="BT517" s="86"/>
      <c r="BU517" s="86"/>
      <c r="BW517" s="86"/>
      <c r="BX517" s="86"/>
      <c r="BY517" s="86"/>
      <c r="BZ517" s="86"/>
      <c r="CB517" s="86"/>
      <c r="CC517" s="86"/>
      <c r="CD517" s="86"/>
      <c r="CE517" s="86"/>
      <c r="CF517" s="86"/>
      <c r="CH517" s="86"/>
      <c r="CI517" s="86"/>
      <c r="CJ517" s="86"/>
      <c r="CK517" s="86"/>
      <c r="CM517" s="86"/>
      <c r="CN517" s="86"/>
      <c r="CO517" s="86"/>
      <c r="CP517" s="86"/>
      <c r="CR517" s="86"/>
      <c r="CS517" s="86"/>
      <c r="CT517" s="86"/>
      <c r="CU517" s="86"/>
      <c r="CW517" s="87"/>
      <c r="CY517" s="86"/>
      <c r="CZ517" s="87"/>
      <c r="DA517" s="88"/>
      <c r="DB517" s="86"/>
      <c r="DC517" s="87"/>
      <c r="DD517" s="86"/>
      <c r="DE517" s="86"/>
      <c r="DF517" s="86"/>
      <c r="DG517" s="86"/>
      <c r="DH517" s="89"/>
    </row>
    <row r="518" spans="34:112" x14ac:dyDescent="0.2">
      <c r="AH518" s="86"/>
      <c r="AJ518" s="86"/>
      <c r="AL518" s="86"/>
      <c r="AN518" s="86"/>
      <c r="AP518" s="86"/>
      <c r="AR518" s="86"/>
      <c r="AT518" s="86"/>
      <c r="AV518" s="86"/>
      <c r="AX518" s="86"/>
      <c r="AZ518" s="86"/>
      <c r="BB518" s="86"/>
      <c r="BD518" s="86"/>
      <c r="BF518" s="86"/>
      <c r="BH518" s="86"/>
      <c r="BJ518" s="86"/>
      <c r="BL518" s="86"/>
      <c r="BN518" s="86"/>
      <c r="BP518" s="86"/>
      <c r="BR518" s="86"/>
      <c r="BS518" s="86"/>
      <c r="BT518" s="86"/>
      <c r="BU518" s="86"/>
      <c r="BW518" s="86"/>
      <c r="BX518" s="86"/>
      <c r="BY518" s="86"/>
      <c r="BZ518" s="86"/>
      <c r="CB518" s="86"/>
      <c r="CC518" s="86"/>
      <c r="CD518" s="86"/>
      <c r="CE518" s="86"/>
      <c r="CF518" s="86"/>
      <c r="CH518" s="86"/>
      <c r="CI518" s="86"/>
      <c r="CJ518" s="86"/>
      <c r="CK518" s="86"/>
      <c r="CM518" s="86"/>
      <c r="CN518" s="86"/>
      <c r="CO518" s="86"/>
      <c r="CP518" s="86"/>
      <c r="CR518" s="86"/>
      <c r="CS518" s="86"/>
      <c r="CT518" s="86"/>
      <c r="CU518" s="86"/>
      <c r="CW518" s="87"/>
      <c r="CY518" s="86"/>
      <c r="CZ518" s="87"/>
      <c r="DA518" s="88"/>
      <c r="DB518" s="86"/>
      <c r="DC518" s="87"/>
      <c r="DD518" s="86"/>
      <c r="DE518" s="86"/>
      <c r="DF518" s="86"/>
      <c r="DG518" s="86"/>
      <c r="DH518" s="89"/>
    </row>
    <row r="519" spans="34:112" x14ac:dyDescent="0.2">
      <c r="AH519" s="86"/>
      <c r="AJ519" s="86"/>
      <c r="AL519" s="86"/>
      <c r="AN519" s="86"/>
      <c r="AP519" s="86"/>
      <c r="AR519" s="86"/>
      <c r="AT519" s="86"/>
      <c r="AV519" s="86"/>
      <c r="AX519" s="86"/>
      <c r="AZ519" s="86"/>
      <c r="BB519" s="86"/>
      <c r="BD519" s="86"/>
      <c r="BF519" s="86"/>
      <c r="BH519" s="86"/>
      <c r="BJ519" s="86"/>
      <c r="BL519" s="86"/>
      <c r="BN519" s="86"/>
      <c r="BP519" s="86"/>
      <c r="BR519" s="86"/>
      <c r="BS519" s="86"/>
      <c r="BT519" s="86"/>
      <c r="BU519" s="86"/>
      <c r="BW519" s="86"/>
      <c r="BX519" s="86"/>
      <c r="BY519" s="86"/>
      <c r="BZ519" s="86"/>
      <c r="CB519" s="86"/>
      <c r="CC519" s="86"/>
      <c r="CD519" s="86"/>
      <c r="CE519" s="86"/>
      <c r="CF519" s="86"/>
      <c r="CH519" s="86"/>
      <c r="CI519" s="86"/>
      <c r="CJ519" s="86"/>
      <c r="CK519" s="86"/>
      <c r="CM519" s="86"/>
      <c r="CN519" s="86"/>
      <c r="CO519" s="86"/>
      <c r="CP519" s="86"/>
      <c r="CR519" s="86"/>
      <c r="CS519" s="86"/>
      <c r="CT519" s="86"/>
      <c r="CU519" s="86"/>
      <c r="CW519" s="87"/>
      <c r="CY519" s="86"/>
      <c r="CZ519" s="87"/>
      <c r="DA519" s="88"/>
      <c r="DB519" s="86"/>
      <c r="DC519" s="87"/>
      <c r="DD519" s="86"/>
      <c r="DE519" s="86"/>
      <c r="DF519" s="86"/>
      <c r="DG519" s="86"/>
      <c r="DH519" s="89"/>
    </row>
    <row r="520" spans="34:112" x14ac:dyDescent="0.2">
      <c r="AH520" s="86"/>
      <c r="AJ520" s="86"/>
      <c r="AL520" s="86"/>
      <c r="AN520" s="86"/>
      <c r="AP520" s="86"/>
      <c r="AR520" s="86"/>
      <c r="AT520" s="86"/>
      <c r="AV520" s="86"/>
      <c r="AX520" s="86"/>
      <c r="AZ520" s="86"/>
      <c r="BB520" s="86"/>
      <c r="BD520" s="86"/>
      <c r="BF520" s="86"/>
      <c r="BH520" s="86"/>
      <c r="BJ520" s="86"/>
      <c r="BL520" s="86"/>
      <c r="BN520" s="86"/>
      <c r="BP520" s="86"/>
      <c r="BR520" s="86"/>
      <c r="BS520" s="86"/>
      <c r="BT520" s="86"/>
      <c r="BU520" s="86"/>
      <c r="BW520" s="86"/>
      <c r="BX520" s="86"/>
      <c r="BY520" s="86"/>
      <c r="BZ520" s="86"/>
      <c r="CB520" s="86"/>
      <c r="CC520" s="86"/>
      <c r="CD520" s="86"/>
      <c r="CE520" s="86"/>
      <c r="CF520" s="86"/>
      <c r="CH520" s="86"/>
      <c r="CI520" s="86"/>
      <c r="CJ520" s="86"/>
      <c r="CK520" s="86"/>
      <c r="CM520" s="86"/>
      <c r="CN520" s="86"/>
      <c r="CO520" s="86"/>
      <c r="CP520" s="86"/>
      <c r="CR520" s="86"/>
      <c r="CS520" s="86"/>
      <c r="CT520" s="86"/>
      <c r="CU520" s="86"/>
      <c r="CW520" s="87"/>
      <c r="CY520" s="86"/>
      <c r="CZ520" s="87"/>
      <c r="DA520" s="88"/>
      <c r="DB520" s="86"/>
      <c r="DC520" s="87"/>
      <c r="DD520" s="86"/>
      <c r="DE520" s="86"/>
      <c r="DF520" s="86"/>
      <c r="DG520" s="86"/>
      <c r="DH520" s="89"/>
    </row>
    <row r="521" spans="34:112" x14ac:dyDescent="0.2">
      <c r="AH521" s="86"/>
      <c r="AJ521" s="86"/>
      <c r="AL521" s="86"/>
      <c r="AN521" s="86"/>
      <c r="AP521" s="86"/>
      <c r="AR521" s="86"/>
      <c r="AT521" s="86"/>
      <c r="AV521" s="86"/>
      <c r="AX521" s="86"/>
      <c r="AZ521" s="86"/>
      <c r="BB521" s="86"/>
      <c r="BD521" s="86"/>
      <c r="BF521" s="86"/>
      <c r="BH521" s="86"/>
      <c r="BJ521" s="86"/>
      <c r="BL521" s="86"/>
      <c r="BN521" s="86"/>
      <c r="BP521" s="86"/>
      <c r="BR521" s="86"/>
      <c r="BS521" s="86"/>
      <c r="BT521" s="86"/>
      <c r="BU521" s="86"/>
      <c r="BW521" s="86"/>
      <c r="BX521" s="86"/>
      <c r="BY521" s="86"/>
      <c r="BZ521" s="86"/>
      <c r="CB521" s="86"/>
      <c r="CC521" s="86"/>
      <c r="CD521" s="86"/>
      <c r="CE521" s="86"/>
      <c r="CF521" s="86"/>
      <c r="CH521" s="86"/>
      <c r="CI521" s="86"/>
      <c r="CJ521" s="86"/>
      <c r="CK521" s="86"/>
      <c r="CM521" s="86"/>
      <c r="CN521" s="86"/>
      <c r="CO521" s="86"/>
      <c r="CP521" s="86"/>
      <c r="CR521" s="86"/>
      <c r="CS521" s="86"/>
      <c r="CT521" s="86"/>
      <c r="CU521" s="86"/>
      <c r="CW521" s="87"/>
      <c r="CY521" s="86"/>
      <c r="CZ521" s="87"/>
      <c r="DA521" s="88"/>
      <c r="DB521" s="86"/>
      <c r="DC521" s="87"/>
      <c r="DD521" s="86"/>
      <c r="DE521" s="86"/>
      <c r="DF521" s="86"/>
      <c r="DG521" s="86"/>
      <c r="DH521" s="89"/>
    </row>
    <row r="522" spans="34:112" x14ac:dyDescent="0.2">
      <c r="AH522" s="86"/>
      <c r="AJ522" s="86"/>
      <c r="AL522" s="86"/>
      <c r="AN522" s="86"/>
      <c r="AP522" s="86"/>
      <c r="AR522" s="86"/>
      <c r="AT522" s="86"/>
      <c r="AV522" s="86"/>
      <c r="AX522" s="86"/>
      <c r="AZ522" s="86"/>
      <c r="BB522" s="86"/>
      <c r="BD522" s="86"/>
      <c r="BF522" s="86"/>
      <c r="BH522" s="86"/>
      <c r="BJ522" s="86"/>
      <c r="BL522" s="86"/>
      <c r="BN522" s="86"/>
      <c r="BP522" s="86"/>
      <c r="BR522" s="86"/>
      <c r="BS522" s="86"/>
      <c r="BT522" s="86"/>
      <c r="BU522" s="86"/>
      <c r="BW522" s="86"/>
      <c r="BX522" s="86"/>
      <c r="BY522" s="86"/>
      <c r="BZ522" s="86"/>
      <c r="CB522" s="86"/>
      <c r="CC522" s="86"/>
      <c r="CD522" s="86"/>
      <c r="CE522" s="86"/>
      <c r="CF522" s="86"/>
      <c r="CH522" s="86"/>
      <c r="CI522" s="86"/>
      <c r="CJ522" s="86"/>
      <c r="CK522" s="86"/>
      <c r="CM522" s="86"/>
      <c r="CN522" s="86"/>
      <c r="CO522" s="86"/>
      <c r="CP522" s="86"/>
      <c r="CR522" s="86"/>
      <c r="CS522" s="86"/>
      <c r="CT522" s="86"/>
      <c r="CU522" s="86"/>
      <c r="CW522" s="87"/>
      <c r="CY522" s="86"/>
      <c r="CZ522" s="87"/>
      <c r="DA522" s="88"/>
      <c r="DB522" s="86"/>
      <c r="DC522" s="87"/>
      <c r="DD522" s="86"/>
      <c r="DE522" s="86"/>
      <c r="DF522" s="86"/>
      <c r="DG522" s="86"/>
      <c r="DH522" s="89"/>
    </row>
    <row r="523" spans="34:112" x14ac:dyDescent="0.2">
      <c r="AH523" s="86"/>
      <c r="AJ523" s="86"/>
      <c r="AL523" s="86"/>
      <c r="AN523" s="86"/>
      <c r="AP523" s="86"/>
      <c r="AR523" s="86"/>
      <c r="AT523" s="86"/>
      <c r="AV523" s="86"/>
      <c r="AX523" s="86"/>
      <c r="AZ523" s="86"/>
      <c r="BB523" s="86"/>
      <c r="BD523" s="86"/>
      <c r="BF523" s="86"/>
      <c r="BH523" s="86"/>
      <c r="BJ523" s="86"/>
      <c r="BL523" s="86"/>
      <c r="BN523" s="86"/>
      <c r="BP523" s="86"/>
      <c r="BR523" s="86"/>
      <c r="BS523" s="86"/>
      <c r="BT523" s="86"/>
      <c r="BU523" s="86"/>
      <c r="BW523" s="86"/>
      <c r="BX523" s="86"/>
      <c r="BY523" s="86"/>
      <c r="BZ523" s="86"/>
      <c r="CB523" s="86"/>
      <c r="CC523" s="86"/>
      <c r="CD523" s="86"/>
      <c r="CE523" s="86"/>
      <c r="CF523" s="86"/>
      <c r="CH523" s="86"/>
      <c r="CI523" s="86"/>
      <c r="CJ523" s="86"/>
      <c r="CK523" s="86"/>
      <c r="CM523" s="86"/>
      <c r="CN523" s="86"/>
      <c r="CO523" s="86"/>
      <c r="CP523" s="86"/>
      <c r="CR523" s="86"/>
      <c r="CS523" s="86"/>
      <c r="CT523" s="86"/>
      <c r="CU523" s="86"/>
      <c r="CW523" s="87"/>
      <c r="CY523" s="86"/>
      <c r="CZ523" s="87"/>
      <c r="DA523" s="88"/>
      <c r="DB523" s="86"/>
      <c r="DC523" s="87"/>
      <c r="DD523" s="86"/>
      <c r="DE523" s="86"/>
      <c r="DF523" s="86"/>
      <c r="DG523" s="86"/>
      <c r="DH523" s="89"/>
    </row>
    <row r="524" spans="34:112" x14ac:dyDescent="0.2">
      <c r="AH524" s="86"/>
      <c r="AJ524" s="86"/>
      <c r="AL524" s="86"/>
      <c r="AN524" s="86"/>
      <c r="AP524" s="86"/>
      <c r="AR524" s="86"/>
      <c r="AT524" s="86"/>
      <c r="AV524" s="86"/>
      <c r="AX524" s="86"/>
      <c r="AZ524" s="86"/>
      <c r="BB524" s="86"/>
      <c r="BD524" s="86"/>
      <c r="BF524" s="86"/>
      <c r="BH524" s="86"/>
      <c r="BJ524" s="86"/>
      <c r="BL524" s="86"/>
      <c r="BN524" s="86"/>
      <c r="BP524" s="86"/>
      <c r="BR524" s="86"/>
      <c r="BS524" s="86"/>
      <c r="BT524" s="86"/>
      <c r="BU524" s="86"/>
      <c r="BW524" s="86"/>
      <c r="BX524" s="86"/>
      <c r="BY524" s="86"/>
      <c r="BZ524" s="86"/>
      <c r="CB524" s="86"/>
      <c r="CC524" s="86"/>
      <c r="CD524" s="86"/>
      <c r="CE524" s="86"/>
      <c r="CF524" s="86"/>
      <c r="CH524" s="86"/>
      <c r="CI524" s="86"/>
      <c r="CJ524" s="86"/>
      <c r="CK524" s="86"/>
      <c r="CM524" s="86"/>
      <c r="CN524" s="86"/>
      <c r="CO524" s="86"/>
      <c r="CP524" s="86"/>
      <c r="CR524" s="86"/>
      <c r="CS524" s="86"/>
      <c r="CT524" s="86"/>
      <c r="CU524" s="86"/>
      <c r="CW524" s="87"/>
      <c r="CY524" s="86"/>
      <c r="CZ524" s="87"/>
      <c r="DA524" s="88"/>
      <c r="DB524" s="86"/>
      <c r="DC524" s="87"/>
      <c r="DD524" s="86"/>
      <c r="DE524" s="86"/>
      <c r="DF524" s="86"/>
      <c r="DG524" s="86"/>
      <c r="DH524" s="89"/>
    </row>
    <row r="525" spans="34:112" x14ac:dyDescent="0.2">
      <c r="AH525" s="86"/>
      <c r="AJ525" s="86"/>
      <c r="AL525" s="86"/>
      <c r="AN525" s="86"/>
      <c r="AP525" s="86"/>
      <c r="AR525" s="86"/>
      <c r="AT525" s="86"/>
      <c r="AV525" s="86"/>
      <c r="AX525" s="86"/>
      <c r="AZ525" s="86"/>
      <c r="BB525" s="86"/>
      <c r="BD525" s="86"/>
      <c r="BF525" s="86"/>
      <c r="BH525" s="86"/>
      <c r="BJ525" s="86"/>
      <c r="BL525" s="86"/>
      <c r="BN525" s="86"/>
      <c r="BP525" s="86"/>
      <c r="BR525" s="86"/>
      <c r="BS525" s="86"/>
      <c r="BT525" s="86"/>
      <c r="BU525" s="86"/>
      <c r="BW525" s="86"/>
      <c r="BX525" s="86"/>
      <c r="BY525" s="86"/>
      <c r="BZ525" s="86"/>
      <c r="CB525" s="86"/>
      <c r="CC525" s="86"/>
      <c r="CD525" s="86"/>
      <c r="CE525" s="86"/>
      <c r="CF525" s="86"/>
      <c r="CH525" s="86"/>
      <c r="CI525" s="86"/>
      <c r="CJ525" s="86"/>
      <c r="CK525" s="86"/>
      <c r="CM525" s="86"/>
      <c r="CN525" s="86"/>
      <c r="CO525" s="86"/>
      <c r="CP525" s="86"/>
      <c r="CR525" s="86"/>
      <c r="CS525" s="86"/>
      <c r="CT525" s="86"/>
      <c r="CU525" s="86"/>
      <c r="CW525" s="87"/>
      <c r="CY525" s="86"/>
      <c r="CZ525" s="87"/>
      <c r="DA525" s="88"/>
      <c r="DB525" s="86"/>
      <c r="DC525" s="87"/>
      <c r="DD525" s="86"/>
      <c r="DE525" s="86"/>
      <c r="DF525" s="86"/>
      <c r="DG525" s="86"/>
      <c r="DH525" s="89"/>
    </row>
    <row r="526" spans="34:112" x14ac:dyDescent="0.2">
      <c r="AH526" s="86"/>
      <c r="AJ526" s="86"/>
      <c r="AL526" s="86"/>
      <c r="AN526" s="86"/>
      <c r="AP526" s="86"/>
      <c r="AR526" s="86"/>
      <c r="AT526" s="86"/>
      <c r="AV526" s="86"/>
      <c r="AX526" s="86"/>
      <c r="AZ526" s="86"/>
      <c r="BB526" s="86"/>
      <c r="BD526" s="86"/>
      <c r="BF526" s="86"/>
      <c r="BH526" s="86"/>
      <c r="BJ526" s="86"/>
      <c r="BL526" s="86"/>
      <c r="BN526" s="86"/>
      <c r="BP526" s="86"/>
      <c r="BR526" s="86"/>
      <c r="BS526" s="86"/>
      <c r="BT526" s="86"/>
      <c r="BU526" s="86"/>
      <c r="BW526" s="86"/>
      <c r="BX526" s="86"/>
      <c r="BY526" s="86"/>
      <c r="BZ526" s="86"/>
      <c r="CB526" s="86"/>
      <c r="CC526" s="86"/>
      <c r="CD526" s="86"/>
      <c r="CE526" s="86"/>
      <c r="CF526" s="86"/>
      <c r="CH526" s="86"/>
      <c r="CI526" s="86"/>
      <c r="CJ526" s="86"/>
      <c r="CK526" s="86"/>
      <c r="CM526" s="86"/>
      <c r="CN526" s="86"/>
      <c r="CO526" s="86"/>
      <c r="CP526" s="86"/>
      <c r="CR526" s="86"/>
      <c r="CS526" s="86"/>
      <c r="CT526" s="86"/>
      <c r="CU526" s="86"/>
      <c r="CW526" s="87"/>
      <c r="CY526" s="86"/>
      <c r="CZ526" s="87"/>
      <c r="DA526" s="88"/>
      <c r="DB526" s="86"/>
      <c r="DC526" s="87"/>
      <c r="DD526" s="86"/>
      <c r="DE526" s="86"/>
      <c r="DF526" s="86"/>
      <c r="DG526" s="86"/>
      <c r="DH526" s="89"/>
    </row>
    <row r="527" spans="34:112" x14ac:dyDescent="0.2">
      <c r="AH527" s="86"/>
      <c r="AJ527" s="86"/>
      <c r="AL527" s="86"/>
      <c r="AN527" s="86"/>
      <c r="AP527" s="86"/>
      <c r="AR527" s="86"/>
      <c r="AT527" s="86"/>
      <c r="AV527" s="86"/>
      <c r="AX527" s="86"/>
      <c r="AZ527" s="86"/>
      <c r="BB527" s="86"/>
      <c r="BD527" s="86"/>
      <c r="BF527" s="86"/>
      <c r="BH527" s="86"/>
      <c r="BJ527" s="86"/>
      <c r="BL527" s="86"/>
      <c r="BN527" s="86"/>
      <c r="BP527" s="86"/>
      <c r="BR527" s="86"/>
      <c r="BS527" s="86"/>
      <c r="BT527" s="86"/>
      <c r="BU527" s="86"/>
      <c r="BW527" s="86"/>
      <c r="BX527" s="86"/>
      <c r="BY527" s="86"/>
      <c r="BZ527" s="86"/>
      <c r="CB527" s="86"/>
      <c r="CC527" s="86"/>
      <c r="CD527" s="86"/>
      <c r="CE527" s="86"/>
      <c r="CF527" s="86"/>
      <c r="CH527" s="86"/>
      <c r="CI527" s="86"/>
      <c r="CJ527" s="86"/>
      <c r="CK527" s="86"/>
      <c r="CM527" s="86"/>
      <c r="CN527" s="86"/>
      <c r="CO527" s="86"/>
      <c r="CP527" s="86"/>
      <c r="CR527" s="86"/>
      <c r="CS527" s="86"/>
      <c r="CT527" s="86"/>
      <c r="CU527" s="86"/>
      <c r="CW527" s="87"/>
      <c r="CY527" s="86"/>
      <c r="CZ527" s="87"/>
      <c r="DA527" s="88"/>
      <c r="DB527" s="86"/>
      <c r="DC527" s="87"/>
      <c r="DD527" s="86"/>
      <c r="DE527" s="86"/>
      <c r="DF527" s="86"/>
      <c r="DG527" s="86"/>
      <c r="DH527" s="89"/>
    </row>
    <row r="528" spans="34:112" x14ac:dyDescent="0.2">
      <c r="AH528" s="86"/>
      <c r="AJ528" s="86"/>
      <c r="AL528" s="86"/>
      <c r="AN528" s="86"/>
      <c r="AP528" s="86"/>
      <c r="AR528" s="86"/>
      <c r="AT528" s="86"/>
      <c r="AV528" s="86"/>
      <c r="AX528" s="86"/>
      <c r="AZ528" s="86"/>
      <c r="BB528" s="86"/>
      <c r="BD528" s="86"/>
      <c r="BF528" s="86"/>
      <c r="BH528" s="86"/>
      <c r="BJ528" s="86"/>
      <c r="BL528" s="86"/>
      <c r="BN528" s="86"/>
      <c r="BP528" s="86"/>
      <c r="BR528" s="86"/>
      <c r="BS528" s="86"/>
      <c r="BT528" s="86"/>
      <c r="BU528" s="86"/>
      <c r="BW528" s="86"/>
      <c r="BX528" s="86"/>
      <c r="BY528" s="86"/>
      <c r="BZ528" s="86"/>
      <c r="CB528" s="86"/>
      <c r="CC528" s="86"/>
      <c r="CD528" s="86"/>
      <c r="CE528" s="86"/>
      <c r="CF528" s="86"/>
      <c r="CH528" s="86"/>
      <c r="CI528" s="86"/>
      <c r="CJ528" s="86"/>
      <c r="CK528" s="86"/>
      <c r="CM528" s="86"/>
      <c r="CN528" s="86"/>
      <c r="CO528" s="86"/>
      <c r="CP528" s="86"/>
      <c r="CR528" s="86"/>
      <c r="CS528" s="86"/>
      <c r="CT528" s="86"/>
      <c r="CU528" s="86"/>
      <c r="CW528" s="87"/>
      <c r="CY528" s="86"/>
      <c r="CZ528" s="87"/>
      <c r="DA528" s="88"/>
      <c r="DB528" s="86"/>
      <c r="DC528" s="87"/>
      <c r="DD528" s="86"/>
      <c r="DE528" s="86"/>
      <c r="DF528" s="86"/>
      <c r="DG528" s="86"/>
      <c r="DH528" s="89"/>
    </row>
    <row r="529" spans="34:112" x14ac:dyDescent="0.2">
      <c r="AH529" s="86"/>
      <c r="AJ529" s="86"/>
      <c r="AL529" s="86"/>
      <c r="AN529" s="86"/>
      <c r="AP529" s="86"/>
      <c r="AR529" s="86"/>
      <c r="AT529" s="86"/>
      <c r="AV529" s="86"/>
      <c r="AX529" s="86"/>
      <c r="AZ529" s="86"/>
      <c r="BB529" s="86"/>
      <c r="BD529" s="86"/>
      <c r="BF529" s="86"/>
      <c r="BH529" s="86"/>
      <c r="BJ529" s="86"/>
      <c r="BL529" s="86"/>
      <c r="BN529" s="86"/>
      <c r="BP529" s="86"/>
      <c r="BR529" s="86"/>
      <c r="BS529" s="86"/>
      <c r="BT529" s="86"/>
      <c r="BU529" s="86"/>
      <c r="BW529" s="86"/>
      <c r="BX529" s="86"/>
      <c r="BY529" s="86"/>
      <c r="BZ529" s="86"/>
      <c r="CB529" s="86"/>
      <c r="CC529" s="86"/>
      <c r="CD529" s="86"/>
      <c r="CE529" s="86"/>
      <c r="CF529" s="86"/>
      <c r="CH529" s="86"/>
      <c r="CI529" s="86"/>
      <c r="CJ529" s="86"/>
      <c r="CK529" s="86"/>
      <c r="CM529" s="86"/>
      <c r="CN529" s="86"/>
      <c r="CO529" s="86"/>
      <c r="CP529" s="86"/>
      <c r="CR529" s="86"/>
      <c r="CS529" s="86"/>
      <c r="CT529" s="86"/>
      <c r="CU529" s="86"/>
      <c r="CW529" s="87"/>
      <c r="CY529" s="86"/>
      <c r="CZ529" s="87"/>
      <c r="DA529" s="88"/>
      <c r="DB529" s="86"/>
      <c r="DC529" s="87"/>
      <c r="DD529" s="86"/>
      <c r="DE529" s="86"/>
      <c r="DF529" s="86"/>
      <c r="DG529" s="86"/>
      <c r="DH529" s="89"/>
    </row>
    <row r="530" spans="34:112" x14ac:dyDescent="0.2">
      <c r="AH530" s="86"/>
      <c r="AJ530" s="86"/>
      <c r="AL530" s="86"/>
      <c r="AN530" s="86"/>
      <c r="AP530" s="86"/>
      <c r="AR530" s="86"/>
      <c r="AT530" s="86"/>
      <c r="AV530" s="86"/>
      <c r="AX530" s="86"/>
      <c r="AZ530" s="86"/>
      <c r="BB530" s="86"/>
      <c r="BD530" s="86"/>
      <c r="BF530" s="86"/>
      <c r="BH530" s="86"/>
      <c r="BJ530" s="86"/>
      <c r="BL530" s="86"/>
      <c r="BN530" s="86"/>
      <c r="BP530" s="86"/>
      <c r="BR530" s="86"/>
      <c r="BS530" s="86"/>
      <c r="BT530" s="86"/>
      <c r="BU530" s="86"/>
      <c r="BW530" s="86"/>
      <c r="BX530" s="86"/>
      <c r="BY530" s="86"/>
      <c r="BZ530" s="86"/>
      <c r="CB530" s="86"/>
      <c r="CC530" s="86"/>
      <c r="CD530" s="86"/>
      <c r="CE530" s="86"/>
      <c r="CF530" s="86"/>
      <c r="CH530" s="86"/>
      <c r="CI530" s="86"/>
      <c r="CJ530" s="86"/>
      <c r="CK530" s="86"/>
      <c r="CM530" s="86"/>
      <c r="CN530" s="86"/>
      <c r="CO530" s="86"/>
      <c r="CP530" s="86"/>
      <c r="CR530" s="86"/>
      <c r="CS530" s="86"/>
      <c r="CT530" s="86"/>
      <c r="CU530" s="86"/>
      <c r="CW530" s="87"/>
      <c r="CY530" s="86"/>
      <c r="CZ530" s="87"/>
      <c r="DA530" s="88"/>
      <c r="DB530" s="86"/>
      <c r="DC530" s="87"/>
      <c r="DD530" s="86"/>
      <c r="DE530" s="86"/>
      <c r="DF530" s="86"/>
      <c r="DG530" s="86"/>
      <c r="DH530" s="89"/>
    </row>
    <row r="531" spans="34:112" x14ac:dyDescent="0.2">
      <c r="AH531" s="86"/>
      <c r="AJ531" s="86"/>
      <c r="AL531" s="86"/>
      <c r="AN531" s="86"/>
      <c r="AP531" s="86"/>
      <c r="AR531" s="86"/>
      <c r="AT531" s="86"/>
      <c r="AV531" s="86"/>
      <c r="AX531" s="86"/>
      <c r="AZ531" s="86"/>
      <c r="BB531" s="86"/>
      <c r="BD531" s="86"/>
      <c r="BF531" s="86"/>
      <c r="BH531" s="86"/>
      <c r="BJ531" s="86"/>
      <c r="BL531" s="86"/>
      <c r="BN531" s="86"/>
      <c r="BP531" s="86"/>
      <c r="BR531" s="86"/>
      <c r="BS531" s="86"/>
      <c r="BT531" s="86"/>
      <c r="BU531" s="86"/>
      <c r="BW531" s="86"/>
      <c r="BX531" s="86"/>
      <c r="BY531" s="86"/>
      <c r="BZ531" s="86"/>
      <c r="CB531" s="86"/>
      <c r="CC531" s="86"/>
      <c r="CD531" s="86"/>
      <c r="CE531" s="86"/>
      <c r="CF531" s="86"/>
      <c r="CH531" s="86"/>
      <c r="CI531" s="86"/>
      <c r="CJ531" s="86"/>
      <c r="CK531" s="86"/>
      <c r="CM531" s="86"/>
      <c r="CN531" s="86"/>
      <c r="CO531" s="86"/>
      <c r="CP531" s="86"/>
      <c r="CR531" s="86"/>
      <c r="CS531" s="86"/>
      <c r="CT531" s="86"/>
      <c r="CU531" s="86"/>
      <c r="CW531" s="87"/>
      <c r="CY531" s="86"/>
      <c r="CZ531" s="87"/>
      <c r="DA531" s="88"/>
      <c r="DB531" s="86"/>
      <c r="DC531" s="87"/>
      <c r="DD531" s="86"/>
      <c r="DE531" s="86"/>
      <c r="DF531" s="86"/>
      <c r="DG531" s="86"/>
      <c r="DH531" s="89"/>
    </row>
    <row r="532" spans="34:112" x14ac:dyDescent="0.2">
      <c r="AH532" s="86"/>
      <c r="AJ532" s="86"/>
      <c r="AL532" s="86"/>
      <c r="AN532" s="86"/>
      <c r="AP532" s="86"/>
      <c r="AR532" s="86"/>
      <c r="AT532" s="86"/>
      <c r="AV532" s="86"/>
      <c r="AX532" s="86"/>
      <c r="AZ532" s="86"/>
      <c r="BB532" s="86"/>
      <c r="BD532" s="86"/>
      <c r="BF532" s="86"/>
      <c r="BH532" s="86"/>
      <c r="BJ532" s="86"/>
      <c r="BL532" s="86"/>
      <c r="BN532" s="86"/>
      <c r="BP532" s="86"/>
      <c r="BR532" s="86"/>
      <c r="BS532" s="86"/>
      <c r="BT532" s="86"/>
      <c r="BU532" s="86"/>
      <c r="BW532" s="86"/>
      <c r="BX532" s="86"/>
      <c r="BY532" s="86"/>
      <c r="BZ532" s="86"/>
      <c r="CB532" s="86"/>
      <c r="CC532" s="86"/>
      <c r="CD532" s="86"/>
      <c r="CE532" s="86"/>
      <c r="CF532" s="86"/>
      <c r="CH532" s="86"/>
      <c r="CI532" s="86"/>
      <c r="CJ532" s="86"/>
      <c r="CK532" s="86"/>
      <c r="CM532" s="86"/>
      <c r="CN532" s="86"/>
      <c r="CO532" s="86"/>
      <c r="CP532" s="86"/>
      <c r="CR532" s="86"/>
      <c r="CS532" s="86"/>
      <c r="CT532" s="86"/>
      <c r="CU532" s="86"/>
      <c r="CW532" s="87"/>
      <c r="CY532" s="86"/>
      <c r="CZ532" s="87"/>
      <c r="DA532" s="88"/>
      <c r="DB532" s="86"/>
      <c r="DC532" s="87"/>
      <c r="DD532" s="86"/>
      <c r="DE532" s="86"/>
      <c r="DF532" s="86"/>
      <c r="DG532" s="86"/>
      <c r="DH532" s="89"/>
    </row>
    <row r="533" spans="34:112" x14ac:dyDescent="0.2">
      <c r="AH533" s="86"/>
      <c r="AJ533" s="86"/>
      <c r="AL533" s="86"/>
      <c r="AN533" s="86"/>
      <c r="AP533" s="86"/>
      <c r="AR533" s="86"/>
      <c r="AT533" s="86"/>
      <c r="AV533" s="86"/>
      <c r="AX533" s="86"/>
      <c r="AZ533" s="86"/>
      <c r="BB533" s="86"/>
      <c r="BD533" s="86"/>
      <c r="BF533" s="86"/>
      <c r="BH533" s="86"/>
      <c r="BJ533" s="86"/>
      <c r="BL533" s="86"/>
      <c r="BN533" s="86"/>
      <c r="BP533" s="86"/>
      <c r="BR533" s="86"/>
      <c r="BS533" s="86"/>
      <c r="BT533" s="86"/>
      <c r="BU533" s="86"/>
      <c r="BW533" s="86"/>
      <c r="BX533" s="86"/>
      <c r="BY533" s="86"/>
      <c r="BZ533" s="86"/>
      <c r="CB533" s="86"/>
      <c r="CC533" s="86"/>
      <c r="CD533" s="86"/>
      <c r="CE533" s="86"/>
      <c r="CF533" s="86"/>
      <c r="CH533" s="86"/>
      <c r="CI533" s="86"/>
      <c r="CJ533" s="86"/>
      <c r="CK533" s="86"/>
      <c r="CM533" s="86"/>
      <c r="CN533" s="86"/>
      <c r="CO533" s="86"/>
      <c r="CP533" s="86"/>
      <c r="CR533" s="86"/>
      <c r="CS533" s="86"/>
      <c r="CT533" s="86"/>
      <c r="CU533" s="86"/>
      <c r="CW533" s="87"/>
      <c r="CY533" s="86"/>
      <c r="CZ533" s="87"/>
      <c r="DA533" s="88"/>
      <c r="DB533" s="86"/>
      <c r="DC533" s="87"/>
      <c r="DD533" s="86"/>
      <c r="DE533" s="86"/>
      <c r="DF533" s="86"/>
      <c r="DG533" s="86"/>
      <c r="DH533" s="89"/>
    </row>
    <row r="534" spans="34:112" x14ac:dyDescent="0.2">
      <c r="AH534" s="86"/>
      <c r="AJ534" s="86"/>
      <c r="AL534" s="86"/>
      <c r="AN534" s="86"/>
      <c r="AP534" s="86"/>
      <c r="AR534" s="86"/>
      <c r="AT534" s="86"/>
      <c r="AV534" s="86"/>
      <c r="AX534" s="86"/>
      <c r="AZ534" s="86"/>
      <c r="BB534" s="86"/>
      <c r="BD534" s="86"/>
      <c r="BF534" s="86"/>
      <c r="BH534" s="86"/>
      <c r="BJ534" s="86"/>
      <c r="BL534" s="86"/>
      <c r="BN534" s="86"/>
      <c r="BP534" s="86"/>
      <c r="BR534" s="86"/>
      <c r="BS534" s="86"/>
      <c r="BT534" s="86"/>
      <c r="BU534" s="86"/>
      <c r="BW534" s="86"/>
      <c r="BX534" s="86"/>
      <c r="BY534" s="86"/>
      <c r="BZ534" s="86"/>
      <c r="CB534" s="86"/>
      <c r="CC534" s="86"/>
      <c r="CD534" s="86"/>
      <c r="CE534" s="86"/>
      <c r="CF534" s="86"/>
      <c r="CH534" s="86"/>
      <c r="CI534" s="86"/>
      <c r="CJ534" s="86"/>
      <c r="CK534" s="86"/>
      <c r="CM534" s="86"/>
      <c r="CN534" s="86"/>
      <c r="CO534" s="86"/>
      <c r="CP534" s="86"/>
      <c r="CR534" s="86"/>
      <c r="CS534" s="86"/>
      <c r="CT534" s="86"/>
      <c r="CU534" s="86"/>
      <c r="CW534" s="87"/>
      <c r="CY534" s="86"/>
      <c r="CZ534" s="87"/>
      <c r="DA534" s="88"/>
      <c r="DB534" s="86"/>
      <c r="DC534" s="87"/>
      <c r="DD534" s="86"/>
      <c r="DE534" s="86"/>
      <c r="DF534" s="86"/>
      <c r="DG534" s="86"/>
      <c r="DH534" s="89"/>
    </row>
    <row r="535" spans="34:112" x14ac:dyDescent="0.2">
      <c r="AH535" s="86"/>
      <c r="AJ535" s="86"/>
      <c r="AL535" s="86"/>
      <c r="AN535" s="86"/>
      <c r="AP535" s="86"/>
      <c r="AR535" s="86"/>
      <c r="AT535" s="86"/>
      <c r="AV535" s="86"/>
      <c r="AX535" s="86"/>
      <c r="AZ535" s="86"/>
      <c r="BB535" s="86"/>
      <c r="BD535" s="86"/>
      <c r="BF535" s="86"/>
      <c r="BH535" s="86"/>
      <c r="BJ535" s="86"/>
      <c r="BL535" s="86"/>
      <c r="BN535" s="86"/>
      <c r="BP535" s="86"/>
      <c r="BR535" s="86"/>
      <c r="BS535" s="86"/>
      <c r="BT535" s="86"/>
      <c r="BU535" s="86"/>
      <c r="BW535" s="86"/>
      <c r="BX535" s="86"/>
      <c r="BY535" s="86"/>
      <c r="BZ535" s="86"/>
      <c r="CB535" s="86"/>
      <c r="CC535" s="86"/>
      <c r="CD535" s="86"/>
      <c r="CE535" s="86"/>
      <c r="CF535" s="86"/>
      <c r="CH535" s="86"/>
      <c r="CI535" s="86"/>
      <c r="CJ535" s="86"/>
      <c r="CK535" s="86"/>
      <c r="CM535" s="86"/>
      <c r="CN535" s="86"/>
      <c r="CO535" s="86"/>
      <c r="CP535" s="86"/>
      <c r="CR535" s="86"/>
      <c r="CS535" s="86"/>
      <c r="CT535" s="86"/>
      <c r="CU535" s="86"/>
      <c r="CW535" s="87"/>
      <c r="CY535" s="86"/>
      <c r="CZ535" s="87"/>
      <c r="DA535" s="88"/>
      <c r="DB535" s="86"/>
      <c r="DC535" s="87"/>
      <c r="DD535" s="86"/>
      <c r="DE535" s="86"/>
      <c r="DF535" s="86"/>
      <c r="DG535" s="86"/>
      <c r="DH535" s="89"/>
    </row>
    <row r="536" spans="34:112" x14ac:dyDescent="0.2">
      <c r="AH536" s="86"/>
      <c r="AJ536" s="86"/>
      <c r="AL536" s="86"/>
      <c r="AN536" s="86"/>
      <c r="AP536" s="86"/>
      <c r="AR536" s="86"/>
      <c r="AT536" s="86"/>
      <c r="AV536" s="86"/>
      <c r="AX536" s="86"/>
      <c r="AZ536" s="86"/>
      <c r="BB536" s="86"/>
      <c r="BD536" s="86"/>
      <c r="BF536" s="86"/>
      <c r="BH536" s="86"/>
      <c r="BJ536" s="86"/>
      <c r="BL536" s="86"/>
      <c r="BN536" s="86"/>
      <c r="BP536" s="86"/>
      <c r="BR536" s="86"/>
      <c r="BS536" s="86"/>
      <c r="BT536" s="86"/>
      <c r="BU536" s="86"/>
      <c r="BW536" s="86"/>
      <c r="BX536" s="86"/>
      <c r="BY536" s="86"/>
      <c r="BZ536" s="86"/>
      <c r="CB536" s="86"/>
      <c r="CC536" s="86"/>
      <c r="CD536" s="86"/>
      <c r="CE536" s="86"/>
      <c r="CF536" s="86"/>
      <c r="CH536" s="86"/>
      <c r="CI536" s="86"/>
      <c r="CJ536" s="86"/>
      <c r="CK536" s="86"/>
      <c r="CM536" s="86"/>
      <c r="CN536" s="86"/>
      <c r="CO536" s="86"/>
      <c r="CP536" s="86"/>
      <c r="CR536" s="86"/>
      <c r="CS536" s="86"/>
      <c r="CT536" s="86"/>
      <c r="CU536" s="86"/>
      <c r="CW536" s="87"/>
      <c r="CY536" s="86"/>
      <c r="CZ536" s="87"/>
      <c r="DA536" s="88"/>
      <c r="DB536" s="86"/>
      <c r="DC536" s="87"/>
      <c r="DD536" s="86"/>
      <c r="DE536" s="86"/>
      <c r="DF536" s="86"/>
      <c r="DG536" s="86"/>
      <c r="DH536" s="89"/>
    </row>
    <row r="537" spans="34:112" x14ac:dyDescent="0.2">
      <c r="AH537" s="86"/>
      <c r="AJ537" s="86"/>
      <c r="AL537" s="86"/>
      <c r="AN537" s="86"/>
      <c r="AP537" s="86"/>
      <c r="AR537" s="86"/>
      <c r="AT537" s="86"/>
      <c r="AV537" s="86"/>
      <c r="AX537" s="86"/>
      <c r="AZ537" s="86"/>
      <c r="BB537" s="86"/>
      <c r="BD537" s="86"/>
      <c r="BF537" s="86"/>
      <c r="BH537" s="86"/>
      <c r="BJ537" s="86"/>
      <c r="BL537" s="86"/>
      <c r="BN537" s="86"/>
      <c r="BP537" s="86"/>
      <c r="BR537" s="86"/>
      <c r="BS537" s="86"/>
      <c r="BT537" s="86"/>
      <c r="BU537" s="86"/>
      <c r="BW537" s="86"/>
      <c r="BX537" s="86"/>
      <c r="BY537" s="86"/>
      <c r="BZ537" s="86"/>
      <c r="CB537" s="86"/>
      <c r="CC537" s="86"/>
      <c r="CD537" s="86"/>
      <c r="CE537" s="86"/>
      <c r="CF537" s="86"/>
      <c r="CH537" s="86"/>
      <c r="CI537" s="86"/>
      <c r="CJ537" s="86"/>
      <c r="CK537" s="86"/>
      <c r="CM537" s="86"/>
      <c r="CN537" s="86"/>
      <c r="CO537" s="86"/>
      <c r="CP537" s="86"/>
      <c r="CR537" s="86"/>
      <c r="CS537" s="86"/>
      <c r="CT537" s="86"/>
      <c r="CU537" s="86"/>
      <c r="CW537" s="87"/>
      <c r="CY537" s="86"/>
      <c r="CZ537" s="87"/>
      <c r="DA537" s="88"/>
      <c r="DB537" s="86"/>
      <c r="DC537" s="87"/>
      <c r="DD537" s="86"/>
      <c r="DE537" s="86"/>
      <c r="DF537" s="86"/>
      <c r="DG537" s="86"/>
      <c r="DH537" s="89"/>
    </row>
    <row r="538" spans="34:112" x14ac:dyDescent="0.2">
      <c r="AH538" s="86"/>
      <c r="AJ538" s="86"/>
      <c r="AL538" s="86"/>
      <c r="AN538" s="86"/>
      <c r="AP538" s="86"/>
      <c r="AR538" s="86"/>
      <c r="AT538" s="86"/>
      <c r="AV538" s="86"/>
      <c r="AX538" s="86"/>
      <c r="AZ538" s="86"/>
      <c r="BB538" s="86"/>
      <c r="BD538" s="86"/>
      <c r="BF538" s="86"/>
      <c r="BH538" s="86"/>
      <c r="BJ538" s="86"/>
      <c r="BL538" s="86"/>
      <c r="BN538" s="86"/>
      <c r="BP538" s="86"/>
      <c r="BR538" s="86"/>
      <c r="BS538" s="86"/>
      <c r="BT538" s="86"/>
      <c r="BU538" s="86"/>
      <c r="BW538" s="86"/>
      <c r="BX538" s="86"/>
      <c r="BY538" s="86"/>
      <c r="BZ538" s="86"/>
      <c r="CB538" s="86"/>
      <c r="CC538" s="86"/>
      <c r="CD538" s="86"/>
      <c r="CE538" s="86"/>
      <c r="CF538" s="86"/>
      <c r="CH538" s="86"/>
      <c r="CI538" s="86"/>
      <c r="CJ538" s="86"/>
      <c r="CK538" s="86"/>
      <c r="CM538" s="86"/>
      <c r="CN538" s="86"/>
      <c r="CO538" s="86"/>
      <c r="CP538" s="86"/>
      <c r="CR538" s="86"/>
      <c r="CS538" s="86"/>
      <c r="CT538" s="86"/>
      <c r="CU538" s="86"/>
      <c r="CW538" s="87"/>
      <c r="CY538" s="86"/>
      <c r="CZ538" s="87"/>
      <c r="DA538" s="88"/>
      <c r="DB538" s="86"/>
      <c r="DC538" s="87"/>
      <c r="DD538" s="86"/>
      <c r="DE538" s="86"/>
      <c r="DF538" s="86"/>
      <c r="DG538" s="86"/>
      <c r="DH538" s="89"/>
    </row>
    <row r="539" spans="34:112" x14ac:dyDescent="0.2">
      <c r="AH539" s="86"/>
      <c r="AJ539" s="86"/>
      <c r="AL539" s="86"/>
      <c r="AN539" s="86"/>
      <c r="AP539" s="86"/>
      <c r="AR539" s="86"/>
      <c r="AT539" s="86"/>
      <c r="AV539" s="86"/>
      <c r="AX539" s="86"/>
      <c r="AZ539" s="86"/>
      <c r="BB539" s="86"/>
      <c r="BD539" s="86"/>
      <c r="BF539" s="86"/>
      <c r="BH539" s="86"/>
      <c r="BJ539" s="86"/>
      <c r="BL539" s="86"/>
      <c r="BN539" s="86"/>
      <c r="BP539" s="86"/>
      <c r="BR539" s="86"/>
      <c r="BS539" s="86"/>
      <c r="BT539" s="86"/>
      <c r="BU539" s="86"/>
      <c r="BW539" s="86"/>
      <c r="BX539" s="86"/>
      <c r="BY539" s="86"/>
      <c r="BZ539" s="86"/>
      <c r="CB539" s="86"/>
      <c r="CC539" s="86"/>
      <c r="CD539" s="86"/>
      <c r="CE539" s="86"/>
      <c r="CF539" s="86"/>
      <c r="CH539" s="86"/>
      <c r="CI539" s="86"/>
      <c r="CJ539" s="86"/>
      <c r="CK539" s="86"/>
      <c r="CM539" s="86"/>
      <c r="CN539" s="86"/>
      <c r="CO539" s="86"/>
      <c r="CP539" s="86"/>
      <c r="CR539" s="86"/>
      <c r="CS539" s="86"/>
      <c r="CT539" s="86"/>
      <c r="CU539" s="86"/>
      <c r="CW539" s="87"/>
      <c r="CY539" s="86"/>
      <c r="CZ539" s="87"/>
      <c r="DA539" s="88"/>
      <c r="DB539" s="86"/>
      <c r="DC539" s="87"/>
      <c r="DD539" s="86"/>
      <c r="DE539" s="86"/>
      <c r="DF539" s="86"/>
      <c r="DG539" s="86"/>
      <c r="DH539" s="89"/>
    </row>
    <row r="540" spans="34:112" x14ac:dyDescent="0.2">
      <c r="AH540" s="86"/>
      <c r="AJ540" s="86"/>
      <c r="AL540" s="86"/>
      <c r="AN540" s="86"/>
      <c r="AP540" s="86"/>
      <c r="AR540" s="86"/>
      <c r="AT540" s="86"/>
      <c r="AV540" s="86"/>
      <c r="AX540" s="86"/>
      <c r="AZ540" s="86"/>
      <c r="BB540" s="86"/>
      <c r="BD540" s="86"/>
      <c r="BF540" s="86"/>
      <c r="BH540" s="86"/>
      <c r="BJ540" s="86"/>
      <c r="BL540" s="86"/>
      <c r="BN540" s="86"/>
      <c r="BP540" s="86"/>
      <c r="BR540" s="86"/>
      <c r="BS540" s="86"/>
      <c r="BT540" s="86"/>
      <c r="BU540" s="86"/>
      <c r="BW540" s="86"/>
      <c r="BX540" s="86"/>
      <c r="BY540" s="86"/>
      <c r="BZ540" s="86"/>
      <c r="CB540" s="86"/>
      <c r="CC540" s="86"/>
      <c r="CD540" s="86"/>
      <c r="CE540" s="86"/>
      <c r="CF540" s="86"/>
      <c r="CH540" s="86"/>
      <c r="CI540" s="86"/>
      <c r="CJ540" s="86"/>
      <c r="CK540" s="86"/>
      <c r="CM540" s="86"/>
      <c r="CN540" s="86"/>
      <c r="CO540" s="86"/>
      <c r="CP540" s="86"/>
      <c r="CR540" s="86"/>
      <c r="CS540" s="86"/>
      <c r="CT540" s="86"/>
      <c r="CU540" s="86"/>
      <c r="CW540" s="87"/>
      <c r="CY540" s="86"/>
      <c r="CZ540" s="87"/>
      <c r="DA540" s="88"/>
      <c r="DB540" s="86"/>
      <c r="DC540" s="87"/>
      <c r="DD540" s="86"/>
      <c r="DE540" s="86"/>
      <c r="DF540" s="86"/>
      <c r="DG540" s="86"/>
      <c r="DH540" s="89"/>
    </row>
    <row r="541" spans="34:112" x14ac:dyDescent="0.2">
      <c r="AH541" s="86"/>
      <c r="AJ541" s="86"/>
      <c r="AL541" s="86"/>
      <c r="AN541" s="86"/>
      <c r="AP541" s="86"/>
      <c r="AR541" s="86"/>
      <c r="AT541" s="86"/>
      <c r="AV541" s="86"/>
      <c r="AX541" s="86"/>
      <c r="AZ541" s="86"/>
      <c r="BB541" s="86"/>
      <c r="BD541" s="86"/>
      <c r="BF541" s="86"/>
      <c r="BH541" s="86"/>
      <c r="BJ541" s="86"/>
      <c r="BL541" s="86"/>
      <c r="BN541" s="86"/>
      <c r="BP541" s="86"/>
      <c r="BR541" s="86"/>
      <c r="BS541" s="86"/>
      <c r="BT541" s="86"/>
      <c r="BU541" s="86"/>
      <c r="BW541" s="86"/>
      <c r="BX541" s="86"/>
      <c r="BY541" s="86"/>
      <c r="BZ541" s="86"/>
      <c r="CB541" s="86"/>
      <c r="CC541" s="86"/>
      <c r="CD541" s="86"/>
      <c r="CE541" s="86"/>
      <c r="CF541" s="86"/>
      <c r="CH541" s="86"/>
      <c r="CI541" s="86"/>
      <c r="CJ541" s="86"/>
      <c r="CK541" s="86"/>
      <c r="CM541" s="86"/>
      <c r="CN541" s="86"/>
      <c r="CO541" s="86"/>
      <c r="CP541" s="86"/>
      <c r="CR541" s="86"/>
      <c r="CS541" s="86"/>
      <c r="CT541" s="86"/>
      <c r="CU541" s="86"/>
      <c r="CW541" s="87"/>
      <c r="CY541" s="86"/>
      <c r="CZ541" s="87"/>
      <c r="DA541" s="88"/>
      <c r="DB541" s="86"/>
      <c r="DC541" s="87"/>
      <c r="DD541" s="86"/>
      <c r="DE541" s="86"/>
      <c r="DF541" s="86"/>
      <c r="DG541" s="86"/>
      <c r="DH541" s="89"/>
    </row>
    <row r="542" spans="34:112" x14ac:dyDescent="0.2">
      <c r="AH542" s="86"/>
      <c r="AJ542" s="86"/>
      <c r="AL542" s="86"/>
      <c r="AN542" s="86"/>
      <c r="AP542" s="86"/>
      <c r="AR542" s="86"/>
      <c r="AT542" s="86"/>
      <c r="AV542" s="86"/>
      <c r="AX542" s="86"/>
      <c r="AZ542" s="86"/>
      <c r="BB542" s="86"/>
      <c r="BD542" s="86"/>
      <c r="BF542" s="86"/>
      <c r="BH542" s="86"/>
      <c r="BJ542" s="86"/>
      <c r="BL542" s="86"/>
      <c r="BN542" s="86"/>
      <c r="BP542" s="86"/>
      <c r="BR542" s="86"/>
      <c r="BS542" s="86"/>
      <c r="BT542" s="86"/>
      <c r="BU542" s="86"/>
      <c r="BW542" s="86"/>
      <c r="BX542" s="86"/>
      <c r="BY542" s="86"/>
      <c r="BZ542" s="86"/>
      <c r="CB542" s="86"/>
      <c r="CC542" s="86"/>
      <c r="CD542" s="86"/>
      <c r="CE542" s="86"/>
      <c r="CF542" s="86"/>
      <c r="CH542" s="86"/>
      <c r="CI542" s="86"/>
      <c r="CJ542" s="86"/>
      <c r="CK542" s="86"/>
      <c r="CM542" s="86"/>
      <c r="CN542" s="86"/>
      <c r="CO542" s="86"/>
      <c r="CP542" s="86"/>
      <c r="CR542" s="86"/>
      <c r="CS542" s="86"/>
      <c r="CT542" s="86"/>
      <c r="CU542" s="86"/>
      <c r="CW542" s="87"/>
      <c r="CY542" s="86"/>
      <c r="CZ542" s="87"/>
      <c r="DA542" s="88"/>
      <c r="DB542" s="86"/>
      <c r="DC542" s="87"/>
      <c r="DD542" s="86"/>
      <c r="DE542" s="86"/>
      <c r="DF542" s="86"/>
      <c r="DG542" s="86"/>
      <c r="DH542" s="89"/>
    </row>
    <row r="543" spans="34:112" x14ac:dyDescent="0.2">
      <c r="AH543" s="86"/>
      <c r="AJ543" s="86"/>
      <c r="AL543" s="86"/>
      <c r="AN543" s="86"/>
      <c r="AP543" s="86"/>
      <c r="AR543" s="86"/>
      <c r="AT543" s="86"/>
      <c r="AV543" s="86"/>
      <c r="AX543" s="86"/>
      <c r="AZ543" s="86"/>
      <c r="BB543" s="86"/>
      <c r="BD543" s="86"/>
      <c r="BF543" s="86"/>
      <c r="BH543" s="86"/>
      <c r="BJ543" s="86"/>
      <c r="BL543" s="86"/>
      <c r="BN543" s="86"/>
      <c r="BP543" s="86"/>
      <c r="BR543" s="86"/>
      <c r="BS543" s="86"/>
      <c r="BT543" s="86"/>
      <c r="BU543" s="86"/>
      <c r="BW543" s="86"/>
      <c r="BX543" s="86"/>
      <c r="BY543" s="86"/>
      <c r="BZ543" s="86"/>
      <c r="CB543" s="86"/>
      <c r="CC543" s="86"/>
      <c r="CD543" s="86"/>
      <c r="CE543" s="86"/>
      <c r="CF543" s="86"/>
      <c r="CH543" s="86"/>
      <c r="CI543" s="86"/>
      <c r="CJ543" s="86"/>
      <c r="CK543" s="86"/>
      <c r="CM543" s="86"/>
      <c r="CN543" s="86"/>
      <c r="CO543" s="86"/>
      <c r="CP543" s="86"/>
      <c r="CR543" s="86"/>
      <c r="CS543" s="86"/>
      <c r="CT543" s="86"/>
      <c r="CU543" s="86"/>
      <c r="CW543" s="87"/>
      <c r="CY543" s="86"/>
      <c r="CZ543" s="87"/>
      <c r="DA543" s="88"/>
      <c r="DB543" s="86"/>
      <c r="DC543" s="87"/>
      <c r="DD543" s="86"/>
      <c r="DE543" s="86"/>
      <c r="DF543" s="86"/>
      <c r="DG543" s="86"/>
      <c r="DH543" s="89"/>
    </row>
    <row r="544" spans="34:112" x14ac:dyDescent="0.2">
      <c r="AH544" s="86"/>
      <c r="AJ544" s="86"/>
      <c r="AL544" s="86"/>
      <c r="AN544" s="86"/>
      <c r="AP544" s="86"/>
      <c r="AR544" s="86"/>
      <c r="AT544" s="86"/>
      <c r="AV544" s="86"/>
      <c r="AX544" s="86"/>
      <c r="AZ544" s="86"/>
      <c r="BB544" s="86"/>
      <c r="BD544" s="86"/>
      <c r="BF544" s="86"/>
      <c r="BH544" s="86"/>
      <c r="BJ544" s="86"/>
      <c r="BL544" s="86"/>
      <c r="BN544" s="86"/>
      <c r="BP544" s="86"/>
      <c r="BR544" s="86"/>
      <c r="BS544" s="86"/>
      <c r="BT544" s="86"/>
      <c r="BU544" s="86"/>
      <c r="BW544" s="86"/>
      <c r="BX544" s="86"/>
      <c r="BY544" s="86"/>
      <c r="BZ544" s="86"/>
      <c r="CB544" s="86"/>
      <c r="CC544" s="86"/>
      <c r="CD544" s="86"/>
      <c r="CE544" s="86"/>
      <c r="CF544" s="86"/>
      <c r="CH544" s="86"/>
      <c r="CI544" s="86"/>
      <c r="CJ544" s="86"/>
      <c r="CK544" s="86"/>
      <c r="CM544" s="86"/>
      <c r="CN544" s="86"/>
      <c r="CO544" s="86"/>
      <c r="CP544" s="86"/>
      <c r="CR544" s="86"/>
      <c r="CS544" s="86"/>
      <c r="CT544" s="86"/>
      <c r="CU544" s="86"/>
      <c r="CW544" s="87"/>
      <c r="CY544" s="86"/>
      <c r="CZ544" s="87"/>
      <c r="DA544" s="88"/>
      <c r="DB544" s="86"/>
      <c r="DC544" s="87"/>
      <c r="DD544" s="86"/>
      <c r="DE544" s="86"/>
      <c r="DF544" s="86"/>
      <c r="DG544" s="86"/>
      <c r="DH544" s="89"/>
    </row>
    <row r="545" spans="34:112" x14ac:dyDescent="0.2">
      <c r="AH545" s="86"/>
      <c r="AJ545" s="86"/>
      <c r="AL545" s="86"/>
      <c r="AN545" s="86"/>
      <c r="AP545" s="86"/>
      <c r="AR545" s="86"/>
      <c r="AT545" s="86"/>
      <c r="AV545" s="86"/>
      <c r="AX545" s="86"/>
      <c r="AZ545" s="86"/>
      <c r="BB545" s="86"/>
      <c r="BD545" s="86"/>
      <c r="BF545" s="86"/>
      <c r="BH545" s="86"/>
      <c r="BJ545" s="86"/>
      <c r="BL545" s="86"/>
      <c r="BN545" s="86"/>
      <c r="BP545" s="86"/>
      <c r="BR545" s="86"/>
      <c r="BS545" s="86"/>
      <c r="BT545" s="86"/>
      <c r="BU545" s="86"/>
      <c r="BW545" s="86"/>
      <c r="BX545" s="86"/>
      <c r="BY545" s="86"/>
      <c r="BZ545" s="86"/>
      <c r="CB545" s="86"/>
      <c r="CC545" s="86"/>
      <c r="CD545" s="86"/>
      <c r="CE545" s="86"/>
      <c r="CF545" s="86"/>
      <c r="CH545" s="86"/>
      <c r="CI545" s="86"/>
      <c r="CJ545" s="86"/>
      <c r="CK545" s="86"/>
      <c r="CM545" s="86"/>
      <c r="CN545" s="86"/>
      <c r="CO545" s="86"/>
      <c r="CP545" s="86"/>
      <c r="CR545" s="86"/>
      <c r="CS545" s="86"/>
      <c r="CT545" s="86"/>
      <c r="CU545" s="86"/>
      <c r="CW545" s="87"/>
      <c r="CY545" s="86"/>
      <c r="CZ545" s="87"/>
      <c r="DA545" s="88"/>
      <c r="DB545" s="86"/>
      <c r="DC545" s="87"/>
      <c r="DD545" s="86"/>
      <c r="DE545" s="86"/>
      <c r="DF545" s="86"/>
      <c r="DG545" s="86"/>
      <c r="DH545" s="89"/>
    </row>
    <row r="546" spans="34:112" x14ac:dyDescent="0.2">
      <c r="AH546" s="86"/>
      <c r="AJ546" s="86"/>
      <c r="AL546" s="86"/>
      <c r="AN546" s="86"/>
      <c r="AP546" s="86"/>
      <c r="AR546" s="86"/>
      <c r="AT546" s="86"/>
      <c r="AV546" s="86"/>
      <c r="AX546" s="86"/>
      <c r="AZ546" s="86"/>
      <c r="BB546" s="86"/>
      <c r="BD546" s="86"/>
      <c r="BF546" s="86"/>
      <c r="BH546" s="86"/>
      <c r="BJ546" s="86"/>
      <c r="BL546" s="86"/>
      <c r="BN546" s="86"/>
      <c r="BP546" s="86"/>
      <c r="BR546" s="86"/>
      <c r="BS546" s="86"/>
      <c r="BT546" s="86"/>
      <c r="BU546" s="86"/>
      <c r="BW546" s="86"/>
      <c r="BX546" s="86"/>
      <c r="BY546" s="86"/>
      <c r="BZ546" s="86"/>
      <c r="CB546" s="86"/>
      <c r="CC546" s="86"/>
      <c r="CD546" s="86"/>
      <c r="CE546" s="86"/>
      <c r="CF546" s="86"/>
      <c r="CH546" s="86"/>
      <c r="CI546" s="86"/>
      <c r="CJ546" s="86"/>
      <c r="CK546" s="86"/>
      <c r="CM546" s="86"/>
      <c r="CN546" s="86"/>
      <c r="CO546" s="86"/>
      <c r="CP546" s="86"/>
      <c r="CR546" s="86"/>
      <c r="CS546" s="86"/>
      <c r="CT546" s="86"/>
      <c r="CU546" s="86"/>
      <c r="CW546" s="87"/>
      <c r="CY546" s="86"/>
      <c r="CZ546" s="87"/>
      <c r="DA546" s="88"/>
      <c r="DB546" s="86"/>
      <c r="DC546" s="87"/>
      <c r="DD546" s="86"/>
      <c r="DE546" s="86"/>
      <c r="DF546" s="86"/>
      <c r="DG546" s="86"/>
      <c r="DH546" s="89"/>
    </row>
    <row r="547" spans="34:112" x14ac:dyDescent="0.2">
      <c r="AH547" s="86"/>
      <c r="AJ547" s="86"/>
      <c r="AL547" s="86"/>
      <c r="AN547" s="86"/>
      <c r="AP547" s="86"/>
      <c r="AR547" s="86"/>
      <c r="AT547" s="86"/>
      <c r="AV547" s="86"/>
      <c r="AX547" s="86"/>
      <c r="AZ547" s="86"/>
      <c r="BB547" s="86"/>
      <c r="BD547" s="86"/>
      <c r="BF547" s="86"/>
      <c r="BH547" s="86"/>
      <c r="BJ547" s="86"/>
      <c r="BL547" s="86"/>
      <c r="BN547" s="86"/>
      <c r="BP547" s="86"/>
      <c r="BR547" s="86"/>
      <c r="BS547" s="86"/>
      <c r="BT547" s="86"/>
      <c r="BU547" s="86"/>
      <c r="BW547" s="86"/>
      <c r="BX547" s="86"/>
      <c r="BY547" s="86"/>
      <c r="BZ547" s="86"/>
      <c r="CB547" s="86"/>
      <c r="CC547" s="86"/>
      <c r="CD547" s="86"/>
      <c r="CE547" s="86"/>
      <c r="CF547" s="86"/>
      <c r="CH547" s="86"/>
      <c r="CI547" s="86"/>
      <c r="CJ547" s="86"/>
      <c r="CK547" s="86"/>
      <c r="CM547" s="86"/>
      <c r="CN547" s="86"/>
      <c r="CO547" s="86"/>
      <c r="CP547" s="86"/>
      <c r="CR547" s="86"/>
      <c r="CS547" s="86"/>
      <c r="CT547" s="86"/>
      <c r="CU547" s="86"/>
      <c r="CW547" s="87"/>
      <c r="CY547" s="86"/>
      <c r="CZ547" s="87"/>
      <c r="DA547" s="88"/>
      <c r="DB547" s="86"/>
      <c r="DC547" s="87"/>
      <c r="DD547" s="86"/>
      <c r="DE547" s="86"/>
      <c r="DF547" s="86"/>
      <c r="DG547" s="86"/>
      <c r="DH547" s="89"/>
    </row>
    <row r="548" spans="34:112" x14ac:dyDescent="0.2">
      <c r="AH548" s="86"/>
      <c r="AJ548" s="86"/>
      <c r="AL548" s="86"/>
      <c r="AN548" s="86"/>
      <c r="AP548" s="86"/>
      <c r="AR548" s="86"/>
      <c r="AT548" s="86"/>
      <c r="AV548" s="86"/>
      <c r="AX548" s="86"/>
      <c r="AZ548" s="86"/>
      <c r="BB548" s="86"/>
      <c r="BD548" s="86"/>
      <c r="BF548" s="86"/>
      <c r="BH548" s="86"/>
      <c r="BJ548" s="86"/>
      <c r="BL548" s="86"/>
      <c r="BN548" s="86"/>
      <c r="BP548" s="86"/>
      <c r="BR548" s="86"/>
      <c r="BS548" s="86"/>
      <c r="BT548" s="86"/>
      <c r="BU548" s="86"/>
      <c r="BW548" s="86"/>
      <c r="BX548" s="86"/>
      <c r="BY548" s="86"/>
      <c r="BZ548" s="86"/>
      <c r="CB548" s="86"/>
      <c r="CC548" s="86"/>
      <c r="CD548" s="86"/>
      <c r="CE548" s="86"/>
      <c r="CF548" s="86"/>
      <c r="CH548" s="86"/>
      <c r="CI548" s="86"/>
      <c r="CJ548" s="86"/>
      <c r="CK548" s="86"/>
      <c r="CM548" s="86"/>
      <c r="CN548" s="86"/>
      <c r="CO548" s="86"/>
      <c r="CP548" s="86"/>
      <c r="CR548" s="86"/>
      <c r="CS548" s="86"/>
      <c r="CT548" s="86"/>
      <c r="CU548" s="86"/>
      <c r="CW548" s="87"/>
      <c r="CY548" s="86"/>
      <c r="CZ548" s="87"/>
      <c r="DA548" s="88"/>
      <c r="DB548" s="86"/>
      <c r="DC548" s="87"/>
      <c r="DD548" s="86"/>
      <c r="DE548" s="86"/>
      <c r="DF548" s="86"/>
      <c r="DG548" s="86"/>
      <c r="DH548" s="89"/>
    </row>
    <row r="549" spans="34:112" x14ac:dyDescent="0.2">
      <c r="AH549" s="86"/>
      <c r="AJ549" s="86"/>
      <c r="AL549" s="86"/>
      <c r="AN549" s="86"/>
      <c r="AP549" s="86"/>
      <c r="AR549" s="86"/>
      <c r="AT549" s="86"/>
      <c r="AV549" s="86"/>
      <c r="AX549" s="86"/>
      <c r="AZ549" s="86"/>
      <c r="BB549" s="86"/>
      <c r="BD549" s="86"/>
      <c r="BF549" s="86"/>
      <c r="BH549" s="86"/>
      <c r="BJ549" s="86"/>
      <c r="BL549" s="86"/>
      <c r="BN549" s="86"/>
      <c r="BP549" s="86"/>
      <c r="BR549" s="86"/>
      <c r="BS549" s="86"/>
      <c r="BT549" s="86"/>
      <c r="BU549" s="86"/>
      <c r="BW549" s="86"/>
      <c r="BX549" s="86"/>
      <c r="BY549" s="86"/>
      <c r="BZ549" s="86"/>
      <c r="CB549" s="86"/>
      <c r="CC549" s="86"/>
      <c r="CD549" s="86"/>
      <c r="CE549" s="86"/>
      <c r="CF549" s="86"/>
      <c r="CH549" s="86"/>
      <c r="CI549" s="86"/>
      <c r="CJ549" s="86"/>
      <c r="CK549" s="86"/>
      <c r="CM549" s="86"/>
      <c r="CN549" s="86"/>
      <c r="CO549" s="86"/>
      <c r="CP549" s="86"/>
      <c r="CR549" s="86"/>
      <c r="CS549" s="86"/>
      <c r="CT549" s="86"/>
      <c r="CU549" s="86"/>
      <c r="CW549" s="87"/>
      <c r="CY549" s="86"/>
      <c r="CZ549" s="87"/>
      <c r="DA549" s="88"/>
      <c r="DB549" s="86"/>
      <c r="DC549" s="87"/>
      <c r="DD549" s="86"/>
      <c r="DE549" s="86"/>
      <c r="DF549" s="86"/>
      <c r="DG549" s="86"/>
      <c r="DH549" s="89"/>
    </row>
    <row r="550" spans="34:112" x14ac:dyDescent="0.2">
      <c r="AH550" s="86"/>
      <c r="AJ550" s="86"/>
      <c r="AL550" s="86"/>
      <c r="AN550" s="86"/>
      <c r="AP550" s="86"/>
      <c r="AR550" s="86"/>
      <c r="AT550" s="86"/>
      <c r="AV550" s="86"/>
      <c r="AX550" s="86"/>
      <c r="AZ550" s="86"/>
      <c r="BB550" s="86"/>
      <c r="BD550" s="86"/>
      <c r="BF550" s="86"/>
      <c r="BH550" s="86"/>
      <c r="BJ550" s="86"/>
      <c r="BL550" s="86"/>
      <c r="BN550" s="86"/>
      <c r="BP550" s="86"/>
      <c r="BR550" s="86"/>
      <c r="BS550" s="86"/>
      <c r="BT550" s="86"/>
      <c r="BU550" s="86"/>
      <c r="BW550" s="86"/>
      <c r="BX550" s="86"/>
      <c r="BY550" s="86"/>
      <c r="BZ550" s="86"/>
      <c r="CB550" s="86"/>
      <c r="CC550" s="86"/>
      <c r="CD550" s="86"/>
      <c r="CE550" s="86"/>
      <c r="CF550" s="86"/>
      <c r="CH550" s="86"/>
      <c r="CI550" s="86"/>
      <c r="CJ550" s="86"/>
      <c r="CK550" s="86"/>
      <c r="CM550" s="86"/>
      <c r="CN550" s="86"/>
      <c r="CO550" s="86"/>
      <c r="CP550" s="86"/>
      <c r="CR550" s="86"/>
      <c r="CS550" s="86"/>
      <c r="CT550" s="86"/>
      <c r="CU550" s="86"/>
      <c r="CW550" s="87"/>
      <c r="CY550" s="86"/>
      <c r="CZ550" s="87"/>
      <c r="DA550" s="88"/>
      <c r="DB550" s="86"/>
      <c r="DC550" s="87"/>
      <c r="DD550" s="86"/>
      <c r="DE550" s="86"/>
      <c r="DF550" s="86"/>
      <c r="DG550" s="86"/>
      <c r="DH550" s="89"/>
    </row>
    <row r="551" spans="34:112" x14ac:dyDescent="0.2">
      <c r="AH551" s="86"/>
      <c r="AJ551" s="86"/>
      <c r="AL551" s="86"/>
      <c r="AN551" s="86"/>
      <c r="AP551" s="86"/>
      <c r="AR551" s="86"/>
      <c r="AT551" s="86"/>
      <c r="AV551" s="86"/>
      <c r="AX551" s="86"/>
      <c r="AZ551" s="86"/>
      <c r="BB551" s="86"/>
      <c r="BD551" s="86"/>
      <c r="BF551" s="86"/>
      <c r="BH551" s="86"/>
      <c r="BJ551" s="86"/>
      <c r="BL551" s="86"/>
      <c r="BN551" s="86"/>
      <c r="BP551" s="86"/>
      <c r="BR551" s="86"/>
      <c r="BS551" s="86"/>
      <c r="BT551" s="86"/>
      <c r="BU551" s="86"/>
      <c r="BW551" s="86"/>
      <c r="BX551" s="86"/>
      <c r="BY551" s="86"/>
      <c r="BZ551" s="86"/>
      <c r="CB551" s="86"/>
      <c r="CC551" s="86"/>
      <c r="CD551" s="86"/>
      <c r="CE551" s="86"/>
      <c r="CF551" s="86"/>
      <c r="CH551" s="86"/>
      <c r="CI551" s="86"/>
      <c r="CJ551" s="86"/>
      <c r="CK551" s="86"/>
      <c r="CM551" s="86"/>
      <c r="CN551" s="86"/>
      <c r="CO551" s="86"/>
      <c r="CP551" s="86"/>
      <c r="CR551" s="86"/>
      <c r="CS551" s="86"/>
      <c r="CT551" s="86"/>
      <c r="CU551" s="86"/>
      <c r="CW551" s="87"/>
      <c r="CY551" s="86"/>
      <c r="CZ551" s="87"/>
      <c r="DA551" s="88"/>
      <c r="DB551" s="86"/>
      <c r="DC551" s="87"/>
      <c r="DD551" s="86"/>
      <c r="DE551" s="86"/>
      <c r="DF551" s="86"/>
      <c r="DG551" s="86"/>
      <c r="DH551" s="89"/>
    </row>
    <row r="552" spans="34:112" x14ac:dyDescent="0.2">
      <c r="AH552" s="86"/>
      <c r="AJ552" s="86"/>
      <c r="AL552" s="86"/>
      <c r="AN552" s="86"/>
      <c r="AP552" s="86"/>
      <c r="AR552" s="86"/>
      <c r="AT552" s="86"/>
      <c r="AV552" s="86"/>
      <c r="AX552" s="86"/>
      <c r="AZ552" s="86"/>
      <c r="BB552" s="86"/>
      <c r="BD552" s="86"/>
      <c r="BF552" s="86"/>
      <c r="BH552" s="86"/>
      <c r="BJ552" s="86"/>
      <c r="BL552" s="86"/>
      <c r="BN552" s="86"/>
      <c r="BP552" s="86"/>
      <c r="BR552" s="86"/>
      <c r="BS552" s="86"/>
      <c r="BT552" s="86"/>
      <c r="BU552" s="86"/>
      <c r="BW552" s="86"/>
      <c r="BX552" s="86"/>
      <c r="BY552" s="86"/>
      <c r="BZ552" s="86"/>
      <c r="CB552" s="86"/>
      <c r="CC552" s="86"/>
      <c r="CD552" s="86"/>
      <c r="CE552" s="86"/>
      <c r="CF552" s="86"/>
      <c r="CH552" s="86"/>
      <c r="CI552" s="86"/>
      <c r="CJ552" s="86"/>
      <c r="CK552" s="86"/>
      <c r="CM552" s="86"/>
      <c r="CN552" s="86"/>
      <c r="CO552" s="86"/>
      <c r="CP552" s="86"/>
      <c r="CR552" s="86"/>
      <c r="CS552" s="86"/>
      <c r="CT552" s="86"/>
      <c r="CU552" s="86"/>
      <c r="CW552" s="87"/>
      <c r="CY552" s="86"/>
      <c r="CZ552" s="87"/>
      <c r="DA552" s="88"/>
      <c r="DB552" s="86"/>
      <c r="DC552" s="87"/>
      <c r="DD552" s="86"/>
      <c r="DE552" s="86"/>
      <c r="DF552" s="86"/>
      <c r="DG552" s="86"/>
      <c r="DH552" s="89"/>
    </row>
    <row r="553" spans="34:112" x14ac:dyDescent="0.2">
      <c r="AH553" s="86"/>
      <c r="AJ553" s="86"/>
      <c r="AL553" s="86"/>
      <c r="AN553" s="86"/>
      <c r="AP553" s="86"/>
      <c r="AR553" s="86"/>
      <c r="AT553" s="86"/>
      <c r="AV553" s="86"/>
      <c r="AX553" s="86"/>
      <c r="AZ553" s="86"/>
      <c r="BB553" s="86"/>
      <c r="BD553" s="86"/>
      <c r="BF553" s="86"/>
      <c r="BH553" s="86"/>
      <c r="BJ553" s="86"/>
      <c r="BL553" s="86"/>
      <c r="BN553" s="86"/>
      <c r="BP553" s="86"/>
      <c r="BR553" s="86"/>
      <c r="BS553" s="86"/>
      <c r="BT553" s="86"/>
      <c r="BU553" s="86"/>
      <c r="BW553" s="86"/>
      <c r="BX553" s="86"/>
      <c r="BY553" s="86"/>
      <c r="BZ553" s="86"/>
      <c r="CB553" s="86"/>
      <c r="CC553" s="86"/>
      <c r="CD553" s="86"/>
      <c r="CE553" s="86"/>
      <c r="CF553" s="86"/>
      <c r="CH553" s="86"/>
      <c r="CI553" s="86"/>
      <c r="CJ553" s="86"/>
      <c r="CK553" s="86"/>
      <c r="CM553" s="86"/>
      <c r="CN553" s="86"/>
      <c r="CO553" s="86"/>
      <c r="CP553" s="86"/>
      <c r="CR553" s="86"/>
      <c r="CS553" s="86"/>
      <c r="CT553" s="86"/>
      <c r="CU553" s="86"/>
      <c r="CW553" s="87"/>
      <c r="CY553" s="86"/>
      <c r="CZ553" s="87"/>
      <c r="DA553" s="88"/>
      <c r="DB553" s="86"/>
      <c r="DC553" s="87"/>
      <c r="DD553" s="86"/>
      <c r="DE553" s="86"/>
      <c r="DF553" s="86"/>
      <c r="DG553" s="86"/>
      <c r="DH553" s="89"/>
    </row>
    <row r="554" spans="34:112" x14ac:dyDescent="0.2">
      <c r="AH554" s="86"/>
      <c r="AJ554" s="86"/>
      <c r="AL554" s="86"/>
      <c r="AN554" s="86"/>
      <c r="AP554" s="86"/>
      <c r="AR554" s="86"/>
      <c r="AT554" s="86"/>
      <c r="AV554" s="86"/>
      <c r="AX554" s="86"/>
      <c r="AZ554" s="86"/>
      <c r="BB554" s="86"/>
      <c r="BD554" s="86"/>
      <c r="BF554" s="86"/>
      <c r="BH554" s="86"/>
      <c r="BJ554" s="86"/>
      <c r="BL554" s="86"/>
      <c r="BN554" s="86"/>
      <c r="BP554" s="86"/>
      <c r="BR554" s="86"/>
      <c r="BS554" s="86"/>
      <c r="BT554" s="86"/>
      <c r="BU554" s="86"/>
      <c r="BW554" s="86"/>
      <c r="BX554" s="86"/>
      <c r="BY554" s="86"/>
      <c r="BZ554" s="86"/>
      <c r="CB554" s="86"/>
      <c r="CC554" s="86"/>
      <c r="CD554" s="86"/>
      <c r="CE554" s="86"/>
      <c r="CF554" s="86"/>
      <c r="CH554" s="86"/>
      <c r="CI554" s="86"/>
      <c r="CJ554" s="86"/>
      <c r="CK554" s="86"/>
      <c r="CM554" s="86"/>
      <c r="CN554" s="86"/>
      <c r="CO554" s="86"/>
      <c r="CP554" s="86"/>
      <c r="CR554" s="86"/>
      <c r="CS554" s="86"/>
      <c r="CT554" s="86"/>
      <c r="CU554" s="86"/>
      <c r="CW554" s="87"/>
      <c r="CY554" s="86"/>
      <c r="CZ554" s="87"/>
      <c r="DA554" s="88"/>
      <c r="DB554" s="86"/>
      <c r="DC554" s="87"/>
      <c r="DD554" s="86"/>
      <c r="DE554" s="86"/>
      <c r="DF554" s="86"/>
      <c r="DG554" s="86"/>
      <c r="DH554" s="89"/>
    </row>
    <row r="555" spans="34:112" x14ac:dyDescent="0.2">
      <c r="AH555" s="86"/>
      <c r="AJ555" s="86"/>
      <c r="AL555" s="86"/>
      <c r="AN555" s="86"/>
      <c r="AP555" s="86"/>
      <c r="AR555" s="86"/>
      <c r="AT555" s="86"/>
      <c r="AV555" s="86"/>
      <c r="AX555" s="86"/>
      <c r="AZ555" s="86"/>
      <c r="BB555" s="86"/>
      <c r="BD555" s="86"/>
      <c r="BF555" s="86"/>
      <c r="BH555" s="86"/>
      <c r="BJ555" s="86"/>
      <c r="BL555" s="86"/>
      <c r="BN555" s="86"/>
      <c r="BP555" s="86"/>
      <c r="BR555" s="86"/>
      <c r="BS555" s="86"/>
      <c r="BT555" s="86"/>
      <c r="BU555" s="86"/>
      <c r="BW555" s="86"/>
      <c r="BX555" s="86"/>
      <c r="BY555" s="86"/>
      <c r="BZ555" s="86"/>
      <c r="CB555" s="86"/>
      <c r="CC555" s="86"/>
      <c r="CD555" s="86"/>
      <c r="CE555" s="86"/>
      <c r="CF555" s="86"/>
      <c r="CH555" s="86"/>
      <c r="CI555" s="86"/>
      <c r="CJ555" s="86"/>
      <c r="CK555" s="86"/>
      <c r="CM555" s="86"/>
      <c r="CN555" s="86"/>
      <c r="CO555" s="86"/>
      <c r="CP555" s="86"/>
      <c r="CR555" s="86"/>
      <c r="CS555" s="86"/>
      <c r="CT555" s="86"/>
      <c r="CU555" s="86"/>
      <c r="CW555" s="87"/>
      <c r="CY555" s="86"/>
      <c r="CZ555" s="87"/>
      <c r="DA555" s="88"/>
      <c r="DB555" s="86"/>
      <c r="DC555" s="87"/>
      <c r="DD555" s="86"/>
      <c r="DE555" s="86"/>
      <c r="DF555" s="86"/>
      <c r="DG555" s="86"/>
      <c r="DH555" s="89"/>
    </row>
    <row r="556" spans="34:112" x14ac:dyDescent="0.2">
      <c r="AH556" s="86"/>
      <c r="AJ556" s="86"/>
      <c r="AL556" s="86"/>
      <c r="AN556" s="86"/>
      <c r="AP556" s="86"/>
      <c r="AR556" s="86"/>
      <c r="AT556" s="86"/>
      <c r="AV556" s="86"/>
      <c r="AX556" s="86"/>
      <c r="AZ556" s="86"/>
      <c r="BB556" s="86"/>
      <c r="BD556" s="86"/>
      <c r="BF556" s="86"/>
      <c r="BH556" s="86"/>
      <c r="BJ556" s="86"/>
      <c r="BL556" s="86"/>
      <c r="BN556" s="86"/>
      <c r="BP556" s="86"/>
      <c r="BR556" s="86"/>
      <c r="BS556" s="86"/>
      <c r="BT556" s="86"/>
      <c r="BU556" s="86"/>
      <c r="BW556" s="86"/>
      <c r="BX556" s="86"/>
      <c r="BY556" s="86"/>
      <c r="BZ556" s="86"/>
      <c r="CB556" s="86"/>
      <c r="CC556" s="86"/>
      <c r="CD556" s="86"/>
      <c r="CE556" s="86"/>
      <c r="CF556" s="86"/>
      <c r="CH556" s="86"/>
      <c r="CI556" s="86"/>
      <c r="CJ556" s="86"/>
      <c r="CK556" s="86"/>
      <c r="CM556" s="86"/>
      <c r="CN556" s="86"/>
      <c r="CO556" s="86"/>
      <c r="CP556" s="86"/>
      <c r="CR556" s="86"/>
      <c r="CS556" s="86"/>
      <c r="CT556" s="86"/>
      <c r="CU556" s="86"/>
      <c r="CW556" s="87"/>
      <c r="CY556" s="86"/>
      <c r="CZ556" s="87"/>
      <c r="DA556" s="88"/>
      <c r="DB556" s="86"/>
      <c r="DC556" s="87"/>
      <c r="DD556" s="86"/>
      <c r="DE556" s="86"/>
      <c r="DF556" s="86"/>
      <c r="DG556" s="86"/>
      <c r="DH556" s="89"/>
    </row>
    <row r="557" spans="34:112" x14ac:dyDescent="0.2">
      <c r="AH557" s="86"/>
      <c r="AJ557" s="86"/>
      <c r="AL557" s="86"/>
      <c r="AN557" s="86"/>
      <c r="AP557" s="86"/>
      <c r="AR557" s="86"/>
      <c r="AT557" s="86"/>
      <c r="AV557" s="86"/>
      <c r="AX557" s="86"/>
      <c r="AZ557" s="86"/>
      <c r="BB557" s="86"/>
      <c r="BD557" s="86"/>
      <c r="BF557" s="86"/>
      <c r="BH557" s="86"/>
      <c r="BJ557" s="86"/>
      <c r="BL557" s="86"/>
      <c r="BN557" s="86"/>
      <c r="BP557" s="86"/>
      <c r="BR557" s="86"/>
      <c r="BS557" s="86"/>
      <c r="BT557" s="86"/>
      <c r="BU557" s="86"/>
      <c r="BW557" s="86"/>
      <c r="BX557" s="86"/>
      <c r="BY557" s="86"/>
      <c r="BZ557" s="86"/>
      <c r="CB557" s="86"/>
      <c r="CC557" s="86"/>
      <c r="CD557" s="86"/>
      <c r="CE557" s="86"/>
      <c r="CF557" s="86"/>
      <c r="CH557" s="86"/>
      <c r="CI557" s="86"/>
      <c r="CJ557" s="86"/>
      <c r="CK557" s="86"/>
      <c r="CM557" s="86"/>
      <c r="CN557" s="86"/>
      <c r="CO557" s="86"/>
      <c r="CP557" s="86"/>
      <c r="CR557" s="86"/>
      <c r="CS557" s="86"/>
      <c r="CT557" s="86"/>
      <c r="CU557" s="86"/>
      <c r="CW557" s="87"/>
      <c r="CY557" s="86"/>
      <c r="CZ557" s="87"/>
      <c r="DA557" s="88"/>
      <c r="DB557" s="86"/>
      <c r="DC557" s="87"/>
      <c r="DD557" s="86"/>
      <c r="DE557" s="86"/>
      <c r="DF557" s="86"/>
      <c r="DG557" s="86"/>
      <c r="DH557" s="89"/>
    </row>
    <row r="558" spans="34:112" x14ac:dyDescent="0.2">
      <c r="AH558" s="86"/>
      <c r="AJ558" s="86"/>
      <c r="AL558" s="86"/>
      <c r="AN558" s="86"/>
      <c r="AP558" s="86"/>
      <c r="AR558" s="86"/>
      <c r="AT558" s="86"/>
      <c r="AV558" s="86"/>
      <c r="AX558" s="86"/>
      <c r="AZ558" s="86"/>
      <c r="BB558" s="86"/>
      <c r="BD558" s="86"/>
      <c r="BF558" s="86"/>
      <c r="BH558" s="86"/>
      <c r="BJ558" s="86"/>
      <c r="BL558" s="86"/>
      <c r="BN558" s="86"/>
      <c r="BP558" s="86"/>
      <c r="BR558" s="86"/>
      <c r="BS558" s="86"/>
      <c r="BT558" s="86"/>
      <c r="BU558" s="86"/>
      <c r="BW558" s="86"/>
      <c r="BX558" s="86"/>
      <c r="BY558" s="86"/>
      <c r="BZ558" s="86"/>
      <c r="CB558" s="86"/>
      <c r="CC558" s="86"/>
      <c r="CD558" s="86"/>
      <c r="CE558" s="86"/>
      <c r="CF558" s="86"/>
      <c r="CH558" s="86"/>
      <c r="CI558" s="86"/>
      <c r="CJ558" s="86"/>
      <c r="CK558" s="86"/>
      <c r="CM558" s="86"/>
      <c r="CN558" s="86"/>
      <c r="CO558" s="86"/>
      <c r="CP558" s="86"/>
      <c r="CR558" s="86"/>
      <c r="CS558" s="86"/>
      <c r="CT558" s="86"/>
      <c r="CU558" s="86"/>
      <c r="CW558" s="87"/>
      <c r="CY558" s="86"/>
      <c r="CZ558" s="87"/>
      <c r="DA558" s="88"/>
      <c r="DB558" s="86"/>
      <c r="DC558" s="87"/>
      <c r="DD558" s="86"/>
      <c r="DE558" s="86"/>
      <c r="DF558" s="86"/>
      <c r="DG558" s="86"/>
      <c r="DH558" s="89"/>
    </row>
    <row r="559" spans="34:112" x14ac:dyDescent="0.2">
      <c r="AH559" s="86"/>
      <c r="AJ559" s="86"/>
      <c r="AL559" s="86"/>
      <c r="AN559" s="86"/>
      <c r="AP559" s="86"/>
      <c r="AR559" s="86"/>
      <c r="AT559" s="86"/>
      <c r="AV559" s="86"/>
      <c r="AX559" s="86"/>
      <c r="AZ559" s="86"/>
      <c r="BB559" s="86"/>
      <c r="BD559" s="86"/>
      <c r="BF559" s="86"/>
      <c r="BH559" s="86"/>
      <c r="BJ559" s="86"/>
      <c r="BL559" s="86"/>
      <c r="BN559" s="86"/>
      <c r="BP559" s="86"/>
      <c r="BR559" s="86"/>
      <c r="BS559" s="86"/>
      <c r="BT559" s="86"/>
      <c r="BU559" s="86"/>
      <c r="BW559" s="86"/>
      <c r="BX559" s="86"/>
      <c r="BY559" s="86"/>
      <c r="BZ559" s="86"/>
      <c r="CB559" s="86"/>
      <c r="CC559" s="86"/>
      <c r="CD559" s="86"/>
      <c r="CE559" s="86"/>
      <c r="CF559" s="86"/>
      <c r="CH559" s="86"/>
      <c r="CI559" s="86"/>
      <c r="CJ559" s="86"/>
      <c r="CK559" s="86"/>
      <c r="CM559" s="86"/>
      <c r="CN559" s="86"/>
      <c r="CO559" s="86"/>
      <c r="CP559" s="86"/>
      <c r="CR559" s="86"/>
      <c r="CS559" s="86"/>
      <c r="CT559" s="86"/>
      <c r="CU559" s="86"/>
      <c r="CW559" s="87"/>
      <c r="CY559" s="86"/>
      <c r="CZ559" s="87"/>
      <c r="DA559" s="88"/>
      <c r="DB559" s="86"/>
      <c r="DC559" s="87"/>
      <c r="DD559" s="86"/>
      <c r="DE559" s="86"/>
      <c r="DF559" s="86"/>
      <c r="DG559" s="86"/>
      <c r="DH559" s="89"/>
    </row>
    <row r="560" spans="34:112" x14ac:dyDescent="0.2">
      <c r="AH560" s="86"/>
      <c r="AJ560" s="86"/>
      <c r="AL560" s="86"/>
      <c r="AN560" s="86"/>
      <c r="AP560" s="86"/>
      <c r="AR560" s="86"/>
      <c r="AT560" s="86"/>
      <c r="AV560" s="86"/>
      <c r="AX560" s="86"/>
      <c r="AZ560" s="86"/>
      <c r="BB560" s="86"/>
      <c r="BD560" s="86"/>
      <c r="BF560" s="86"/>
      <c r="BH560" s="86"/>
      <c r="BJ560" s="86"/>
      <c r="BL560" s="86"/>
      <c r="BN560" s="86"/>
      <c r="BP560" s="86"/>
      <c r="BR560" s="86"/>
      <c r="BS560" s="86"/>
      <c r="BT560" s="86"/>
      <c r="BU560" s="86"/>
      <c r="BW560" s="86"/>
      <c r="BX560" s="86"/>
      <c r="BY560" s="86"/>
      <c r="BZ560" s="86"/>
      <c r="CB560" s="86"/>
      <c r="CC560" s="86"/>
      <c r="CD560" s="86"/>
      <c r="CE560" s="86"/>
      <c r="CF560" s="86"/>
      <c r="CH560" s="86"/>
      <c r="CI560" s="86"/>
      <c r="CJ560" s="86"/>
      <c r="CK560" s="86"/>
      <c r="CM560" s="86"/>
      <c r="CN560" s="86"/>
      <c r="CO560" s="86"/>
      <c r="CP560" s="86"/>
      <c r="CR560" s="86"/>
      <c r="CS560" s="86"/>
      <c r="CT560" s="86"/>
      <c r="CU560" s="86"/>
      <c r="CW560" s="87"/>
      <c r="CY560" s="86"/>
      <c r="CZ560" s="87"/>
      <c r="DA560" s="88"/>
      <c r="DB560" s="86"/>
      <c r="DC560" s="87"/>
      <c r="DD560" s="86"/>
      <c r="DE560" s="86"/>
      <c r="DF560" s="86"/>
      <c r="DG560" s="86"/>
      <c r="DH560" s="89"/>
    </row>
    <row r="561" spans="34:112" x14ac:dyDescent="0.2">
      <c r="AH561" s="86"/>
      <c r="AJ561" s="86"/>
      <c r="AL561" s="86"/>
      <c r="AN561" s="86"/>
      <c r="AP561" s="86"/>
      <c r="AR561" s="86"/>
      <c r="AT561" s="86"/>
      <c r="AV561" s="86"/>
      <c r="AX561" s="86"/>
      <c r="AZ561" s="86"/>
      <c r="BB561" s="86"/>
      <c r="BD561" s="86"/>
      <c r="BF561" s="86"/>
      <c r="BH561" s="86"/>
      <c r="BJ561" s="86"/>
      <c r="BL561" s="86"/>
      <c r="BN561" s="86"/>
      <c r="BP561" s="86"/>
      <c r="BR561" s="86"/>
      <c r="BS561" s="86"/>
      <c r="BT561" s="86"/>
      <c r="BU561" s="86"/>
      <c r="BW561" s="86"/>
      <c r="BX561" s="86"/>
      <c r="BY561" s="86"/>
      <c r="BZ561" s="86"/>
      <c r="CB561" s="86"/>
      <c r="CC561" s="86"/>
      <c r="CD561" s="86"/>
      <c r="CE561" s="86"/>
      <c r="CF561" s="86"/>
      <c r="CH561" s="86"/>
      <c r="CI561" s="86"/>
      <c r="CJ561" s="86"/>
      <c r="CK561" s="86"/>
      <c r="CM561" s="86"/>
      <c r="CN561" s="86"/>
      <c r="CO561" s="86"/>
      <c r="CP561" s="86"/>
      <c r="CR561" s="86"/>
      <c r="CS561" s="86"/>
      <c r="CT561" s="86"/>
      <c r="CU561" s="86"/>
      <c r="CW561" s="87"/>
      <c r="CY561" s="86"/>
      <c r="CZ561" s="87"/>
      <c r="DA561" s="88"/>
      <c r="DB561" s="86"/>
      <c r="DC561" s="87"/>
      <c r="DD561" s="86"/>
      <c r="DE561" s="86"/>
      <c r="DF561" s="86"/>
      <c r="DG561" s="86"/>
      <c r="DH561" s="89"/>
    </row>
    <row r="562" spans="34:112" x14ac:dyDescent="0.2">
      <c r="AH562" s="86"/>
      <c r="AJ562" s="86"/>
      <c r="AL562" s="86"/>
      <c r="AN562" s="86"/>
      <c r="AP562" s="86"/>
      <c r="AR562" s="86"/>
      <c r="AT562" s="86"/>
      <c r="AV562" s="86"/>
      <c r="AX562" s="86"/>
      <c r="AZ562" s="86"/>
      <c r="BB562" s="86"/>
      <c r="BD562" s="86"/>
      <c r="BF562" s="86"/>
      <c r="BH562" s="86"/>
      <c r="BJ562" s="86"/>
      <c r="BL562" s="86"/>
      <c r="BN562" s="86"/>
      <c r="BP562" s="86"/>
      <c r="BR562" s="86"/>
      <c r="BS562" s="86"/>
      <c r="BT562" s="86"/>
      <c r="BU562" s="86"/>
      <c r="BW562" s="86"/>
      <c r="BX562" s="86"/>
      <c r="BY562" s="86"/>
      <c r="BZ562" s="86"/>
      <c r="CB562" s="86"/>
      <c r="CC562" s="86"/>
      <c r="CD562" s="86"/>
      <c r="CE562" s="86"/>
      <c r="CF562" s="86"/>
      <c r="CH562" s="86"/>
      <c r="CI562" s="86"/>
      <c r="CJ562" s="86"/>
      <c r="CK562" s="86"/>
      <c r="CM562" s="86"/>
      <c r="CN562" s="86"/>
      <c r="CO562" s="86"/>
      <c r="CP562" s="86"/>
      <c r="CR562" s="86"/>
      <c r="CS562" s="86"/>
      <c r="CT562" s="86"/>
      <c r="CU562" s="86"/>
      <c r="CW562" s="87"/>
      <c r="CY562" s="86"/>
      <c r="CZ562" s="87"/>
      <c r="DA562" s="88"/>
      <c r="DB562" s="86"/>
      <c r="DC562" s="87"/>
      <c r="DD562" s="86"/>
      <c r="DE562" s="86"/>
      <c r="DF562" s="86"/>
      <c r="DG562" s="86"/>
      <c r="DH562" s="89"/>
    </row>
    <row r="563" spans="34:112" x14ac:dyDescent="0.2">
      <c r="AH563" s="86"/>
      <c r="AJ563" s="86"/>
      <c r="AL563" s="86"/>
      <c r="AN563" s="86"/>
      <c r="AP563" s="86"/>
      <c r="AR563" s="86"/>
      <c r="AT563" s="86"/>
      <c r="AV563" s="86"/>
      <c r="AX563" s="86"/>
      <c r="AZ563" s="86"/>
      <c r="BB563" s="86"/>
      <c r="BD563" s="86"/>
      <c r="BF563" s="86"/>
      <c r="BH563" s="86"/>
      <c r="BJ563" s="86"/>
      <c r="BL563" s="86"/>
      <c r="BN563" s="86"/>
      <c r="BP563" s="86"/>
      <c r="BR563" s="86"/>
      <c r="BS563" s="86"/>
      <c r="BT563" s="86"/>
      <c r="BU563" s="86"/>
      <c r="BW563" s="86"/>
      <c r="BX563" s="86"/>
      <c r="BY563" s="86"/>
      <c r="BZ563" s="86"/>
      <c r="CB563" s="86"/>
      <c r="CC563" s="86"/>
      <c r="CD563" s="86"/>
      <c r="CE563" s="86"/>
      <c r="CF563" s="86"/>
      <c r="CH563" s="86"/>
      <c r="CI563" s="86"/>
      <c r="CJ563" s="86"/>
      <c r="CK563" s="86"/>
      <c r="CM563" s="86"/>
      <c r="CN563" s="86"/>
      <c r="CO563" s="86"/>
      <c r="CP563" s="86"/>
      <c r="CR563" s="86"/>
      <c r="CS563" s="86"/>
      <c r="CT563" s="86"/>
      <c r="CU563" s="86"/>
      <c r="CW563" s="87"/>
      <c r="CY563" s="86"/>
      <c r="CZ563" s="87"/>
      <c r="DA563" s="88"/>
      <c r="DB563" s="86"/>
      <c r="DC563" s="87"/>
      <c r="DD563" s="86"/>
      <c r="DE563" s="86"/>
      <c r="DF563" s="86"/>
      <c r="DG563" s="86"/>
      <c r="DH563" s="89"/>
    </row>
    <row r="564" spans="34:112" x14ac:dyDescent="0.2">
      <c r="AH564" s="86"/>
      <c r="AJ564" s="86"/>
      <c r="AL564" s="86"/>
      <c r="AN564" s="86"/>
      <c r="AP564" s="86"/>
      <c r="AR564" s="86"/>
      <c r="AT564" s="86"/>
      <c r="AV564" s="86"/>
      <c r="AX564" s="86"/>
      <c r="AZ564" s="86"/>
      <c r="BB564" s="86"/>
      <c r="BD564" s="86"/>
      <c r="BF564" s="86"/>
      <c r="BH564" s="86"/>
      <c r="BJ564" s="86"/>
      <c r="BL564" s="86"/>
      <c r="BN564" s="86"/>
      <c r="BP564" s="86"/>
      <c r="BR564" s="86"/>
      <c r="BS564" s="86"/>
      <c r="BT564" s="86"/>
      <c r="BU564" s="86"/>
      <c r="BW564" s="86"/>
      <c r="BX564" s="86"/>
      <c r="BY564" s="86"/>
      <c r="BZ564" s="86"/>
      <c r="CB564" s="86"/>
      <c r="CC564" s="86"/>
      <c r="CD564" s="86"/>
      <c r="CE564" s="86"/>
      <c r="CF564" s="86"/>
      <c r="CH564" s="86"/>
      <c r="CI564" s="86"/>
      <c r="CJ564" s="86"/>
      <c r="CK564" s="86"/>
      <c r="CM564" s="86"/>
      <c r="CN564" s="86"/>
      <c r="CO564" s="86"/>
      <c r="CP564" s="86"/>
      <c r="CR564" s="86"/>
      <c r="CS564" s="86"/>
      <c r="CT564" s="86"/>
      <c r="CU564" s="86"/>
      <c r="CW564" s="87"/>
      <c r="CY564" s="86"/>
      <c r="CZ564" s="87"/>
      <c r="DA564" s="88"/>
      <c r="DB564" s="86"/>
      <c r="DC564" s="87"/>
      <c r="DD564" s="86"/>
      <c r="DE564" s="86"/>
      <c r="DF564" s="86"/>
      <c r="DG564" s="86"/>
      <c r="DH564" s="89"/>
    </row>
    <row r="565" spans="34:112" x14ac:dyDescent="0.2">
      <c r="AH565" s="86"/>
      <c r="AJ565" s="86"/>
      <c r="AL565" s="86"/>
      <c r="AN565" s="86"/>
      <c r="AP565" s="86"/>
      <c r="AR565" s="86"/>
      <c r="AT565" s="86"/>
      <c r="AV565" s="86"/>
      <c r="AX565" s="86"/>
      <c r="AZ565" s="86"/>
      <c r="BB565" s="86"/>
      <c r="BD565" s="86"/>
      <c r="BF565" s="86"/>
      <c r="BH565" s="86"/>
      <c r="BJ565" s="86"/>
      <c r="BL565" s="86"/>
      <c r="BN565" s="86"/>
      <c r="BP565" s="86"/>
      <c r="BR565" s="86"/>
      <c r="BS565" s="86"/>
      <c r="BT565" s="86"/>
      <c r="BU565" s="86"/>
      <c r="BW565" s="86"/>
      <c r="BX565" s="86"/>
      <c r="BY565" s="86"/>
      <c r="BZ565" s="86"/>
      <c r="CB565" s="86"/>
      <c r="CC565" s="86"/>
      <c r="CD565" s="86"/>
      <c r="CE565" s="86"/>
      <c r="CF565" s="86"/>
      <c r="CH565" s="86"/>
      <c r="CI565" s="86"/>
      <c r="CJ565" s="86"/>
      <c r="CK565" s="86"/>
      <c r="CM565" s="86"/>
      <c r="CN565" s="86"/>
      <c r="CO565" s="86"/>
      <c r="CP565" s="86"/>
      <c r="CR565" s="86"/>
      <c r="CS565" s="86"/>
      <c r="CT565" s="86"/>
      <c r="CU565" s="86"/>
      <c r="CW565" s="87"/>
      <c r="CY565" s="86"/>
      <c r="CZ565" s="87"/>
      <c r="DA565" s="88"/>
      <c r="DB565" s="86"/>
      <c r="DC565" s="87"/>
      <c r="DD565" s="86"/>
      <c r="DE565" s="86"/>
      <c r="DF565" s="86"/>
      <c r="DG565" s="86"/>
      <c r="DH565" s="89"/>
    </row>
    <row r="566" spans="34:112" x14ac:dyDescent="0.2">
      <c r="AH566" s="86"/>
      <c r="AJ566" s="86"/>
      <c r="AL566" s="86"/>
      <c r="AN566" s="86"/>
      <c r="AP566" s="86"/>
      <c r="AR566" s="86"/>
      <c r="AT566" s="86"/>
      <c r="AV566" s="86"/>
      <c r="AX566" s="86"/>
      <c r="AZ566" s="86"/>
      <c r="BB566" s="86"/>
      <c r="BD566" s="86"/>
      <c r="BF566" s="86"/>
      <c r="BH566" s="86"/>
      <c r="BJ566" s="86"/>
      <c r="BL566" s="86"/>
      <c r="BN566" s="86"/>
      <c r="BP566" s="86"/>
      <c r="BR566" s="86"/>
      <c r="BS566" s="86"/>
      <c r="BT566" s="86"/>
      <c r="BU566" s="86"/>
      <c r="BW566" s="86"/>
      <c r="BX566" s="86"/>
      <c r="BY566" s="86"/>
      <c r="BZ566" s="86"/>
      <c r="CB566" s="86"/>
      <c r="CC566" s="86"/>
      <c r="CD566" s="86"/>
      <c r="CE566" s="86"/>
      <c r="CF566" s="86"/>
      <c r="CH566" s="86"/>
      <c r="CI566" s="86"/>
      <c r="CJ566" s="86"/>
      <c r="CK566" s="86"/>
      <c r="CM566" s="86"/>
      <c r="CN566" s="86"/>
      <c r="CO566" s="86"/>
      <c r="CP566" s="86"/>
      <c r="CR566" s="86"/>
      <c r="CS566" s="86"/>
      <c r="CT566" s="86"/>
      <c r="CU566" s="86"/>
      <c r="CW566" s="87"/>
      <c r="CY566" s="86"/>
      <c r="CZ566" s="87"/>
      <c r="DA566" s="88"/>
      <c r="DB566" s="86"/>
      <c r="DC566" s="87"/>
      <c r="DD566" s="86"/>
      <c r="DE566" s="86"/>
      <c r="DF566" s="86"/>
      <c r="DG566" s="86"/>
      <c r="DH566" s="89"/>
    </row>
    <row r="567" spans="34:112" x14ac:dyDescent="0.2">
      <c r="AH567" s="86"/>
      <c r="AJ567" s="86"/>
      <c r="AL567" s="86"/>
      <c r="AN567" s="86"/>
      <c r="AP567" s="86"/>
      <c r="AR567" s="86"/>
      <c r="AT567" s="86"/>
      <c r="AV567" s="86"/>
      <c r="AX567" s="86"/>
      <c r="AZ567" s="86"/>
      <c r="BB567" s="86"/>
      <c r="BD567" s="86"/>
      <c r="BF567" s="86"/>
      <c r="BH567" s="86"/>
      <c r="BJ567" s="86"/>
      <c r="BL567" s="86"/>
      <c r="BN567" s="86"/>
      <c r="BP567" s="86"/>
      <c r="BR567" s="86"/>
      <c r="BS567" s="86"/>
      <c r="BT567" s="86"/>
      <c r="BU567" s="86"/>
      <c r="BW567" s="86"/>
      <c r="BX567" s="86"/>
      <c r="BY567" s="86"/>
      <c r="BZ567" s="86"/>
      <c r="CB567" s="86"/>
      <c r="CC567" s="86"/>
      <c r="CD567" s="86"/>
      <c r="CE567" s="86"/>
      <c r="CF567" s="86"/>
      <c r="CH567" s="86"/>
      <c r="CI567" s="86"/>
      <c r="CJ567" s="86"/>
      <c r="CK567" s="86"/>
      <c r="CM567" s="86"/>
      <c r="CN567" s="86"/>
      <c r="CO567" s="86"/>
      <c r="CP567" s="86"/>
      <c r="CR567" s="86"/>
      <c r="CS567" s="86"/>
      <c r="CT567" s="86"/>
      <c r="CU567" s="86"/>
      <c r="CW567" s="87"/>
      <c r="CY567" s="86"/>
      <c r="CZ567" s="87"/>
      <c r="DA567" s="88"/>
      <c r="DB567" s="86"/>
      <c r="DC567" s="87"/>
      <c r="DD567" s="86"/>
      <c r="DE567" s="86"/>
      <c r="DF567" s="86"/>
      <c r="DG567" s="86"/>
      <c r="DH567" s="89"/>
    </row>
    <row r="568" spans="34:112" x14ac:dyDescent="0.2">
      <c r="AH568" s="86"/>
      <c r="AJ568" s="86"/>
      <c r="AL568" s="86"/>
      <c r="AN568" s="86"/>
      <c r="AP568" s="86"/>
      <c r="AR568" s="86"/>
      <c r="AT568" s="86"/>
      <c r="AV568" s="86"/>
      <c r="AX568" s="86"/>
      <c r="AZ568" s="86"/>
      <c r="BB568" s="86"/>
      <c r="BD568" s="86"/>
      <c r="BF568" s="86"/>
      <c r="BH568" s="86"/>
      <c r="BJ568" s="86"/>
      <c r="BL568" s="86"/>
      <c r="BN568" s="86"/>
      <c r="BP568" s="86"/>
      <c r="BR568" s="86"/>
      <c r="BS568" s="86"/>
      <c r="BT568" s="86"/>
      <c r="BU568" s="86"/>
      <c r="BW568" s="86"/>
      <c r="BX568" s="86"/>
      <c r="BY568" s="86"/>
      <c r="BZ568" s="86"/>
      <c r="CB568" s="86"/>
      <c r="CC568" s="86"/>
      <c r="CD568" s="86"/>
      <c r="CE568" s="86"/>
      <c r="CF568" s="86"/>
      <c r="CH568" s="86"/>
      <c r="CI568" s="86"/>
      <c r="CJ568" s="86"/>
      <c r="CK568" s="86"/>
      <c r="CM568" s="86"/>
      <c r="CN568" s="86"/>
      <c r="CO568" s="86"/>
      <c r="CP568" s="86"/>
      <c r="CR568" s="86"/>
      <c r="CS568" s="86"/>
      <c r="CT568" s="86"/>
      <c r="CU568" s="86"/>
      <c r="CW568" s="87"/>
      <c r="CY568" s="86"/>
      <c r="CZ568" s="87"/>
      <c r="DA568" s="88"/>
      <c r="DB568" s="86"/>
      <c r="DC568" s="87"/>
      <c r="DD568" s="86"/>
      <c r="DE568" s="86"/>
      <c r="DF568" s="86"/>
      <c r="DG568" s="86"/>
      <c r="DH568" s="89"/>
    </row>
    <row r="569" spans="34:112" x14ac:dyDescent="0.2">
      <c r="AH569" s="86"/>
      <c r="AJ569" s="86"/>
      <c r="AL569" s="86"/>
      <c r="AN569" s="86"/>
      <c r="AP569" s="86"/>
      <c r="AR569" s="86"/>
      <c r="AT569" s="86"/>
      <c r="AV569" s="86"/>
      <c r="AX569" s="86"/>
      <c r="AZ569" s="86"/>
      <c r="BB569" s="86"/>
      <c r="BD569" s="86"/>
      <c r="BF569" s="86"/>
      <c r="BH569" s="86"/>
      <c r="BJ569" s="86"/>
      <c r="BL569" s="86"/>
      <c r="BN569" s="86"/>
      <c r="BP569" s="86"/>
      <c r="BR569" s="86"/>
      <c r="BS569" s="86"/>
      <c r="BT569" s="86"/>
      <c r="BU569" s="86"/>
      <c r="BW569" s="86"/>
      <c r="BX569" s="86"/>
      <c r="BY569" s="86"/>
      <c r="BZ569" s="86"/>
      <c r="CB569" s="86"/>
      <c r="CC569" s="86"/>
      <c r="CD569" s="86"/>
      <c r="CE569" s="86"/>
      <c r="CF569" s="86"/>
      <c r="CH569" s="86"/>
      <c r="CI569" s="86"/>
      <c r="CJ569" s="86"/>
      <c r="CK569" s="86"/>
      <c r="CM569" s="86"/>
      <c r="CN569" s="86"/>
      <c r="CO569" s="86"/>
      <c r="CP569" s="86"/>
      <c r="CR569" s="86"/>
      <c r="CS569" s="86"/>
      <c r="CT569" s="86"/>
      <c r="CU569" s="86"/>
      <c r="CW569" s="87"/>
      <c r="CY569" s="86"/>
      <c r="CZ569" s="87"/>
      <c r="DA569" s="88"/>
      <c r="DB569" s="86"/>
      <c r="DC569" s="87"/>
      <c r="DD569" s="86"/>
      <c r="DE569" s="86"/>
      <c r="DF569" s="86"/>
      <c r="DG569" s="86"/>
      <c r="DH569" s="89"/>
    </row>
    <row r="570" spans="34:112" x14ac:dyDescent="0.2">
      <c r="AH570" s="86"/>
      <c r="AJ570" s="86"/>
      <c r="AL570" s="86"/>
      <c r="AN570" s="86"/>
      <c r="AP570" s="86"/>
      <c r="AR570" s="86"/>
      <c r="AT570" s="86"/>
      <c r="AV570" s="86"/>
      <c r="AX570" s="86"/>
      <c r="AZ570" s="86"/>
      <c r="BB570" s="86"/>
      <c r="BD570" s="86"/>
      <c r="BF570" s="86"/>
      <c r="BH570" s="86"/>
      <c r="BJ570" s="86"/>
      <c r="BL570" s="86"/>
      <c r="BN570" s="86"/>
      <c r="BP570" s="86"/>
      <c r="BR570" s="86"/>
      <c r="BS570" s="86"/>
      <c r="BT570" s="86"/>
      <c r="BU570" s="86"/>
      <c r="BW570" s="86"/>
      <c r="BX570" s="86"/>
      <c r="BY570" s="86"/>
      <c r="BZ570" s="86"/>
      <c r="CB570" s="86"/>
      <c r="CC570" s="86"/>
      <c r="CD570" s="86"/>
      <c r="CE570" s="86"/>
      <c r="CF570" s="86"/>
      <c r="CH570" s="86"/>
      <c r="CI570" s="86"/>
      <c r="CJ570" s="86"/>
      <c r="CK570" s="86"/>
      <c r="CM570" s="86"/>
      <c r="CN570" s="86"/>
      <c r="CO570" s="86"/>
      <c r="CP570" s="86"/>
      <c r="CR570" s="86"/>
      <c r="CS570" s="86"/>
      <c r="CT570" s="86"/>
      <c r="CU570" s="86"/>
      <c r="CW570" s="87"/>
      <c r="CY570" s="86"/>
      <c r="CZ570" s="87"/>
      <c r="DA570" s="88"/>
      <c r="DB570" s="86"/>
      <c r="DC570" s="87"/>
      <c r="DD570" s="86"/>
      <c r="DE570" s="86"/>
      <c r="DF570" s="86"/>
      <c r="DG570" s="86"/>
      <c r="DH570" s="89"/>
    </row>
    <row r="571" spans="34:112" x14ac:dyDescent="0.2">
      <c r="AH571" s="86"/>
      <c r="AJ571" s="86"/>
      <c r="AL571" s="86"/>
      <c r="AN571" s="86"/>
      <c r="AP571" s="86"/>
      <c r="AR571" s="86"/>
      <c r="AT571" s="86"/>
      <c r="AV571" s="86"/>
      <c r="AX571" s="86"/>
      <c r="AZ571" s="86"/>
      <c r="BB571" s="86"/>
      <c r="BD571" s="86"/>
      <c r="BF571" s="86"/>
      <c r="BH571" s="86"/>
      <c r="BJ571" s="86"/>
      <c r="BL571" s="86"/>
      <c r="BN571" s="86"/>
      <c r="BP571" s="86"/>
      <c r="BR571" s="86"/>
      <c r="BS571" s="86"/>
      <c r="BT571" s="86"/>
      <c r="BU571" s="86"/>
      <c r="BW571" s="86"/>
      <c r="BX571" s="86"/>
      <c r="BY571" s="86"/>
      <c r="BZ571" s="86"/>
      <c r="CB571" s="86"/>
      <c r="CC571" s="86"/>
      <c r="CD571" s="86"/>
      <c r="CE571" s="86"/>
      <c r="CF571" s="86"/>
      <c r="CH571" s="86"/>
      <c r="CI571" s="86"/>
      <c r="CJ571" s="86"/>
      <c r="CK571" s="86"/>
      <c r="CM571" s="86"/>
      <c r="CN571" s="86"/>
      <c r="CO571" s="86"/>
      <c r="CP571" s="86"/>
      <c r="CR571" s="86"/>
      <c r="CS571" s="86"/>
      <c r="CT571" s="86"/>
      <c r="CU571" s="86"/>
      <c r="CW571" s="87"/>
      <c r="CY571" s="86"/>
      <c r="CZ571" s="87"/>
      <c r="DA571" s="88"/>
      <c r="DB571" s="86"/>
      <c r="DC571" s="87"/>
      <c r="DD571" s="86"/>
      <c r="DE571" s="86"/>
      <c r="DF571" s="86"/>
      <c r="DG571" s="86"/>
      <c r="DH571" s="89"/>
    </row>
    <row r="572" spans="34:112" x14ac:dyDescent="0.2">
      <c r="AH572" s="86"/>
      <c r="AJ572" s="86"/>
      <c r="AL572" s="86"/>
      <c r="AN572" s="86"/>
      <c r="AP572" s="86"/>
      <c r="AR572" s="86"/>
      <c r="AT572" s="86"/>
      <c r="AV572" s="86"/>
      <c r="AX572" s="86"/>
      <c r="AZ572" s="86"/>
      <c r="BB572" s="86"/>
      <c r="BD572" s="86"/>
      <c r="BF572" s="86"/>
      <c r="BH572" s="86"/>
      <c r="BJ572" s="86"/>
      <c r="BL572" s="86"/>
      <c r="BN572" s="86"/>
      <c r="BP572" s="86"/>
      <c r="BR572" s="86"/>
      <c r="BS572" s="86"/>
      <c r="BT572" s="86"/>
      <c r="BU572" s="86"/>
      <c r="BW572" s="86"/>
      <c r="BX572" s="86"/>
      <c r="BY572" s="86"/>
      <c r="BZ572" s="86"/>
      <c r="CB572" s="86"/>
      <c r="CC572" s="86"/>
      <c r="CD572" s="86"/>
      <c r="CE572" s="86"/>
      <c r="CF572" s="86"/>
      <c r="CH572" s="86"/>
      <c r="CI572" s="86"/>
      <c r="CJ572" s="86"/>
      <c r="CK572" s="86"/>
      <c r="CM572" s="86"/>
      <c r="CN572" s="86"/>
      <c r="CO572" s="86"/>
      <c r="CP572" s="86"/>
      <c r="CR572" s="86"/>
      <c r="CS572" s="86"/>
      <c r="CT572" s="86"/>
      <c r="CU572" s="86"/>
      <c r="CW572" s="87"/>
      <c r="CY572" s="86"/>
      <c r="CZ572" s="87"/>
      <c r="DA572" s="88"/>
      <c r="DB572" s="86"/>
      <c r="DC572" s="87"/>
      <c r="DD572" s="86"/>
      <c r="DE572" s="86"/>
      <c r="DF572" s="86"/>
      <c r="DG572" s="86"/>
      <c r="DH572" s="89"/>
    </row>
    <row r="573" spans="34:112" x14ac:dyDescent="0.2">
      <c r="AH573" s="86"/>
      <c r="AJ573" s="86"/>
      <c r="AL573" s="86"/>
      <c r="AN573" s="86"/>
      <c r="AP573" s="86"/>
      <c r="AR573" s="86"/>
      <c r="AT573" s="86"/>
      <c r="AV573" s="86"/>
      <c r="AX573" s="86"/>
      <c r="AZ573" s="86"/>
      <c r="BB573" s="86"/>
      <c r="BD573" s="86"/>
      <c r="BF573" s="86"/>
      <c r="BH573" s="86"/>
      <c r="BJ573" s="86"/>
      <c r="BL573" s="86"/>
      <c r="BN573" s="86"/>
      <c r="BP573" s="86"/>
      <c r="BR573" s="86"/>
      <c r="BS573" s="86"/>
      <c r="BT573" s="86"/>
      <c r="BU573" s="86"/>
      <c r="BW573" s="86"/>
      <c r="BX573" s="86"/>
      <c r="BY573" s="86"/>
      <c r="BZ573" s="86"/>
      <c r="CB573" s="86"/>
      <c r="CC573" s="86"/>
      <c r="CD573" s="86"/>
      <c r="CE573" s="86"/>
      <c r="CF573" s="86"/>
      <c r="CH573" s="86"/>
      <c r="CI573" s="86"/>
      <c r="CJ573" s="86"/>
      <c r="CK573" s="86"/>
      <c r="CM573" s="86"/>
      <c r="CN573" s="86"/>
      <c r="CO573" s="86"/>
      <c r="CP573" s="86"/>
      <c r="CR573" s="86"/>
      <c r="CS573" s="86"/>
      <c r="CT573" s="86"/>
      <c r="CU573" s="86"/>
      <c r="CW573" s="87"/>
      <c r="CY573" s="86"/>
      <c r="CZ573" s="87"/>
      <c r="DA573" s="88"/>
      <c r="DB573" s="86"/>
      <c r="DC573" s="87"/>
      <c r="DD573" s="86"/>
      <c r="DE573" s="86"/>
      <c r="DF573" s="86"/>
      <c r="DG573" s="86"/>
      <c r="DH573" s="89"/>
    </row>
    <row r="574" spans="34:112" x14ac:dyDescent="0.2">
      <c r="AH574" s="86"/>
      <c r="AJ574" s="86"/>
      <c r="AL574" s="86"/>
      <c r="AN574" s="86"/>
      <c r="AP574" s="86"/>
      <c r="AR574" s="86"/>
      <c r="AT574" s="86"/>
      <c r="AV574" s="86"/>
      <c r="AX574" s="86"/>
      <c r="AZ574" s="86"/>
      <c r="BB574" s="86"/>
      <c r="BD574" s="86"/>
      <c r="BF574" s="86"/>
      <c r="BH574" s="86"/>
      <c r="BJ574" s="86"/>
      <c r="BL574" s="86"/>
      <c r="BN574" s="86"/>
      <c r="BP574" s="86"/>
      <c r="BR574" s="86"/>
      <c r="BS574" s="86"/>
      <c r="BT574" s="86"/>
      <c r="BU574" s="86"/>
      <c r="BW574" s="86"/>
      <c r="BX574" s="86"/>
      <c r="BY574" s="86"/>
      <c r="BZ574" s="86"/>
      <c r="CB574" s="86"/>
      <c r="CC574" s="86"/>
      <c r="CD574" s="86"/>
      <c r="CE574" s="86"/>
      <c r="CF574" s="86"/>
      <c r="CH574" s="86"/>
      <c r="CI574" s="86"/>
      <c r="CJ574" s="86"/>
      <c r="CK574" s="86"/>
      <c r="CM574" s="86"/>
      <c r="CN574" s="86"/>
      <c r="CO574" s="86"/>
      <c r="CP574" s="86"/>
      <c r="CR574" s="86"/>
      <c r="CS574" s="86"/>
      <c r="CT574" s="86"/>
      <c r="CU574" s="86"/>
      <c r="CW574" s="87"/>
      <c r="CY574" s="86"/>
      <c r="CZ574" s="87"/>
      <c r="DA574" s="88"/>
      <c r="DB574" s="86"/>
      <c r="DC574" s="87"/>
      <c r="DD574" s="86"/>
      <c r="DE574" s="86"/>
      <c r="DF574" s="86"/>
      <c r="DG574" s="86"/>
      <c r="DH574" s="89"/>
    </row>
    <row r="575" spans="34:112" x14ac:dyDescent="0.2">
      <c r="AH575" s="86"/>
      <c r="AJ575" s="86"/>
      <c r="AL575" s="86"/>
      <c r="AN575" s="86"/>
      <c r="AP575" s="86"/>
      <c r="AR575" s="86"/>
      <c r="AT575" s="86"/>
      <c r="AV575" s="86"/>
      <c r="AX575" s="86"/>
      <c r="AZ575" s="86"/>
      <c r="BB575" s="86"/>
      <c r="BD575" s="86"/>
      <c r="BF575" s="86"/>
      <c r="BH575" s="86"/>
      <c r="BJ575" s="86"/>
      <c r="BL575" s="86"/>
      <c r="BN575" s="86"/>
      <c r="BP575" s="86"/>
      <c r="BR575" s="86"/>
      <c r="BS575" s="86"/>
      <c r="BT575" s="86"/>
      <c r="BU575" s="86"/>
      <c r="BW575" s="86"/>
      <c r="BX575" s="86"/>
      <c r="BY575" s="86"/>
      <c r="BZ575" s="86"/>
      <c r="CB575" s="86"/>
      <c r="CC575" s="86"/>
      <c r="CD575" s="86"/>
      <c r="CE575" s="86"/>
      <c r="CF575" s="86"/>
      <c r="CH575" s="86"/>
      <c r="CI575" s="86"/>
      <c r="CJ575" s="86"/>
      <c r="CK575" s="86"/>
      <c r="CM575" s="86"/>
      <c r="CN575" s="86"/>
      <c r="CO575" s="86"/>
      <c r="CP575" s="86"/>
      <c r="CR575" s="86"/>
      <c r="CS575" s="86"/>
      <c r="CT575" s="86"/>
      <c r="CU575" s="86"/>
      <c r="CW575" s="87"/>
      <c r="CY575" s="86"/>
      <c r="CZ575" s="87"/>
      <c r="DA575" s="88"/>
      <c r="DB575" s="86"/>
      <c r="DC575" s="87"/>
      <c r="DD575" s="86"/>
      <c r="DE575" s="86"/>
      <c r="DF575" s="86"/>
      <c r="DG575" s="86"/>
      <c r="DH575" s="89"/>
    </row>
    <row r="576" spans="34:112" x14ac:dyDescent="0.2">
      <c r="AH576" s="86"/>
      <c r="AJ576" s="86"/>
      <c r="AL576" s="86"/>
      <c r="AN576" s="86"/>
      <c r="AP576" s="86"/>
      <c r="AR576" s="86"/>
      <c r="AT576" s="86"/>
      <c r="AV576" s="86"/>
      <c r="AX576" s="86"/>
      <c r="AZ576" s="86"/>
      <c r="BB576" s="86"/>
      <c r="BD576" s="86"/>
      <c r="BF576" s="86"/>
      <c r="BH576" s="86"/>
      <c r="BJ576" s="86"/>
      <c r="BL576" s="86"/>
      <c r="BN576" s="86"/>
      <c r="BP576" s="86"/>
      <c r="BR576" s="86"/>
      <c r="BS576" s="86"/>
      <c r="BT576" s="86"/>
      <c r="BU576" s="86"/>
      <c r="BW576" s="86"/>
      <c r="BX576" s="86"/>
      <c r="BY576" s="86"/>
      <c r="BZ576" s="86"/>
      <c r="CB576" s="86"/>
      <c r="CC576" s="86"/>
      <c r="CD576" s="86"/>
      <c r="CE576" s="86"/>
      <c r="CF576" s="86"/>
      <c r="CH576" s="86"/>
      <c r="CI576" s="86"/>
      <c r="CJ576" s="86"/>
      <c r="CK576" s="86"/>
      <c r="CM576" s="86"/>
      <c r="CN576" s="86"/>
      <c r="CO576" s="86"/>
      <c r="CP576" s="86"/>
      <c r="CR576" s="86"/>
      <c r="CS576" s="86"/>
      <c r="CT576" s="86"/>
      <c r="CU576" s="86"/>
      <c r="CW576" s="87"/>
      <c r="CY576" s="86"/>
      <c r="CZ576" s="87"/>
      <c r="DA576" s="88"/>
      <c r="DB576" s="86"/>
      <c r="DC576" s="87"/>
      <c r="DD576" s="86"/>
      <c r="DE576" s="86"/>
      <c r="DF576" s="86"/>
      <c r="DG576" s="86"/>
      <c r="DH576" s="89"/>
    </row>
    <row r="577" spans="34:112" x14ac:dyDescent="0.2">
      <c r="AH577" s="86"/>
      <c r="AJ577" s="86"/>
      <c r="AL577" s="86"/>
      <c r="AN577" s="86"/>
      <c r="AP577" s="86"/>
      <c r="AR577" s="86"/>
      <c r="AT577" s="86"/>
      <c r="AV577" s="86"/>
      <c r="AX577" s="86"/>
      <c r="AZ577" s="86"/>
      <c r="BB577" s="86"/>
      <c r="BD577" s="86"/>
      <c r="BF577" s="86"/>
      <c r="BH577" s="86"/>
      <c r="BJ577" s="86"/>
      <c r="BL577" s="86"/>
      <c r="BN577" s="86"/>
      <c r="BP577" s="86"/>
      <c r="BR577" s="86"/>
      <c r="BS577" s="86"/>
      <c r="BT577" s="86"/>
      <c r="BU577" s="86"/>
      <c r="BW577" s="86"/>
      <c r="BX577" s="86"/>
      <c r="BY577" s="86"/>
      <c r="BZ577" s="86"/>
      <c r="CB577" s="86"/>
      <c r="CC577" s="86"/>
      <c r="CD577" s="86"/>
      <c r="CE577" s="86"/>
      <c r="CF577" s="86"/>
      <c r="CH577" s="86"/>
      <c r="CI577" s="86"/>
      <c r="CJ577" s="86"/>
      <c r="CK577" s="86"/>
      <c r="CM577" s="86"/>
      <c r="CN577" s="86"/>
      <c r="CO577" s="86"/>
      <c r="CP577" s="86"/>
      <c r="CR577" s="86"/>
      <c r="CS577" s="86"/>
      <c r="CT577" s="86"/>
      <c r="CU577" s="86"/>
      <c r="CW577" s="87"/>
      <c r="CY577" s="86"/>
      <c r="CZ577" s="87"/>
      <c r="DA577" s="88"/>
      <c r="DB577" s="86"/>
      <c r="DC577" s="87"/>
      <c r="DD577" s="86"/>
      <c r="DE577" s="86"/>
      <c r="DF577" s="86"/>
      <c r="DG577" s="86"/>
      <c r="DH577" s="89"/>
    </row>
    <row r="578" spans="34:112" x14ac:dyDescent="0.2">
      <c r="AH578" s="86"/>
      <c r="AJ578" s="86"/>
      <c r="AL578" s="86"/>
      <c r="AN578" s="86"/>
      <c r="AP578" s="86"/>
      <c r="AR578" s="86"/>
      <c r="AT578" s="86"/>
      <c r="AV578" s="86"/>
      <c r="AX578" s="86"/>
      <c r="AZ578" s="86"/>
      <c r="BB578" s="86"/>
      <c r="BD578" s="86"/>
      <c r="BF578" s="86"/>
      <c r="BH578" s="86"/>
      <c r="BJ578" s="86"/>
      <c r="BL578" s="86"/>
      <c r="BN578" s="86"/>
      <c r="BP578" s="86"/>
      <c r="BR578" s="86"/>
      <c r="BS578" s="86"/>
      <c r="BT578" s="86"/>
      <c r="BU578" s="86"/>
      <c r="BW578" s="86"/>
      <c r="BX578" s="86"/>
      <c r="BY578" s="86"/>
      <c r="BZ578" s="86"/>
      <c r="CB578" s="86"/>
      <c r="CC578" s="86"/>
      <c r="CD578" s="86"/>
      <c r="CE578" s="86"/>
      <c r="CF578" s="86"/>
      <c r="CH578" s="86"/>
      <c r="CI578" s="86"/>
      <c r="CJ578" s="86"/>
      <c r="CK578" s="86"/>
      <c r="CM578" s="86"/>
      <c r="CN578" s="86"/>
      <c r="CO578" s="86"/>
      <c r="CP578" s="86"/>
      <c r="CR578" s="86"/>
      <c r="CS578" s="86"/>
      <c r="CT578" s="86"/>
      <c r="CU578" s="86"/>
      <c r="CW578" s="87"/>
      <c r="CY578" s="86"/>
      <c r="CZ578" s="87"/>
      <c r="DA578" s="88"/>
      <c r="DB578" s="86"/>
      <c r="DC578" s="87"/>
      <c r="DD578" s="86"/>
      <c r="DE578" s="86"/>
      <c r="DF578" s="86"/>
      <c r="DG578" s="86"/>
      <c r="DH578" s="89"/>
    </row>
    <row r="579" spans="34:112" x14ac:dyDescent="0.2">
      <c r="AH579" s="86"/>
      <c r="AJ579" s="86"/>
      <c r="AL579" s="86"/>
      <c r="AN579" s="86"/>
      <c r="AP579" s="86"/>
      <c r="AR579" s="86"/>
      <c r="AT579" s="86"/>
      <c r="AV579" s="86"/>
      <c r="AX579" s="86"/>
      <c r="AZ579" s="86"/>
      <c r="BB579" s="86"/>
      <c r="BD579" s="86"/>
      <c r="BF579" s="86"/>
      <c r="BH579" s="86"/>
      <c r="BJ579" s="86"/>
      <c r="BL579" s="86"/>
      <c r="BN579" s="86"/>
      <c r="BP579" s="86"/>
      <c r="BR579" s="86"/>
      <c r="BS579" s="86"/>
      <c r="BT579" s="86"/>
      <c r="BU579" s="86"/>
      <c r="BW579" s="86"/>
      <c r="BX579" s="86"/>
      <c r="BY579" s="86"/>
      <c r="BZ579" s="86"/>
      <c r="CB579" s="86"/>
      <c r="CC579" s="86"/>
      <c r="CD579" s="86"/>
      <c r="CE579" s="86"/>
      <c r="CF579" s="86"/>
      <c r="CH579" s="86"/>
      <c r="CI579" s="86"/>
      <c r="CJ579" s="86"/>
      <c r="CK579" s="86"/>
      <c r="CM579" s="86"/>
      <c r="CN579" s="86"/>
      <c r="CO579" s="86"/>
      <c r="CP579" s="86"/>
      <c r="CR579" s="86"/>
      <c r="CS579" s="86"/>
      <c r="CT579" s="86"/>
      <c r="CU579" s="86"/>
      <c r="CW579" s="87"/>
      <c r="CY579" s="86"/>
      <c r="CZ579" s="87"/>
      <c r="DA579" s="88"/>
      <c r="DB579" s="86"/>
      <c r="DC579" s="87"/>
      <c r="DD579" s="86"/>
      <c r="DE579" s="86"/>
      <c r="DF579" s="86"/>
      <c r="DG579" s="86"/>
      <c r="DH579" s="89"/>
    </row>
    <row r="580" spans="34:112" x14ac:dyDescent="0.2">
      <c r="AH580" s="86"/>
      <c r="AJ580" s="86"/>
      <c r="AL580" s="86"/>
      <c r="AN580" s="86"/>
      <c r="AP580" s="86"/>
      <c r="AR580" s="86"/>
      <c r="AT580" s="86"/>
      <c r="AV580" s="86"/>
      <c r="AX580" s="86"/>
      <c r="AZ580" s="86"/>
      <c r="BB580" s="86"/>
      <c r="BD580" s="86"/>
      <c r="BF580" s="86"/>
      <c r="BH580" s="86"/>
      <c r="BJ580" s="86"/>
      <c r="BL580" s="86"/>
      <c r="BN580" s="86"/>
      <c r="BP580" s="86"/>
      <c r="BR580" s="86"/>
      <c r="BS580" s="86"/>
      <c r="BT580" s="86"/>
      <c r="BU580" s="86"/>
      <c r="BW580" s="86"/>
      <c r="BX580" s="86"/>
      <c r="BY580" s="86"/>
      <c r="BZ580" s="86"/>
      <c r="CB580" s="86"/>
      <c r="CC580" s="86"/>
      <c r="CD580" s="86"/>
      <c r="CE580" s="86"/>
      <c r="CF580" s="86"/>
      <c r="CH580" s="86"/>
      <c r="CI580" s="86"/>
      <c r="CJ580" s="86"/>
      <c r="CK580" s="86"/>
      <c r="CM580" s="86"/>
      <c r="CN580" s="86"/>
      <c r="CO580" s="86"/>
      <c r="CP580" s="86"/>
      <c r="CR580" s="86"/>
      <c r="CS580" s="86"/>
      <c r="CT580" s="86"/>
      <c r="CU580" s="86"/>
      <c r="CW580" s="87"/>
      <c r="CY580" s="86"/>
      <c r="CZ580" s="87"/>
      <c r="DA580" s="88"/>
      <c r="DB580" s="86"/>
      <c r="DC580" s="87"/>
      <c r="DD580" s="86"/>
      <c r="DE580" s="86"/>
      <c r="DF580" s="86"/>
      <c r="DG580" s="86"/>
      <c r="DH580" s="89"/>
    </row>
    <row r="581" spans="34:112" x14ac:dyDescent="0.2">
      <c r="AH581" s="86"/>
      <c r="AJ581" s="86"/>
      <c r="AL581" s="86"/>
      <c r="AN581" s="86"/>
      <c r="AP581" s="86"/>
      <c r="AR581" s="86"/>
      <c r="AT581" s="86"/>
      <c r="AV581" s="86"/>
      <c r="AX581" s="86"/>
      <c r="AZ581" s="86"/>
      <c r="BB581" s="86"/>
      <c r="BD581" s="86"/>
      <c r="BF581" s="86"/>
      <c r="BH581" s="86"/>
      <c r="BJ581" s="86"/>
      <c r="BL581" s="86"/>
      <c r="BN581" s="86"/>
      <c r="BP581" s="86"/>
      <c r="BR581" s="86"/>
      <c r="BS581" s="86"/>
      <c r="BT581" s="86"/>
      <c r="BU581" s="86"/>
      <c r="BW581" s="86"/>
      <c r="BX581" s="86"/>
      <c r="BY581" s="86"/>
      <c r="BZ581" s="86"/>
      <c r="CB581" s="86"/>
      <c r="CC581" s="86"/>
      <c r="CD581" s="86"/>
      <c r="CE581" s="86"/>
      <c r="CF581" s="86"/>
      <c r="CH581" s="86"/>
      <c r="CI581" s="86"/>
      <c r="CJ581" s="86"/>
      <c r="CK581" s="86"/>
      <c r="CM581" s="86"/>
      <c r="CN581" s="86"/>
      <c r="CO581" s="86"/>
      <c r="CP581" s="86"/>
      <c r="CR581" s="86"/>
      <c r="CS581" s="86"/>
      <c r="CT581" s="86"/>
      <c r="CU581" s="86"/>
      <c r="CW581" s="87"/>
      <c r="CY581" s="86"/>
      <c r="CZ581" s="87"/>
      <c r="DA581" s="88"/>
      <c r="DB581" s="86"/>
      <c r="DC581" s="87"/>
      <c r="DD581" s="86"/>
      <c r="DE581" s="86"/>
      <c r="DF581" s="86"/>
      <c r="DG581" s="86"/>
      <c r="DH581" s="89"/>
    </row>
    <row r="582" spans="34:112" x14ac:dyDescent="0.2">
      <c r="AH582" s="86"/>
      <c r="AJ582" s="86"/>
      <c r="AL582" s="86"/>
      <c r="AN582" s="86"/>
      <c r="AP582" s="86"/>
      <c r="AR582" s="86"/>
      <c r="AT582" s="86"/>
      <c r="AV582" s="86"/>
      <c r="AX582" s="86"/>
      <c r="AZ582" s="86"/>
      <c r="BB582" s="86"/>
      <c r="BD582" s="86"/>
      <c r="BF582" s="86"/>
      <c r="BH582" s="86"/>
      <c r="BJ582" s="86"/>
      <c r="BL582" s="86"/>
      <c r="BN582" s="86"/>
      <c r="BP582" s="86"/>
      <c r="BR582" s="86"/>
      <c r="BS582" s="86"/>
      <c r="BT582" s="86"/>
      <c r="BU582" s="86"/>
      <c r="BW582" s="86"/>
      <c r="BX582" s="86"/>
      <c r="BY582" s="86"/>
      <c r="BZ582" s="86"/>
      <c r="CB582" s="86"/>
      <c r="CC582" s="86"/>
      <c r="CD582" s="86"/>
      <c r="CE582" s="86"/>
      <c r="CF582" s="86"/>
      <c r="CH582" s="86"/>
      <c r="CI582" s="86"/>
      <c r="CJ582" s="86"/>
      <c r="CK582" s="86"/>
      <c r="CM582" s="86"/>
      <c r="CN582" s="86"/>
      <c r="CO582" s="86"/>
      <c r="CP582" s="86"/>
      <c r="CR582" s="86"/>
      <c r="CS582" s="86"/>
      <c r="CT582" s="86"/>
      <c r="CU582" s="86"/>
      <c r="CW582" s="87"/>
      <c r="CY582" s="86"/>
      <c r="CZ582" s="87"/>
      <c r="DA582" s="88"/>
      <c r="DB582" s="86"/>
      <c r="DC582" s="87"/>
      <c r="DD582" s="86"/>
      <c r="DE582" s="86"/>
      <c r="DF582" s="86"/>
      <c r="DG582" s="86"/>
      <c r="DH582" s="89"/>
    </row>
    <row r="583" spans="34:112" x14ac:dyDescent="0.2">
      <c r="AH583" s="86"/>
      <c r="AJ583" s="86"/>
      <c r="AL583" s="86"/>
      <c r="AN583" s="86"/>
      <c r="AP583" s="86"/>
      <c r="AR583" s="86"/>
      <c r="AT583" s="86"/>
      <c r="AV583" s="86"/>
      <c r="AX583" s="86"/>
      <c r="AZ583" s="86"/>
      <c r="BB583" s="86"/>
      <c r="BD583" s="86"/>
      <c r="BF583" s="86"/>
      <c r="BH583" s="86"/>
      <c r="BJ583" s="86"/>
      <c r="BL583" s="86"/>
      <c r="BN583" s="86"/>
      <c r="BP583" s="86"/>
      <c r="BR583" s="86"/>
      <c r="BS583" s="86"/>
      <c r="BT583" s="86"/>
      <c r="BU583" s="86"/>
      <c r="BW583" s="86"/>
      <c r="BX583" s="86"/>
      <c r="BY583" s="86"/>
      <c r="BZ583" s="86"/>
      <c r="CB583" s="86"/>
      <c r="CC583" s="86"/>
      <c r="CD583" s="86"/>
      <c r="CE583" s="86"/>
      <c r="CF583" s="86"/>
      <c r="CH583" s="86"/>
      <c r="CI583" s="86"/>
      <c r="CJ583" s="86"/>
      <c r="CK583" s="86"/>
      <c r="CM583" s="86"/>
      <c r="CN583" s="86"/>
      <c r="CO583" s="86"/>
      <c r="CP583" s="86"/>
      <c r="CR583" s="86"/>
      <c r="CS583" s="86"/>
      <c r="CT583" s="86"/>
      <c r="CU583" s="86"/>
      <c r="CW583" s="87"/>
      <c r="CY583" s="86"/>
      <c r="CZ583" s="87"/>
      <c r="DA583" s="88"/>
      <c r="DB583" s="86"/>
      <c r="DC583" s="87"/>
      <c r="DD583" s="86"/>
      <c r="DE583" s="86"/>
      <c r="DF583" s="86"/>
      <c r="DG583" s="86"/>
      <c r="DH583" s="89"/>
    </row>
    <row r="584" spans="34:112" x14ac:dyDescent="0.2">
      <c r="AH584" s="86"/>
      <c r="AJ584" s="86"/>
      <c r="AL584" s="86"/>
      <c r="AN584" s="86"/>
      <c r="AP584" s="86"/>
      <c r="AR584" s="86"/>
      <c r="AT584" s="86"/>
      <c r="AV584" s="86"/>
      <c r="AX584" s="86"/>
      <c r="AZ584" s="86"/>
      <c r="BB584" s="86"/>
      <c r="BD584" s="86"/>
      <c r="BF584" s="86"/>
      <c r="BH584" s="86"/>
      <c r="BJ584" s="86"/>
      <c r="BL584" s="86"/>
      <c r="BN584" s="86"/>
      <c r="BP584" s="86"/>
      <c r="BR584" s="86"/>
      <c r="BS584" s="86"/>
      <c r="BT584" s="86"/>
      <c r="BU584" s="86"/>
      <c r="BW584" s="86"/>
      <c r="BX584" s="86"/>
      <c r="BY584" s="86"/>
      <c r="BZ584" s="86"/>
      <c r="CB584" s="86"/>
      <c r="CC584" s="86"/>
      <c r="CD584" s="86"/>
      <c r="CE584" s="86"/>
      <c r="CF584" s="86"/>
      <c r="CH584" s="86"/>
      <c r="CI584" s="86"/>
      <c r="CJ584" s="86"/>
      <c r="CK584" s="86"/>
      <c r="CM584" s="86"/>
      <c r="CN584" s="86"/>
      <c r="CO584" s="86"/>
      <c r="CP584" s="86"/>
      <c r="CR584" s="86"/>
      <c r="CS584" s="86"/>
      <c r="CT584" s="86"/>
      <c r="CU584" s="86"/>
      <c r="CW584" s="87"/>
      <c r="CY584" s="86"/>
      <c r="CZ584" s="87"/>
      <c r="DA584" s="88"/>
      <c r="DB584" s="86"/>
      <c r="DC584" s="87"/>
      <c r="DD584" s="86"/>
      <c r="DE584" s="86"/>
      <c r="DF584" s="86"/>
      <c r="DG584" s="86"/>
      <c r="DH584" s="89"/>
    </row>
    <row r="585" spans="34:112" x14ac:dyDescent="0.2">
      <c r="AH585" s="86"/>
      <c r="AJ585" s="86"/>
      <c r="AL585" s="86"/>
      <c r="AN585" s="86"/>
      <c r="AP585" s="86"/>
      <c r="AR585" s="86"/>
      <c r="AT585" s="86"/>
      <c r="AV585" s="86"/>
      <c r="AX585" s="86"/>
      <c r="AZ585" s="86"/>
      <c r="BB585" s="86"/>
      <c r="BD585" s="86"/>
      <c r="BF585" s="86"/>
      <c r="BH585" s="86"/>
      <c r="BJ585" s="86"/>
      <c r="BL585" s="86"/>
      <c r="BN585" s="86"/>
      <c r="BP585" s="86"/>
      <c r="BR585" s="86"/>
      <c r="BS585" s="86"/>
      <c r="BT585" s="86"/>
      <c r="BU585" s="86"/>
      <c r="BW585" s="86"/>
      <c r="BX585" s="86"/>
      <c r="BY585" s="86"/>
      <c r="BZ585" s="86"/>
      <c r="CB585" s="86"/>
      <c r="CC585" s="86"/>
      <c r="CD585" s="86"/>
      <c r="CE585" s="86"/>
      <c r="CF585" s="86"/>
      <c r="CH585" s="86"/>
      <c r="CI585" s="86"/>
      <c r="CJ585" s="86"/>
      <c r="CK585" s="86"/>
      <c r="CM585" s="86"/>
      <c r="CN585" s="86"/>
      <c r="CO585" s="86"/>
      <c r="CP585" s="86"/>
      <c r="CR585" s="86"/>
      <c r="CS585" s="86"/>
      <c r="CT585" s="86"/>
      <c r="CU585" s="86"/>
      <c r="CW585" s="87"/>
      <c r="CY585" s="86"/>
      <c r="CZ585" s="87"/>
      <c r="DA585" s="88"/>
      <c r="DB585" s="86"/>
      <c r="DC585" s="87"/>
      <c r="DD585" s="86"/>
      <c r="DE585" s="86"/>
      <c r="DF585" s="86"/>
      <c r="DG585" s="86"/>
      <c r="DH585" s="89"/>
    </row>
    <row r="586" spans="34:112" x14ac:dyDescent="0.2">
      <c r="AH586" s="86"/>
      <c r="AJ586" s="86"/>
      <c r="AL586" s="86"/>
      <c r="AN586" s="86"/>
      <c r="AP586" s="86"/>
      <c r="AR586" s="86"/>
      <c r="AT586" s="86"/>
      <c r="AV586" s="86"/>
      <c r="AX586" s="86"/>
      <c r="AZ586" s="86"/>
      <c r="BB586" s="86"/>
      <c r="BD586" s="86"/>
      <c r="BF586" s="86"/>
      <c r="BH586" s="86"/>
      <c r="BJ586" s="86"/>
      <c r="BL586" s="86"/>
      <c r="BN586" s="86"/>
      <c r="BP586" s="86"/>
      <c r="BR586" s="86"/>
      <c r="BS586" s="86"/>
      <c r="BT586" s="86"/>
      <c r="BU586" s="86"/>
      <c r="BW586" s="86"/>
      <c r="BX586" s="86"/>
      <c r="BY586" s="86"/>
      <c r="BZ586" s="86"/>
      <c r="CB586" s="86"/>
      <c r="CC586" s="86"/>
      <c r="CD586" s="86"/>
      <c r="CE586" s="86"/>
      <c r="CF586" s="86"/>
      <c r="CH586" s="86"/>
      <c r="CI586" s="86"/>
      <c r="CJ586" s="86"/>
      <c r="CK586" s="86"/>
      <c r="CM586" s="86"/>
      <c r="CN586" s="86"/>
      <c r="CO586" s="86"/>
      <c r="CP586" s="86"/>
      <c r="CR586" s="86"/>
      <c r="CS586" s="86"/>
      <c r="CT586" s="86"/>
      <c r="CU586" s="86"/>
      <c r="CW586" s="87"/>
      <c r="CY586" s="86"/>
      <c r="CZ586" s="87"/>
      <c r="DA586" s="88"/>
      <c r="DB586" s="86"/>
      <c r="DC586" s="87"/>
      <c r="DD586" s="86"/>
      <c r="DE586" s="86"/>
      <c r="DF586" s="86"/>
      <c r="DG586" s="86"/>
      <c r="DH586" s="89"/>
    </row>
    <row r="587" spans="34:112" x14ac:dyDescent="0.2">
      <c r="AH587" s="86"/>
      <c r="AJ587" s="86"/>
      <c r="AL587" s="86"/>
      <c r="AN587" s="86"/>
      <c r="AP587" s="86"/>
      <c r="AR587" s="86"/>
      <c r="AT587" s="86"/>
      <c r="AV587" s="86"/>
      <c r="AX587" s="86"/>
      <c r="AZ587" s="86"/>
      <c r="BB587" s="86"/>
      <c r="BD587" s="86"/>
      <c r="BF587" s="86"/>
      <c r="BH587" s="86"/>
      <c r="BJ587" s="86"/>
      <c r="BL587" s="86"/>
      <c r="BN587" s="86"/>
      <c r="BP587" s="86"/>
      <c r="BR587" s="86"/>
      <c r="BS587" s="86"/>
      <c r="BT587" s="86"/>
      <c r="BU587" s="86"/>
      <c r="BW587" s="86"/>
      <c r="BX587" s="86"/>
      <c r="BY587" s="86"/>
      <c r="BZ587" s="86"/>
      <c r="CB587" s="86"/>
      <c r="CC587" s="86"/>
      <c r="CD587" s="86"/>
      <c r="CE587" s="86"/>
      <c r="CF587" s="86"/>
      <c r="CH587" s="86"/>
      <c r="CI587" s="86"/>
      <c r="CJ587" s="86"/>
      <c r="CK587" s="86"/>
      <c r="CM587" s="86"/>
      <c r="CN587" s="86"/>
      <c r="CO587" s="86"/>
      <c r="CP587" s="86"/>
      <c r="CR587" s="86"/>
      <c r="CS587" s="86"/>
      <c r="CT587" s="86"/>
      <c r="CU587" s="86"/>
      <c r="CW587" s="87"/>
      <c r="CY587" s="86"/>
      <c r="CZ587" s="87"/>
      <c r="DA587" s="88"/>
      <c r="DB587" s="86"/>
      <c r="DC587" s="87"/>
      <c r="DD587" s="86"/>
      <c r="DE587" s="86"/>
      <c r="DF587" s="86"/>
      <c r="DG587" s="86"/>
      <c r="DH587" s="89"/>
    </row>
    <row r="588" spans="34:112" x14ac:dyDescent="0.2">
      <c r="AH588" s="86"/>
      <c r="AJ588" s="86"/>
      <c r="AL588" s="86"/>
      <c r="AN588" s="86"/>
      <c r="AP588" s="86"/>
      <c r="AR588" s="86"/>
      <c r="AT588" s="86"/>
      <c r="AV588" s="86"/>
      <c r="AX588" s="86"/>
      <c r="AZ588" s="86"/>
      <c r="BB588" s="86"/>
      <c r="BD588" s="86"/>
      <c r="BF588" s="86"/>
      <c r="BH588" s="86"/>
      <c r="BJ588" s="86"/>
      <c r="BL588" s="86"/>
      <c r="BN588" s="86"/>
      <c r="BP588" s="86"/>
      <c r="BR588" s="86"/>
      <c r="BS588" s="86"/>
      <c r="BT588" s="86"/>
      <c r="BU588" s="86"/>
      <c r="BW588" s="86"/>
      <c r="BX588" s="86"/>
      <c r="BY588" s="86"/>
      <c r="BZ588" s="86"/>
      <c r="CB588" s="86"/>
      <c r="CC588" s="86"/>
      <c r="CD588" s="86"/>
      <c r="CE588" s="86"/>
      <c r="CF588" s="86"/>
      <c r="CH588" s="86"/>
      <c r="CI588" s="86"/>
      <c r="CJ588" s="86"/>
      <c r="CK588" s="86"/>
      <c r="CM588" s="86"/>
      <c r="CN588" s="86"/>
      <c r="CO588" s="86"/>
      <c r="CP588" s="86"/>
      <c r="CR588" s="86"/>
      <c r="CS588" s="86"/>
      <c r="CT588" s="86"/>
      <c r="CU588" s="86"/>
      <c r="CW588" s="87"/>
      <c r="CY588" s="86"/>
      <c r="CZ588" s="87"/>
      <c r="DA588" s="88"/>
      <c r="DB588" s="86"/>
      <c r="DC588" s="87"/>
      <c r="DD588" s="86"/>
      <c r="DE588" s="86"/>
      <c r="DF588" s="86"/>
      <c r="DG588" s="86"/>
      <c r="DH588" s="89"/>
    </row>
    <row r="589" spans="34:112" x14ac:dyDescent="0.2">
      <c r="AH589" s="86"/>
      <c r="AJ589" s="86"/>
      <c r="AL589" s="86"/>
      <c r="AN589" s="86"/>
      <c r="AP589" s="86"/>
      <c r="AR589" s="86"/>
      <c r="AT589" s="86"/>
      <c r="AV589" s="86"/>
      <c r="AX589" s="86"/>
      <c r="AZ589" s="86"/>
      <c r="BB589" s="86"/>
      <c r="BD589" s="86"/>
      <c r="BF589" s="86"/>
      <c r="BH589" s="86"/>
      <c r="BJ589" s="86"/>
      <c r="BL589" s="86"/>
      <c r="BN589" s="86"/>
      <c r="BP589" s="86"/>
      <c r="BR589" s="86"/>
      <c r="BS589" s="86"/>
      <c r="BT589" s="86"/>
      <c r="BU589" s="86"/>
      <c r="BW589" s="86"/>
      <c r="BX589" s="86"/>
      <c r="BY589" s="86"/>
      <c r="BZ589" s="86"/>
      <c r="CB589" s="86"/>
      <c r="CC589" s="86"/>
      <c r="CD589" s="86"/>
      <c r="CE589" s="86"/>
      <c r="CF589" s="86"/>
      <c r="CH589" s="86"/>
      <c r="CI589" s="86"/>
      <c r="CJ589" s="86"/>
      <c r="CK589" s="86"/>
      <c r="CM589" s="86"/>
      <c r="CN589" s="86"/>
      <c r="CO589" s="86"/>
      <c r="CP589" s="86"/>
      <c r="CR589" s="86"/>
      <c r="CS589" s="86"/>
      <c r="CT589" s="86"/>
      <c r="CU589" s="86"/>
      <c r="CW589" s="87"/>
      <c r="CY589" s="86"/>
      <c r="CZ589" s="87"/>
      <c r="DA589" s="88"/>
      <c r="DB589" s="86"/>
      <c r="DC589" s="87"/>
      <c r="DD589" s="86"/>
      <c r="DE589" s="86"/>
      <c r="DF589" s="86"/>
      <c r="DG589" s="86"/>
      <c r="DH589" s="89"/>
    </row>
    <row r="590" spans="34:112" x14ac:dyDescent="0.2">
      <c r="AH590" s="86"/>
      <c r="AJ590" s="86"/>
      <c r="AL590" s="86"/>
      <c r="AN590" s="86"/>
      <c r="AP590" s="86"/>
      <c r="AR590" s="86"/>
      <c r="AT590" s="86"/>
      <c r="AV590" s="86"/>
      <c r="AX590" s="86"/>
      <c r="AZ590" s="86"/>
      <c r="BB590" s="86"/>
      <c r="BD590" s="86"/>
      <c r="BF590" s="86"/>
      <c r="BH590" s="86"/>
      <c r="BJ590" s="86"/>
      <c r="BL590" s="86"/>
      <c r="BN590" s="86"/>
      <c r="BP590" s="86"/>
      <c r="BR590" s="86"/>
      <c r="BS590" s="86"/>
      <c r="BT590" s="86"/>
      <c r="BU590" s="86"/>
      <c r="BW590" s="86"/>
      <c r="BX590" s="86"/>
      <c r="BY590" s="86"/>
      <c r="BZ590" s="86"/>
      <c r="CB590" s="86"/>
      <c r="CC590" s="86"/>
      <c r="CD590" s="86"/>
      <c r="CE590" s="86"/>
      <c r="CF590" s="86"/>
      <c r="CH590" s="86"/>
      <c r="CI590" s="86"/>
      <c r="CJ590" s="86"/>
      <c r="CK590" s="86"/>
      <c r="CM590" s="86"/>
      <c r="CN590" s="86"/>
      <c r="CO590" s="86"/>
      <c r="CP590" s="86"/>
      <c r="CR590" s="86"/>
      <c r="CS590" s="86"/>
      <c r="CT590" s="86"/>
      <c r="CU590" s="86"/>
      <c r="CW590" s="87"/>
      <c r="CY590" s="86"/>
      <c r="CZ590" s="87"/>
      <c r="DA590" s="88"/>
      <c r="DB590" s="86"/>
      <c r="DC590" s="87"/>
      <c r="DD590" s="86"/>
      <c r="DE590" s="86"/>
      <c r="DF590" s="86"/>
      <c r="DG590" s="86"/>
      <c r="DH590" s="89"/>
    </row>
    <row r="591" spans="34:112" x14ac:dyDescent="0.2">
      <c r="AH591" s="86"/>
      <c r="AJ591" s="86"/>
      <c r="AL591" s="86"/>
      <c r="AN591" s="86"/>
      <c r="AP591" s="86"/>
      <c r="AR591" s="86"/>
      <c r="AT591" s="86"/>
      <c r="AV591" s="86"/>
      <c r="AX591" s="86"/>
      <c r="AZ591" s="86"/>
      <c r="BB591" s="86"/>
      <c r="BD591" s="86"/>
      <c r="BF591" s="86"/>
      <c r="BH591" s="86"/>
      <c r="BJ591" s="86"/>
      <c r="BL591" s="86"/>
      <c r="BN591" s="86"/>
      <c r="BP591" s="86"/>
      <c r="BR591" s="86"/>
      <c r="BS591" s="86"/>
      <c r="BT591" s="86"/>
      <c r="BU591" s="86"/>
      <c r="BW591" s="86"/>
      <c r="BX591" s="86"/>
      <c r="BY591" s="86"/>
      <c r="BZ591" s="86"/>
      <c r="CB591" s="86"/>
      <c r="CC591" s="86"/>
      <c r="CD591" s="86"/>
      <c r="CE591" s="86"/>
      <c r="CF591" s="86"/>
      <c r="CH591" s="86"/>
      <c r="CI591" s="86"/>
      <c r="CJ591" s="86"/>
      <c r="CK591" s="86"/>
      <c r="CM591" s="86"/>
      <c r="CN591" s="86"/>
      <c r="CO591" s="86"/>
      <c r="CP591" s="86"/>
      <c r="CR591" s="86"/>
      <c r="CS591" s="86"/>
      <c r="CT591" s="86"/>
      <c r="CU591" s="86"/>
      <c r="CW591" s="87"/>
      <c r="CY591" s="86"/>
      <c r="CZ591" s="87"/>
      <c r="DA591" s="88"/>
      <c r="DB591" s="86"/>
      <c r="DC591" s="87"/>
      <c r="DD591" s="86"/>
      <c r="DE591" s="86"/>
      <c r="DF591" s="86"/>
      <c r="DG591" s="86"/>
      <c r="DH591" s="89"/>
    </row>
    <row r="592" spans="34:112" x14ac:dyDescent="0.2">
      <c r="AH592" s="86"/>
      <c r="AJ592" s="86"/>
      <c r="AL592" s="86"/>
      <c r="AN592" s="86"/>
      <c r="AP592" s="86"/>
      <c r="AR592" s="86"/>
      <c r="AT592" s="86"/>
      <c r="AV592" s="86"/>
      <c r="AX592" s="86"/>
      <c r="AZ592" s="86"/>
      <c r="BB592" s="86"/>
      <c r="BD592" s="86"/>
      <c r="BF592" s="86"/>
      <c r="BH592" s="86"/>
      <c r="BJ592" s="86"/>
      <c r="BL592" s="86"/>
      <c r="BN592" s="86"/>
      <c r="BP592" s="86"/>
      <c r="BR592" s="86"/>
      <c r="BS592" s="86"/>
      <c r="BT592" s="86"/>
      <c r="BU592" s="86"/>
      <c r="BW592" s="86"/>
      <c r="BX592" s="86"/>
      <c r="BY592" s="86"/>
      <c r="BZ592" s="86"/>
      <c r="CB592" s="86"/>
      <c r="CC592" s="86"/>
      <c r="CD592" s="86"/>
      <c r="CE592" s="86"/>
      <c r="CF592" s="86"/>
      <c r="CH592" s="86"/>
      <c r="CI592" s="86"/>
      <c r="CJ592" s="86"/>
      <c r="CK592" s="86"/>
      <c r="CM592" s="86"/>
      <c r="CN592" s="86"/>
      <c r="CO592" s="86"/>
      <c r="CP592" s="86"/>
      <c r="CR592" s="86"/>
      <c r="CS592" s="86"/>
      <c r="CT592" s="86"/>
      <c r="CU592" s="86"/>
      <c r="CW592" s="87"/>
      <c r="CY592" s="86"/>
      <c r="CZ592" s="87"/>
      <c r="DA592" s="88"/>
      <c r="DB592" s="86"/>
      <c r="DC592" s="87"/>
      <c r="DD592" s="86"/>
      <c r="DE592" s="86"/>
      <c r="DF592" s="86"/>
      <c r="DG592" s="86"/>
      <c r="DH592" s="89"/>
    </row>
    <row r="593" spans="34:112" x14ac:dyDescent="0.2">
      <c r="AH593" s="86"/>
      <c r="AJ593" s="86"/>
      <c r="AL593" s="86"/>
      <c r="AN593" s="86"/>
      <c r="AP593" s="86"/>
      <c r="AR593" s="86"/>
      <c r="AT593" s="86"/>
      <c r="AV593" s="86"/>
      <c r="AX593" s="86"/>
      <c r="AZ593" s="86"/>
      <c r="BB593" s="86"/>
      <c r="BD593" s="86"/>
      <c r="BF593" s="86"/>
      <c r="BH593" s="86"/>
      <c r="BJ593" s="86"/>
      <c r="BL593" s="86"/>
      <c r="BN593" s="86"/>
      <c r="BP593" s="86"/>
      <c r="BR593" s="86"/>
      <c r="BS593" s="86"/>
      <c r="BT593" s="86"/>
      <c r="BU593" s="86"/>
      <c r="BW593" s="86"/>
      <c r="BX593" s="86"/>
      <c r="BY593" s="86"/>
      <c r="BZ593" s="86"/>
      <c r="CB593" s="86"/>
      <c r="CC593" s="86"/>
      <c r="CD593" s="86"/>
      <c r="CE593" s="86"/>
      <c r="CF593" s="86"/>
      <c r="CH593" s="86"/>
      <c r="CI593" s="86"/>
      <c r="CJ593" s="86"/>
      <c r="CK593" s="86"/>
      <c r="CM593" s="86"/>
      <c r="CN593" s="86"/>
      <c r="CO593" s="86"/>
      <c r="CP593" s="86"/>
      <c r="CR593" s="86"/>
      <c r="CS593" s="86"/>
      <c r="CT593" s="86"/>
      <c r="CU593" s="86"/>
      <c r="CW593" s="87"/>
      <c r="CY593" s="86"/>
      <c r="CZ593" s="87"/>
      <c r="DA593" s="88"/>
      <c r="DB593" s="86"/>
      <c r="DC593" s="87"/>
      <c r="DD593" s="86"/>
      <c r="DE593" s="86"/>
      <c r="DF593" s="86"/>
      <c r="DG593" s="86"/>
      <c r="DH593" s="89"/>
    </row>
    <row r="594" spans="34:112" x14ac:dyDescent="0.2">
      <c r="AH594" s="86"/>
      <c r="AJ594" s="86"/>
      <c r="AL594" s="86"/>
      <c r="AN594" s="86"/>
      <c r="AP594" s="86"/>
      <c r="AR594" s="86"/>
      <c r="AT594" s="86"/>
      <c r="AV594" s="86"/>
      <c r="AX594" s="86"/>
      <c r="AZ594" s="86"/>
      <c r="BB594" s="86"/>
      <c r="BD594" s="86"/>
      <c r="BF594" s="86"/>
      <c r="BH594" s="86"/>
      <c r="BJ594" s="86"/>
      <c r="BL594" s="86"/>
      <c r="BN594" s="86"/>
      <c r="BP594" s="86"/>
      <c r="BR594" s="86"/>
      <c r="BS594" s="86"/>
      <c r="BT594" s="86"/>
      <c r="BU594" s="86"/>
      <c r="BW594" s="86"/>
      <c r="BX594" s="86"/>
      <c r="BY594" s="86"/>
      <c r="BZ594" s="86"/>
      <c r="CB594" s="86"/>
      <c r="CC594" s="86"/>
      <c r="CD594" s="86"/>
      <c r="CE594" s="86"/>
      <c r="CF594" s="86"/>
      <c r="CH594" s="86"/>
      <c r="CI594" s="86"/>
      <c r="CJ594" s="86"/>
      <c r="CK594" s="86"/>
      <c r="CM594" s="86"/>
      <c r="CN594" s="86"/>
      <c r="CO594" s="86"/>
      <c r="CP594" s="86"/>
      <c r="CR594" s="86"/>
      <c r="CS594" s="86"/>
      <c r="CT594" s="86"/>
      <c r="CU594" s="86"/>
      <c r="CW594" s="87"/>
      <c r="CY594" s="86"/>
      <c r="CZ594" s="87"/>
      <c r="DA594" s="88"/>
      <c r="DB594" s="86"/>
      <c r="DC594" s="87"/>
      <c r="DD594" s="86"/>
      <c r="DE594" s="86"/>
      <c r="DF594" s="86"/>
      <c r="DG594" s="86"/>
      <c r="DH594" s="89"/>
    </row>
    <row r="595" spans="34:112" x14ac:dyDescent="0.2">
      <c r="AH595" s="86"/>
      <c r="AJ595" s="86"/>
      <c r="AL595" s="86"/>
      <c r="AN595" s="86"/>
      <c r="AP595" s="86"/>
      <c r="AR595" s="86"/>
      <c r="AT595" s="86"/>
      <c r="AV595" s="86"/>
      <c r="AX595" s="86"/>
      <c r="AZ595" s="86"/>
      <c r="BB595" s="86"/>
      <c r="BD595" s="86"/>
      <c r="BF595" s="86"/>
      <c r="BH595" s="86"/>
      <c r="BJ595" s="86"/>
      <c r="BL595" s="86"/>
      <c r="BN595" s="86"/>
      <c r="BP595" s="86"/>
      <c r="BR595" s="86"/>
      <c r="BS595" s="86"/>
      <c r="BT595" s="86"/>
      <c r="BU595" s="86"/>
      <c r="BW595" s="86"/>
      <c r="BX595" s="86"/>
      <c r="BY595" s="86"/>
      <c r="BZ595" s="86"/>
      <c r="CB595" s="86"/>
      <c r="CC595" s="86"/>
      <c r="CD595" s="86"/>
      <c r="CE595" s="86"/>
      <c r="CF595" s="86"/>
      <c r="CH595" s="86"/>
      <c r="CI595" s="86"/>
      <c r="CJ595" s="86"/>
      <c r="CK595" s="86"/>
      <c r="CM595" s="86"/>
      <c r="CN595" s="86"/>
      <c r="CO595" s="86"/>
      <c r="CP595" s="86"/>
      <c r="CR595" s="86"/>
      <c r="CS595" s="86"/>
      <c r="CT595" s="86"/>
      <c r="CU595" s="86"/>
      <c r="CW595" s="87"/>
      <c r="CY595" s="86"/>
      <c r="CZ595" s="87"/>
      <c r="DA595" s="88"/>
      <c r="DB595" s="86"/>
      <c r="DC595" s="87"/>
      <c r="DD595" s="86"/>
      <c r="DE595" s="86"/>
      <c r="DF595" s="86"/>
      <c r="DG595" s="86"/>
      <c r="DH595" s="89"/>
    </row>
    <row r="596" spans="34:112" x14ac:dyDescent="0.2">
      <c r="AH596" s="86"/>
      <c r="AJ596" s="86"/>
      <c r="AL596" s="86"/>
      <c r="AN596" s="86"/>
      <c r="AP596" s="86"/>
      <c r="AR596" s="86"/>
      <c r="AT596" s="86"/>
      <c r="AV596" s="86"/>
      <c r="AX596" s="86"/>
      <c r="AZ596" s="86"/>
      <c r="BB596" s="86"/>
      <c r="BD596" s="86"/>
      <c r="BF596" s="86"/>
      <c r="BH596" s="86"/>
      <c r="BJ596" s="86"/>
      <c r="BL596" s="86"/>
      <c r="BN596" s="86"/>
      <c r="BP596" s="86"/>
      <c r="BR596" s="86"/>
      <c r="BS596" s="86"/>
      <c r="BT596" s="86"/>
      <c r="BU596" s="86"/>
      <c r="BW596" s="86"/>
      <c r="BX596" s="86"/>
      <c r="BY596" s="86"/>
      <c r="BZ596" s="86"/>
      <c r="CB596" s="86"/>
      <c r="CC596" s="86"/>
      <c r="CD596" s="86"/>
      <c r="CE596" s="86"/>
      <c r="CF596" s="86"/>
      <c r="CH596" s="86"/>
      <c r="CI596" s="86"/>
      <c r="CJ596" s="86"/>
      <c r="CK596" s="86"/>
      <c r="CM596" s="86"/>
      <c r="CN596" s="86"/>
      <c r="CO596" s="86"/>
      <c r="CP596" s="86"/>
      <c r="CR596" s="86"/>
      <c r="CS596" s="86"/>
      <c r="CT596" s="86"/>
      <c r="CU596" s="86"/>
      <c r="CW596" s="87"/>
      <c r="CY596" s="86"/>
      <c r="CZ596" s="87"/>
      <c r="DA596" s="88"/>
      <c r="DB596" s="86"/>
      <c r="DC596" s="87"/>
      <c r="DD596" s="86"/>
      <c r="DE596" s="86"/>
      <c r="DF596" s="86"/>
      <c r="DG596" s="86"/>
      <c r="DH596" s="89"/>
    </row>
    <row r="597" spans="34:112" x14ac:dyDescent="0.2">
      <c r="AH597" s="86"/>
      <c r="AJ597" s="86"/>
      <c r="AL597" s="86"/>
      <c r="AN597" s="86"/>
      <c r="AP597" s="86"/>
      <c r="AR597" s="86"/>
      <c r="AT597" s="86"/>
      <c r="AV597" s="86"/>
      <c r="AX597" s="86"/>
      <c r="AZ597" s="86"/>
      <c r="BB597" s="86"/>
      <c r="BD597" s="86"/>
      <c r="BF597" s="86"/>
      <c r="BH597" s="86"/>
      <c r="BJ597" s="86"/>
      <c r="BL597" s="86"/>
      <c r="BN597" s="86"/>
      <c r="BP597" s="86"/>
      <c r="BR597" s="86"/>
      <c r="BS597" s="86"/>
      <c r="BT597" s="86"/>
      <c r="BU597" s="86"/>
      <c r="BW597" s="86"/>
      <c r="BX597" s="86"/>
      <c r="BY597" s="86"/>
      <c r="BZ597" s="86"/>
      <c r="CB597" s="86"/>
      <c r="CC597" s="86"/>
      <c r="CD597" s="86"/>
      <c r="CE597" s="86"/>
      <c r="CF597" s="86"/>
      <c r="CH597" s="86"/>
      <c r="CI597" s="86"/>
      <c r="CJ597" s="86"/>
      <c r="CK597" s="86"/>
      <c r="CM597" s="86"/>
      <c r="CN597" s="86"/>
      <c r="CO597" s="86"/>
      <c r="CP597" s="86"/>
      <c r="CR597" s="86"/>
      <c r="CS597" s="86"/>
      <c r="CT597" s="86"/>
      <c r="CU597" s="86"/>
      <c r="CW597" s="87"/>
      <c r="CY597" s="86"/>
      <c r="CZ597" s="87"/>
      <c r="DA597" s="88"/>
      <c r="DB597" s="86"/>
      <c r="DC597" s="87"/>
      <c r="DD597" s="86"/>
      <c r="DE597" s="86"/>
      <c r="DF597" s="86"/>
      <c r="DG597" s="86"/>
      <c r="DH597" s="89"/>
    </row>
    <row r="598" spans="34:112" x14ac:dyDescent="0.2">
      <c r="AH598" s="86"/>
      <c r="AJ598" s="86"/>
      <c r="AL598" s="86"/>
      <c r="AN598" s="86"/>
      <c r="AP598" s="86"/>
      <c r="AR598" s="86"/>
      <c r="AT598" s="86"/>
      <c r="AV598" s="86"/>
      <c r="AX598" s="86"/>
      <c r="AZ598" s="86"/>
      <c r="BB598" s="86"/>
      <c r="BD598" s="86"/>
      <c r="BF598" s="86"/>
      <c r="BH598" s="86"/>
      <c r="BJ598" s="86"/>
      <c r="BL598" s="86"/>
      <c r="BN598" s="86"/>
      <c r="BP598" s="86"/>
      <c r="BR598" s="86"/>
      <c r="BS598" s="86"/>
      <c r="BT598" s="86"/>
      <c r="BU598" s="86"/>
      <c r="BW598" s="86"/>
      <c r="BX598" s="86"/>
      <c r="BY598" s="86"/>
      <c r="BZ598" s="86"/>
      <c r="CB598" s="86"/>
      <c r="CC598" s="86"/>
      <c r="CD598" s="86"/>
      <c r="CE598" s="86"/>
      <c r="CF598" s="86"/>
      <c r="CH598" s="86"/>
      <c r="CI598" s="86"/>
      <c r="CJ598" s="86"/>
      <c r="CK598" s="86"/>
      <c r="CM598" s="86"/>
      <c r="CN598" s="86"/>
      <c r="CO598" s="86"/>
      <c r="CP598" s="86"/>
      <c r="CR598" s="86"/>
      <c r="CS598" s="86"/>
      <c r="CT598" s="86"/>
      <c r="CU598" s="86"/>
      <c r="CW598" s="87"/>
      <c r="CY598" s="86"/>
      <c r="CZ598" s="87"/>
      <c r="DA598" s="88"/>
      <c r="DB598" s="86"/>
      <c r="DC598" s="87"/>
      <c r="DD598" s="86"/>
      <c r="DE598" s="86"/>
      <c r="DF598" s="86"/>
      <c r="DG598" s="86"/>
      <c r="DH598" s="89"/>
    </row>
    <row r="599" spans="34:112" x14ac:dyDescent="0.2">
      <c r="AH599" s="86"/>
      <c r="AJ599" s="86"/>
      <c r="AL599" s="86"/>
      <c r="AN599" s="86"/>
      <c r="AP599" s="86"/>
      <c r="AR599" s="86"/>
      <c r="AT599" s="86"/>
      <c r="AV599" s="86"/>
      <c r="AX599" s="86"/>
      <c r="AZ599" s="86"/>
      <c r="BB599" s="86"/>
      <c r="BD599" s="86"/>
      <c r="BF599" s="86"/>
      <c r="BH599" s="86"/>
      <c r="BJ599" s="86"/>
      <c r="BL599" s="86"/>
      <c r="BN599" s="86"/>
      <c r="BP599" s="86"/>
      <c r="BR599" s="86"/>
      <c r="BS599" s="86"/>
      <c r="BT599" s="86"/>
      <c r="BU599" s="86"/>
      <c r="BW599" s="86"/>
      <c r="BX599" s="86"/>
      <c r="BY599" s="86"/>
      <c r="BZ599" s="86"/>
      <c r="CB599" s="86"/>
      <c r="CC599" s="86"/>
      <c r="CD599" s="86"/>
      <c r="CE599" s="86"/>
      <c r="CF599" s="86"/>
      <c r="CH599" s="86"/>
      <c r="CI599" s="86"/>
      <c r="CJ599" s="86"/>
      <c r="CK599" s="86"/>
      <c r="CM599" s="86"/>
      <c r="CN599" s="86"/>
      <c r="CO599" s="86"/>
      <c r="CP599" s="86"/>
      <c r="CR599" s="86"/>
      <c r="CS599" s="86"/>
      <c r="CT599" s="86"/>
      <c r="CU599" s="86"/>
      <c r="CW599" s="87"/>
      <c r="CY599" s="86"/>
      <c r="CZ599" s="87"/>
      <c r="DA599" s="88"/>
      <c r="DB599" s="86"/>
      <c r="DC599" s="87"/>
      <c r="DD599" s="86"/>
      <c r="DE599" s="86"/>
      <c r="DF599" s="86"/>
      <c r="DG599" s="86"/>
      <c r="DH599" s="89"/>
    </row>
    <row r="600" spans="34:112" x14ac:dyDescent="0.2">
      <c r="AH600" s="86"/>
      <c r="AJ600" s="86"/>
      <c r="AL600" s="86"/>
      <c r="AN600" s="86"/>
      <c r="AP600" s="86"/>
      <c r="AR600" s="86"/>
      <c r="AT600" s="86"/>
      <c r="AV600" s="86"/>
      <c r="AX600" s="86"/>
      <c r="AZ600" s="86"/>
      <c r="BB600" s="86"/>
      <c r="BD600" s="86"/>
      <c r="BF600" s="86"/>
      <c r="BH600" s="86"/>
      <c r="BJ600" s="86"/>
      <c r="BL600" s="86"/>
      <c r="BN600" s="86"/>
      <c r="BP600" s="86"/>
      <c r="BR600" s="86"/>
      <c r="BS600" s="86"/>
      <c r="BT600" s="86"/>
      <c r="BU600" s="86"/>
      <c r="BW600" s="86"/>
      <c r="BX600" s="86"/>
      <c r="BY600" s="86"/>
      <c r="BZ600" s="86"/>
      <c r="CB600" s="86"/>
      <c r="CC600" s="86"/>
      <c r="CD600" s="86"/>
      <c r="CE600" s="86"/>
      <c r="CF600" s="86"/>
      <c r="CH600" s="86"/>
      <c r="CI600" s="86"/>
      <c r="CJ600" s="86"/>
      <c r="CK600" s="86"/>
      <c r="CM600" s="86"/>
      <c r="CN600" s="86"/>
      <c r="CO600" s="86"/>
      <c r="CP600" s="86"/>
      <c r="CR600" s="86"/>
      <c r="CS600" s="86"/>
      <c r="CT600" s="86"/>
      <c r="CU600" s="86"/>
      <c r="CW600" s="87"/>
      <c r="CY600" s="86"/>
      <c r="CZ600" s="87"/>
      <c r="DA600" s="88"/>
      <c r="DB600" s="86"/>
      <c r="DC600" s="87"/>
      <c r="DD600" s="86"/>
      <c r="DE600" s="86"/>
      <c r="DF600" s="86"/>
      <c r="DG600" s="86"/>
      <c r="DH600" s="89"/>
    </row>
    <row r="601" spans="34:112" x14ac:dyDescent="0.2">
      <c r="AH601" s="86"/>
      <c r="AJ601" s="86"/>
      <c r="AL601" s="86"/>
      <c r="AN601" s="86"/>
      <c r="AP601" s="86"/>
      <c r="AR601" s="86"/>
      <c r="AT601" s="86"/>
      <c r="AV601" s="86"/>
      <c r="AX601" s="86"/>
      <c r="AZ601" s="86"/>
      <c r="BB601" s="86"/>
      <c r="BD601" s="86"/>
      <c r="BF601" s="86"/>
      <c r="BH601" s="86"/>
      <c r="BJ601" s="86"/>
      <c r="BL601" s="86"/>
      <c r="BN601" s="86"/>
      <c r="BP601" s="86"/>
      <c r="BR601" s="86"/>
      <c r="BS601" s="86"/>
      <c r="BT601" s="86"/>
      <c r="BU601" s="86"/>
      <c r="BW601" s="86"/>
      <c r="BX601" s="86"/>
      <c r="BY601" s="86"/>
      <c r="BZ601" s="86"/>
      <c r="CB601" s="86"/>
      <c r="CC601" s="86"/>
      <c r="CD601" s="86"/>
      <c r="CE601" s="86"/>
      <c r="CF601" s="86"/>
      <c r="CH601" s="86"/>
      <c r="CI601" s="86"/>
      <c r="CJ601" s="86"/>
      <c r="CK601" s="86"/>
      <c r="CM601" s="86"/>
      <c r="CN601" s="86"/>
      <c r="CO601" s="86"/>
      <c r="CP601" s="86"/>
      <c r="CR601" s="86"/>
      <c r="CS601" s="86"/>
      <c r="CT601" s="86"/>
      <c r="CU601" s="86"/>
      <c r="CW601" s="87"/>
      <c r="CY601" s="86"/>
      <c r="CZ601" s="87"/>
      <c r="DA601" s="88"/>
      <c r="DB601" s="86"/>
      <c r="DC601" s="87"/>
      <c r="DD601" s="86"/>
      <c r="DE601" s="86"/>
      <c r="DF601" s="86"/>
      <c r="DG601" s="86"/>
      <c r="DH601" s="89"/>
    </row>
    <row r="602" spans="34:112" x14ac:dyDescent="0.2">
      <c r="AH602" s="86"/>
      <c r="AJ602" s="86"/>
      <c r="AL602" s="86"/>
      <c r="AN602" s="86"/>
      <c r="AP602" s="86"/>
      <c r="AR602" s="86"/>
      <c r="AT602" s="86"/>
      <c r="AV602" s="86"/>
      <c r="AX602" s="86"/>
      <c r="AZ602" s="86"/>
      <c r="BB602" s="86"/>
      <c r="BD602" s="86"/>
      <c r="BF602" s="86"/>
      <c r="BH602" s="86"/>
      <c r="BJ602" s="86"/>
      <c r="BL602" s="86"/>
      <c r="BN602" s="86"/>
      <c r="BP602" s="86"/>
      <c r="BR602" s="86"/>
      <c r="BS602" s="86"/>
      <c r="BT602" s="86"/>
      <c r="BU602" s="86"/>
      <c r="BW602" s="86"/>
      <c r="BX602" s="86"/>
      <c r="BY602" s="86"/>
      <c r="BZ602" s="86"/>
      <c r="CB602" s="86"/>
      <c r="CC602" s="86"/>
      <c r="CD602" s="86"/>
      <c r="CE602" s="86"/>
      <c r="CF602" s="86"/>
      <c r="CH602" s="86"/>
      <c r="CI602" s="86"/>
      <c r="CJ602" s="86"/>
      <c r="CK602" s="86"/>
      <c r="CM602" s="86"/>
      <c r="CN602" s="86"/>
      <c r="CO602" s="86"/>
      <c r="CP602" s="86"/>
      <c r="CR602" s="86"/>
      <c r="CS602" s="86"/>
      <c r="CT602" s="86"/>
      <c r="CU602" s="86"/>
      <c r="CW602" s="87"/>
      <c r="CY602" s="86"/>
      <c r="CZ602" s="87"/>
      <c r="DA602" s="88"/>
      <c r="DB602" s="86"/>
      <c r="DC602" s="87"/>
      <c r="DD602" s="86"/>
      <c r="DE602" s="86"/>
      <c r="DF602" s="86"/>
      <c r="DG602" s="86"/>
      <c r="DH602" s="89"/>
    </row>
    <row r="603" spans="34:112" x14ac:dyDescent="0.2">
      <c r="AH603" s="86"/>
      <c r="AJ603" s="86"/>
      <c r="AL603" s="86"/>
      <c r="AN603" s="86"/>
      <c r="AP603" s="86"/>
      <c r="AR603" s="86"/>
      <c r="AT603" s="86"/>
      <c r="AV603" s="86"/>
      <c r="AX603" s="86"/>
      <c r="AZ603" s="86"/>
      <c r="BB603" s="86"/>
      <c r="BD603" s="86"/>
      <c r="BF603" s="86"/>
      <c r="BH603" s="86"/>
      <c r="BJ603" s="86"/>
      <c r="BL603" s="86"/>
      <c r="BN603" s="86"/>
      <c r="BP603" s="86"/>
      <c r="BR603" s="86"/>
      <c r="BS603" s="86"/>
      <c r="BT603" s="86"/>
      <c r="BU603" s="86"/>
      <c r="BW603" s="86"/>
      <c r="BX603" s="86"/>
      <c r="BY603" s="86"/>
      <c r="BZ603" s="86"/>
      <c r="CB603" s="86"/>
      <c r="CC603" s="86"/>
      <c r="CD603" s="86"/>
      <c r="CE603" s="86"/>
      <c r="CF603" s="86"/>
      <c r="CH603" s="86"/>
      <c r="CI603" s="86"/>
      <c r="CJ603" s="86"/>
      <c r="CK603" s="86"/>
      <c r="CM603" s="86"/>
      <c r="CN603" s="86"/>
      <c r="CO603" s="86"/>
      <c r="CP603" s="86"/>
      <c r="CR603" s="86"/>
      <c r="CS603" s="86"/>
      <c r="CT603" s="86"/>
      <c r="CU603" s="86"/>
      <c r="CW603" s="87"/>
      <c r="CY603" s="86"/>
      <c r="CZ603" s="87"/>
      <c r="DA603" s="88"/>
      <c r="DB603" s="86"/>
      <c r="DC603" s="87"/>
      <c r="DD603" s="86"/>
      <c r="DE603" s="86"/>
      <c r="DF603" s="86"/>
      <c r="DG603" s="86"/>
      <c r="DH603" s="89"/>
    </row>
    <row r="604" spans="34:112" x14ac:dyDescent="0.2">
      <c r="AH604" s="86"/>
      <c r="AJ604" s="86"/>
      <c r="AL604" s="86"/>
      <c r="AN604" s="86"/>
      <c r="AP604" s="86"/>
      <c r="AR604" s="86"/>
      <c r="AT604" s="86"/>
      <c r="AV604" s="86"/>
      <c r="AX604" s="86"/>
      <c r="AZ604" s="86"/>
      <c r="BB604" s="86"/>
      <c r="BD604" s="86"/>
      <c r="BF604" s="86"/>
      <c r="BH604" s="86"/>
      <c r="BJ604" s="86"/>
      <c r="BL604" s="86"/>
      <c r="BN604" s="86"/>
      <c r="BP604" s="86"/>
      <c r="BR604" s="86"/>
      <c r="BS604" s="86"/>
      <c r="BT604" s="86"/>
      <c r="BU604" s="86"/>
      <c r="BW604" s="86"/>
      <c r="BX604" s="86"/>
      <c r="BY604" s="86"/>
      <c r="BZ604" s="86"/>
      <c r="CB604" s="86"/>
      <c r="CC604" s="86"/>
      <c r="CD604" s="86"/>
      <c r="CE604" s="86"/>
      <c r="CF604" s="86"/>
      <c r="CH604" s="86"/>
      <c r="CI604" s="86"/>
      <c r="CJ604" s="86"/>
      <c r="CK604" s="86"/>
      <c r="CM604" s="86"/>
      <c r="CN604" s="86"/>
      <c r="CO604" s="86"/>
      <c r="CP604" s="86"/>
      <c r="CR604" s="86"/>
      <c r="CS604" s="86"/>
      <c r="CT604" s="86"/>
      <c r="CU604" s="86"/>
      <c r="CW604" s="87"/>
      <c r="CY604" s="86"/>
      <c r="CZ604" s="87"/>
      <c r="DA604" s="88"/>
      <c r="DB604" s="86"/>
      <c r="DC604" s="87"/>
      <c r="DD604" s="86"/>
      <c r="DE604" s="86"/>
      <c r="DF604" s="86"/>
      <c r="DG604" s="86"/>
      <c r="DH604" s="89"/>
    </row>
    <row r="605" spans="34:112" x14ac:dyDescent="0.2">
      <c r="AH605" s="86"/>
      <c r="AJ605" s="86"/>
      <c r="AL605" s="86"/>
      <c r="AN605" s="86"/>
      <c r="AP605" s="86"/>
      <c r="AR605" s="86"/>
      <c r="AT605" s="86"/>
      <c r="AV605" s="86"/>
      <c r="AX605" s="86"/>
      <c r="AZ605" s="86"/>
      <c r="BB605" s="86"/>
      <c r="BD605" s="86"/>
      <c r="BF605" s="86"/>
      <c r="BH605" s="86"/>
      <c r="BJ605" s="86"/>
      <c r="BL605" s="86"/>
      <c r="BN605" s="86"/>
      <c r="BP605" s="86"/>
      <c r="BR605" s="86"/>
      <c r="BS605" s="86"/>
      <c r="BT605" s="86"/>
      <c r="BU605" s="86"/>
      <c r="BW605" s="86"/>
      <c r="BX605" s="86"/>
      <c r="BY605" s="86"/>
      <c r="BZ605" s="86"/>
      <c r="CB605" s="86"/>
      <c r="CC605" s="86"/>
      <c r="CD605" s="86"/>
      <c r="CE605" s="86"/>
      <c r="CF605" s="86"/>
      <c r="CH605" s="86"/>
      <c r="CI605" s="86"/>
      <c r="CJ605" s="86"/>
      <c r="CK605" s="86"/>
      <c r="CM605" s="86"/>
      <c r="CN605" s="86"/>
      <c r="CO605" s="86"/>
      <c r="CP605" s="86"/>
      <c r="CR605" s="86"/>
      <c r="CS605" s="86"/>
      <c r="CT605" s="86"/>
      <c r="CU605" s="86"/>
      <c r="CW605" s="87"/>
      <c r="CY605" s="86"/>
      <c r="CZ605" s="87"/>
      <c r="DA605" s="88"/>
      <c r="DB605" s="86"/>
      <c r="DC605" s="87"/>
      <c r="DD605" s="86"/>
      <c r="DE605" s="86"/>
      <c r="DF605" s="86"/>
      <c r="DG605" s="86"/>
      <c r="DH605" s="89"/>
    </row>
    <row r="606" spans="34:112" x14ac:dyDescent="0.2">
      <c r="AH606" s="86"/>
      <c r="AJ606" s="86"/>
      <c r="AL606" s="86"/>
      <c r="AN606" s="86"/>
      <c r="AP606" s="86"/>
      <c r="AR606" s="86"/>
      <c r="AT606" s="86"/>
      <c r="AV606" s="86"/>
      <c r="AX606" s="86"/>
      <c r="AZ606" s="86"/>
      <c r="BB606" s="86"/>
      <c r="BD606" s="86"/>
      <c r="BF606" s="86"/>
      <c r="BH606" s="86"/>
      <c r="BJ606" s="86"/>
      <c r="BL606" s="86"/>
      <c r="BN606" s="86"/>
      <c r="BP606" s="86"/>
      <c r="BR606" s="86"/>
      <c r="BS606" s="86"/>
      <c r="BT606" s="86"/>
      <c r="BU606" s="86"/>
      <c r="BW606" s="86"/>
      <c r="BX606" s="86"/>
      <c r="BY606" s="86"/>
      <c r="BZ606" s="86"/>
      <c r="CB606" s="86"/>
      <c r="CC606" s="86"/>
      <c r="CD606" s="86"/>
      <c r="CE606" s="86"/>
      <c r="CF606" s="86"/>
      <c r="CH606" s="86"/>
      <c r="CI606" s="86"/>
      <c r="CJ606" s="86"/>
      <c r="CK606" s="86"/>
      <c r="CM606" s="86"/>
      <c r="CN606" s="86"/>
      <c r="CO606" s="86"/>
      <c r="CP606" s="86"/>
      <c r="CR606" s="86"/>
      <c r="CS606" s="86"/>
      <c r="CT606" s="86"/>
      <c r="CU606" s="86"/>
      <c r="CW606" s="87"/>
      <c r="CY606" s="86"/>
      <c r="CZ606" s="87"/>
      <c r="DA606" s="88"/>
      <c r="DB606" s="86"/>
      <c r="DC606" s="87"/>
      <c r="DD606" s="86"/>
      <c r="DE606" s="86"/>
      <c r="DF606" s="86"/>
      <c r="DG606" s="86"/>
      <c r="DH606" s="89"/>
    </row>
    <row r="607" spans="34:112" x14ac:dyDescent="0.2">
      <c r="AH607" s="86"/>
      <c r="AJ607" s="86"/>
      <c r="AL607" s="86"/>
      <c r="AN607" s="86"/>
      <c r="AP607" s="86"/>
      <c r="AR607" s="86"/>
      <c r="AT607" s="86"/>
      <c r="AV607" s="86"/>
      <c r="AX607" s="86"/>
      <c r="AZ607" s="86"/>
      <c r="BB607" s="86"/>
      <c r="BD607" s="86"/>
      <c r="BF607" s="86"/>
      <c r="BH607" s="86"/>
      <c r="BJ607" s="86"/>
      <c r="BL607" s="86"/>
      <c r="BN607" s="86"/>
      <c r="BP607" s="86"/>
      <c r="BR607" s="86"/>
      <c r="BS607" s="86"/>
      <c r="BT607" s="86"/>
      <c r="BU607" s="86"/>
      <c r="BW607" s="86"/>
      <c r="BX607" s="86"/>
      <c r="BY607" s="86"/>
      <c r="BZ607" s="86"/>
      <c r="CB607" s="86"/>
      <c r="CC607" s="86"/>
      <c r="CD607" s="86"/>
      <c r="CE607" s="86"/>
      <c r="CF607" s="86"/>
      <c r="CH607" s="86"/>
      <c r="CI607" s="86"/>
      <c r="CJ607" s="86"/>
      <c r="CK607" s="86"/>
      <c r="CM607" s="86"/>
      <c r="CN607" s="86"/>
      <c r="CO607" s="86"/>
      <c r="CP607" s="86"/>
      <c r="CR607" s="86"/>
      <c r="CS607" s="86"/>
      <c r="CT607" s="86"/>
      <c r="CU607" s="86"/>
      <c r="CW607" s="87"/>
      <c r="CY607" s="86"/>
      <c r="CZ607" s="87"/>
      <c r="DA607" s="88"/>
      <c r="DB607" s="86"/>
      <c r="DC607" s="87"/>
      <c r="DD607" s="86"/>
      <c r="DE607" s="86"/>
      <c r="DF607" s="86"/>
      <c r="DG607" s="86"/>
      <c r="DH607" s="89"/>
    </row>
    <row r="608" spans="34:112" x14ac:dyDescent="0.2">
      <c r="AH608" s="86"/>
      <c r="AJ608" s="86"/>
      <c r="AL608" s="86"/>
      <c r="AN608" s="86"/>
      <c r="AP608" s="86"/>
      <c r="AR608" s="86"/>
      <c r="AT608" s="86"/>
      <c r="AV608" s="86"/>
      <c r="AX608" s="86"/>
      <c r="AZ608" s="86"/>
      <c r="BB608" s="86"/>
      <c r="BD608" s="86"/>
      <c r="BF608" s="86"/>
      <c r="BH608" s="86"/>
      <c r="BJ608" s="86"/>
      <c r="BL608" s="86"/>
      <c r="BN608" s="86"/>
      <c r="BP608" s="86"/>
      <c r="BR608" s="86"/>
      <c r="BS608" s="86"/>
      <c r="BT608" s="86"/>
      <c r="BU608" s="86"/>
      <c r="BW608" s="86"/>
      <c r="BX608" s="86"/>
      <c r="BY608" s="86"/>
      <c r="BZ608" s="86"/>
      <c r="CB608" s="86"/>
      <c r="CC608" s="86"/>
      <c r="CD608" s="86"/>
      <c r="CE608" s="86"/>
      <c r="CF608" s="86"/>
      <c r="CH608" s="86"/>
      <c r="CI608" s="86"/>
      <c r="CJ608" s="86"/>
      <c r="CK608" s="86"/>
      <c r="CM608" s="86"/>
      <c r="CN608" s="86"/>
      <c r="CO608" s="86"/>
      <c r="CP608" s="86"/>
      <c r="CR608" s="86"/>
      <c r="CS608" s="86"/>
      <c r="CT608" s="86"/>
      <c r="CU608" s="86"/>
      <c r="CW608" s="87"/>
      <c r="CY608" s="86"/>
      <c r="CZ608" s="87"/>
      <c r="DA608" s="88"/>
      <c r="DB608" s="86"/>
      <c r="DC608" s="87"/>
      <c r="DD608" s="86"/>
      <c r="DE608" s="86"/>
      <c r="DF608" s="86"/>
      <c r="DG608" s="86"/>
      <c r="DH608" s="89"/>
    </row>
    <row r="609" spans="34:112" x14ac:dyDescent="0.2">
      <c r="AH609" s="86"/>
      <c r="AJ609" s="86"/>
      <c r="AL609" s="86"/>
      <c r="AN609" s="86"/>
      <c r="AP609" s="86"/>
      <c r="AR609" s="86"/>
      <c r="AT609" s="86"/>
      <c r="AV609" s="86"/>
      <c r="AX609" s="86"/>
      <c r="AZ609" s="86"/>
      <c r="BB609" s="86"/>
      <c r="BD609" s="86"/>
      <c r="BF609" s="86"/>
      <c r="BH609" s="86"/>
      <c r="BJ609" s="86"/>
      <c r="BL609" s="86"/>
      <c r="BN609" s="86"/>
      <c r="BP609" s="86"/>
      <c r="BR609" s="86"/>
      <c r="BS609" s="86"/>
      <c r="BT609" s="86"/>
      <c r="BU609" s="86"/>
      <c r="BW609" s="86"/>
      <c r="BX609" s="86"/>
      <c r="BY609" s="86"/>
      <c r="BZ609" s="86"/>
      <c r="CB609" s="86"/>
      <c r="CC609" s="86"/>
      <c r="CD609" s="86"/>
      <c r="CE609" s="86"/>
      <c r="CF609" s="86"/>
      <c r="CH609" s="86"/>
      <c r="CI609" s="86"/>
      <c r="CJ609" s="86"/>
      <c r="CK609" s="86"/>
      <c r="CM609" s="86"/>
      <c r="CN609" s="86"/>
      <c r="CO609" s="86"/>
      <c r="CP609" s="86"/>
      <c r="CR609" s="86"/>
      <c r="CS609" s="86"/>
      <c r="CT609" s="86"/>
      <c r="CU609" s="86"/>
      <c r="CW609" s="87"/>
      <c r="CY609" s="86"/>
      <c r="CZ609" s="87"/>
      <c r="DA609" s="88"/>
      <c r="DB609" s="86"/>
      <c r="DC609" s="87"/>
      <c r="DD609" s="86"/>
      <c r="DE609" s="86"/>
      <c r="DF609" s="86"/>
      <c r="DG609" s="86"/>
      <c r="DH609" s="89"/>
    </row>
    <row r="610" spans="34:112" x14ac:dyDescent="0.2">
      <c r="AH610" s="86"/>
      <c r="AJ610" s="86"/>
      <c r="AL610" s="86"/>
      <c r="AN610" s="86"/>
      <c r="AP610" s="86"/>
      <c r="AR610" s="86"/>
      <c r="AT610" s="86"/>
      <c r="AV610" s="86"/>
      <c r="AX610" s="86"/>
      <c r="AZ610" s="86"/>
      <c r="BB610" s="86"/>
      <c r="BD610" s="86"/>
      <c r="BF610" s="86"/>
      <c r="BH610" s="86"/>
      <c r="BJ610" s="86"/>
      <c r="BL610" s="86"/>
      <c r="BN610" s="86"/>
      <c r="BP610" s="86"/>
      <c r="BR610" s="86"/>
      <c r="BS610" s="86"/>
      <c r="BT610" s="86"/>
      <c r="BU610" s="86"/>
      <c r="BW610" s="86"/>
      <c r="BX610" s="86"/>
      <c r="BY610" s="86"/>
      <c r="BZ610" s="86"/>
      <c r="CB610" s="86"/>
      <c r="CC610" s="86"/>
      <c r="CD610" s="86"/>
      <c r="CE610" s="86"/>
      <c r="CF610" s="86"/>
      <c r="CH610" s="86"/>
      <c r="CI610" s="86"/>
      <c r="CJ610" s="86"/>
      <c r="CK610" s="86"/>
      <c r="CM610" s="86"/>
      <c r="CN610" s="86"/>
      <c r="CO610" s="86"/>
      <c r="CP610" s="86"/>
      <c r="CR610" s="86"/>
      <c r="CS610" s="86"/>
      <c r="CT610" s="86"/>
      <c r="CU610" s="86"/>
      <c r="CW610" s="87"/>
      <c r="CY610" s="86"/>
      <c r="CZ610" s="87"/>
      <c r="DA610" s="88"/>
      <c r="DB610" s="86"/>
      <c r="DC610" s="87"/>
      <c r="DD610" s="86"/>
      <c r="DE610" s="86"/>
      <c r="DF610" s="86"/>
      <c r="DG610" s="86"/>
      <c r="DH610" s="89"/>
    </row>
    <row r="611" spans="34:112" x14ac:dyDescent="0.2">
      <c r="AH611" s="86"/>
      <c r="AJ611" s="86"/>
      <c r="AL611" s="86"/>
      <c r="AN611" s="86"/>
      <c r="AP611" s="86"/>
      <c r="AR611" s="86"/>
      <c r="AT611" s="86"/>
      <c r="AV611" s="86"/>
      <c r="AX611" s="86"/>
      <c r="AZ611" s="86"/>
      <c r="BB611" s="86"/>
      <c r="BD611" s="86"/>
      <c r="BF611" s="86"/>
      <c r="BH611" s="86"/>
      <c r="BJ611" s="86"/>
      <c r="BL611" s="86"/>
      <c r="BN611" s="86"/>
      <c r="BP611" s="86"/>
      <c r="BR611" s="86"/>
      <c r="BS611" s="86"/>
      <c r="BT611" s="86"/>
      <c r="BU611" s="86"/>
      <c r="BW611" s="86"/>
      <c r="BX611" s="86"/>
      <c r="BY611" s="86"/>
      <c r="BZ611" s="86"/>
      <c r="CB611" s="86"/>
      <c r="CC611" s="86"/>
      <c r="CD611" s="86"/>
      <c r="CE611" s="86"/>
      <c r="CF611" s="86"/>
      <c r="CH611" s="86"/>
      <c r="CI611" s="86"/>
      <c r="CJ611" s="86"/>
      <c r="CK611" s="86"/>
      <c r="CM611" s="86"/>
      <c r="CN611" s="86"/>
      <c r="CO611" s="86"/>
      <c r="CP611" s="86"/>
      <c r="CR611" s="86"/>
      <c r="CS611" s="86"/>
      <c r="CT611" s="86"/>
      <c r="CU611" s="86"/>
      <c r="CW611" s="87"/>
      <c r="CY611" s="86"/>
      <c r="CZ611" s="87"/>
      <c r="DA611" s="88"/>
      <c r="DB611" s="86"/>
      <c r="DC611" s="87"/>
      <c r="DD611" s="86"/>
      <c r="DE611" s="86"/>
      <c r="DF611" s="86"/>
      <c r="DG611" s="86"/>
      <c r="DH611" s="89"/>
    </row>
    <row r="612" spans="34:112" x14ac:dyDescent="0.2">
      <c r="AH612" s="86"/>
      <c r="AJ612" s="86"/>
      <c r="AL612" s="86"/>
      <c r="AN612" s="86"/>
      <c r="AP612" s="86"/>
      <c r="AR612" s="86"/>
      <c r="AT612" s="86"/>
      <c r="AV612" s="86"/>
      <c r="AX612" s="86"/>
      <c r="AZ612" s="86"/>
      <c r="BB612" s="86"/>
      <c r="BD612" s="86"/>
      <c r="BF612" s="86"/>
      <c r="BH612" s="86"/>
      <c r="BJ612" s="86"/>
      <c r="BL612" s="86"/>
      <c r="BN612" s="86"/>
      <c r="BP612" s="86"/>
      <c r="BR612" s="86"/>
      <c r="BS612" s="86"/>
      <c r="BT612" s="86"/>
      <c r="BU612" s="86"/>
      <c r="BW612" s="86"/>
      <c r="BX612" s="86"/>
      <c r="BY612" s="86"/>
      <c r="BZ612" s="86"/>
      <c r="CB612" s="86"/>
      <c r="CC612" s="86"/>
      <c r="CD612" s="86"/>
      <c r="CE612" s="86"/>
      <c r="CF612" s="86"/>
      <c r="CH612" s="86"/>
      <c r="CI612" s="86"/>
      <c r="CJ612" s="86"/>
      <c r="CK612" s="86"/>
      <c r="CM612" s="86"/>
      <c r="CN612" s="86"/>
      <c r="CO612" s="86"/>
      <c r="CP612" s="86"/>
      <c r="CR612" s="86"/>
      <c r="CS612" s="86"/>
      <c r="CT612" s="86"/>
      <c r="CU612" s="86"/>
      <c r="CW612" s="87"/>
      <c r="CY612" s="86"/>
      <c r="CZ612" s="87"/>
      <c r="DA612" s="88"/>
      <c r="DB612" s="86"/>
      <c r="DC612" s="87"/>
      <c r="DD612" s="86"/>
      <c r="DE612" s="86"/>
      <c r="DF612" s="86"/>
      <c r="DG612" s="86"/>
      <c r="DH612" s="89"/>
    </row>
    <row r="613" spans="34:112" x14ac:dyDescent="0.2">
      <c r="AH613" s="86"/>
      <c r="AJ613" s="86"/>
      <c r="AL613" s="86"/>
      <c r="AN613" s="86"/>
      <c r="AP613" s="86"/>
      <c r="AR613" s="86"/>
      <c r="AT613" s="86"/>
      <c r="AV613" s="86"/>
      <c r="AX613" s="86"/>
      <c r="AZ613" s="86"/>
      <c r="BB613" s="86"/>
      <c r="BD613" s="86"/>
      <c r="BF613" s="86"/>
      <c r="BH613" s="86"/>
      <c r="BJ613" s="86"/>
      <c r="BL613" s="86"/>
      <c r="BN613" s="86"/>
      <c r="BP613" s="86"/>
      <c r="BR613" s="86"/>
      <c r="BS613" s="86"/>
      <c r="BT613" s="86"/>
      <c r="BU613" s="86"/>
      <c r="BW613" s="86"/>
      <c r="BX613" s="86"/>
      <c r="BY613" s="86"/>
      <c r="BZ613" s="86"/>
      <c r="CB613" s="86"/>
      <c r="CC613" s="86"/>
      <c r="CD613" s="86"/>
      <c r="CE613" s="86"/>
      <c r="CF613" s="86"/>
      <c r="CH613" s="86"/>
      <c r="CI613" s="86"/>
      <c r="CJ613" s="86"/>
      <c r="CK613" s="86"/>
      <c r="CM613" s="86"/>
      <c r="CN613" s="86"/>
      <c r="CO613" s="86"/>
      <c r="CP613" s="86"/>
      <c r="CR613" s="86"/>
      <c r="CS613" s="86"/>
      <c r="CT613" s="86"/>
      <c r="CU613" s="86"/>
      <c r="CW613" s="87"/>
      <c r="CY613" s="86"/>
      <c r="CZ613" s="87"/>
      <c r="DA613" s="88"/>
      <c r="DB613" s="86"/>
      <c r="DC613" s="87"/>
      <c r="DD613" s="86"/>
      <c r="DE613" s="86"/>
      <c r="DF613" s="86"/>
      <c r="DG613" s="86"/>
      <c r="DH613" s="89"/>
    </row>
    <row r="614" spans="34:112" x14ac:dyDescent="0.2">
      <c r="AH614" s="86"/>
      <c r="AJ614" s="86"/>
      <c r="AL614" s="86"/>
      <c r="AN614" s="86"/>
      <c r="AP614" s="86"/>
      <c r="AR614" s="86"/>
      <c r="AT614" s="86"/>
      <c r="AV614" s="86"/>
      <c r="AX614" s="86"/>
      <c r="AZ614" s="86"/>
      <c r="BB614" s="86"/>
      <c r="BD614" s="86"/>
      <c r="BF614" s="86"/>
      <c r="BH614" s="86"/>
      <c r="BJ614" s="86"/>
      <c r="BL614" s="86"/>
      <c r="BN614" s="86"/>
      <c r="BP614" s="86"/>
      <c r="BR614" s="86"/>
      <c r="BS614" s="86"/>
      <c r="BT614" s="86"/>
      <c r="BU614" s="86"/>
      <c r="BW614" s="86"/>
      <c r="BX614" s="86"/>
      <c r="BY614" s="86"/>
      <c r="BZ614" s="86"/>
      <c r="CB614" s="86"/>
      <c r="CC614" s="86"/>
      <c r="CD614" s="86"/>
      <c r="CE614" s="86"/>
      <c r="CF614" s="86"/>
      <c r="CH614" s="86"/>
      <c r="CI614" s="86"/>
      <c r="CJ614" s="86"/>
      <c r="CK614" s="86"/>
      <c r="CM614" s="86"/>
      <c r="CN614" s="86"/>
      <c r="CO614" s="86"/>
      <c r="CP614" s="86"/>
      <c r="CR614" s="86"/>
      <c r="CS614" s="86"/>
      <c r="CT614" s="86"/>
      <c r="CU614" s="86"/>
      <c r="CW614" s="87"/>
      <c r="CY614" s="86"/>
      <c r="CZ614" s="87"/>
      <c r="DA614" s="88"/>
      <c r="DB614" s="86"/>
      <c r="DC614" s="87"/>
      <c r="DD614" s="86"/>
      <c r="DE614" s="86"/>
      <c r="DF614" s="86"/>
      <c r="DG614" s="86"/>
      <c r="DH614" s="89"/>
    </row>
    <row r="615" spans="34:112" x14ac:dyDescent="0.2">
      <c r="AH615" s="86"/>
      <c r="AJ615" s="86"/>
      <c r="AL615" s="86"/>
      <c r="AN615" s="86"/>
      <c r="AP615" s="86"/>
      <c r="AR615" s="86"/>
      <c r="AT615" s="86"/>
      <c r="AV615" s="86"/>
      <c r="AX615" s="86"/>
      <c r="AZ615" s="86"/>
      <c r="BB615" s="86"/>
      <c r="BD615" s="86"/>
      <c r="BF615" s="86"/>
      <c r="BH615" s="86"/>
      <c r="BJ615" s="86"/>
      <c r="BL615" s="86"/>
      <c r="BN615" s="86"/>
      <c r="BP615" s="86"/>
      <c r="BR615" s="86"/>
      <c r="BS615" s="86"/>
      <c r="BT615" s="86"/>
      <c r="BU615" s="86"/>
      <c r="BW615" s="86"/>
      <c r="BX615" s="86"/>
      <c r="BY615" s="86"/>
      <c r="BZ615" s="86"/>
      <c r="CB615" s="86"/>
      <c r="CC615" s="86"/>
      <c r="CD615" s="86"/>
      <c r="CE615" s="86"/>
      <c r="CF615" s="86"/>
      <c r="CH615" s="86"/>
      <c r="CI615" s="86"/>
      <c r="CJ615" s="86"/>
      <c r="CK615" s="86"/>
      <c r="CM615" s="86"/>
      <c r="CN615" s="86"/>
      <c r="CO615" s="86"/>
      <c r="CP615" s="86"/>
      <c r="CR615" s="86"/>
      <c r="CS615" s="86"/>
      <c r="CT615" s="86"/>
      <c r="CU615" s="86"/>
      <c r="CW615" s="87"/>
      <c r="CY615" s="86"/>
      <c r="CZ615" s="87"/>
      <c r="DA615" s="88"/>
      <c r="DB615" s="86"/>
      <c r="DC615" s="87"/>
      <c r="DD615" s="86"/>
      <c r="DE615" s="86"/>
      <c r="DF615" s="86"/>
      <c r="DG615" s="86"/>
      <c r="DH615" s="89"/>
    </row>
    <row r="616" spans="34:112" x14ac:dyDescent="0.2">
      <c r="AH616" s="86"/>
      <c r="AJ616" s="86"/>
      <c r="AL616" s="86"/>
      <c r="AN616" s="86"/>
      <c r="AP616" s="86"/>
      <c r="AR616" s="86"/>
      <c r="AT616" s="86"/>
      <c r="AV616" s="86"/>
      <c r="AX616" s="86"/>
      <c r="AZ616" s="86"/>
      <c r="BB616" s="86"/>
      <c r="BD616" s="86"/>
      <c r="BF616" s="86"/>
      <c r="BH616" s="86"/>
      <c r="BJ616" s="86"/>
      <c r="BL616" s="86"/>
      <c r="BN616" s="86"/>
      <c r="BP616" s="86"/>
      <c r="BR616" s="86"/>
      <c r="BS616" s="86"/>
      <c r="BT616" s="86"/>
      <c r="BU616" s="86"/>
      <c r="BW616" s="86"/>
      <c r="BX616" s="86"/>
      <c r="BY616" s="86"/>
      <c r="BZ616" s="86"/>
      <c r="CB616" s="86"/>
      <c r="CC616" s="86"/>
      <c r="CD616" s="86"/>
      <c r="CE616" s="86"/>
      <c r="CF616" s="86"/>
      <c r="CH616" s="86"/>
      <c r="CI616" s="86"/>
      <c r="CJ616" s="86"/>
      <c r="CK616" s="86"/>
      <c r="CM616" s="86"/>
      <c r="CN616" s="86"/>
      <c r="CO616" s="86"/>
      <c r="CP616" s="86"/>
      <c r="CR616" s="86"/>
      <c r="CS616" s="86"/>
      <c r="CT616" s="86"/>
      <c r="CU616" s="86"/>
      <c r="CW616" s="87"/>
      <c r="CY616" s="86"/>
      <c r="CZ616" s="87"/>
      <c r="DA616" s="88"/>
      <c r="DB616" s="86"/>
      <c r="DC616" s="87"/>
      <c r="DD616" s="86"/>
      <c r="DE616" s="86"/>
      <c r="DF616" s="86"/>
      <c r="DG616" s="86"/>
      <c r="DH616" s="89"/>
    </row>
    <row r="617" spans="34:112" x14ac:dyDescent="0.2">
      <c r="AH617" s="86"/>
      <c r="AJ617" s="86"/>
      <c r="AL617" s="86"/>
      <c r="AN617" s="86"/>
      <c r="AP617" s="86"/>
      <c r="AR617" s="86"/>
      <c r="AT617" s="86"/>
      <c r="AV617" s="86"/>
      <c r="AX617" s="86"/>
      <c r="AZ617" s="86"/>
      <c r="BB617" s="86"/>
      <c r="BD617" s="86"/>
      <c r="BF617" s="86"/>
      <c r="BH617" s="86"/>
      <c r="BJ617" s="86"/>
      <c r="BL617" s="86"/>
      <c r="BN617" s="86"/>
      <c r="BP617" s="86"/>
      <c r="BR617" s="86"/>
      <c r="BS617" s="86"/>
      <c r="BT617" s="86"/>
      <c r="BU617" s="86"/>
      <c r="BW617" s="86"/>
      <c r="BX617" s="86"/>
      <c r="BY617" s="86"/>
      <c r="BZ617" s="86"/>
      <c r="CB617" s="86"/>
      <c r="CC617" s="86"/>
      <c r="CD617" s="86"/>
      <c r="CE617" s="86"/>
      <c r="CF617" s="86"/>
      <c r="CH617" s="86"/>
      <c r="CI617" s="86"/>
      <c r="CJ617" s="86"/>
      <c r="CK617" s="86"/>
      <c r="CM617" s="86"/>
      <c r="CN617" s="86"/>
      <c r="CO617" s="86"/>
      <c r="CP617" s="86"/>
      <c r="CR617" s="86"/>
      <c r="CS617" s="86"/>
      <c r="CT617" s="86"/>
      <c r="CU617" s="86"/>
      <c r="CW617" s="87"/>
      <c r="CY617" s="86"/>
      <c r="CZ617" s="87"/>
      <c r="DA617" s="88"/>
      <c r="DB617" s="86"/>
      <c r="DC617" s="87"/>
      <c r="DD617" s="86"/>
      <c r="DE617" s="86"/>
      <c r="DF617" s="86"/>
      <c r="DG617" s="86"/>
      <c r="DH617" s="89"/>
    </row>
    <row r="618" spans="34:112" x14ac:dyDescent="0.2">
      <c r="AH618" s="86"/>
      <c r="AJ618" s="86"/>
      <c r="AL618" s="86"/>
      <c r="AN618" s="86"/>
      <c r="AP618" s="86"/>
      <c r="AR618" s="86"/>
      <c r="AT618" s="86"/>
      <c r="AV618" s="86"/>
      <c r="AX618" s="86"/>
      <c r="AZ618" s="86"/>
      <c r="BB618" s="86"/>
      <c r="BD618" s="86"/>
      <c r="BF618" s="86"/>
      <c r="BH618" s="86"/>
      <c r="BJ618" s="86"/>
      <c r="BL618" s="86"/>
      <c r="BN618" s="86"/>
      <c r="BP618" s="86"/>
      <c r="BR618" s="86"/>
      <c r="BS618" s="86"/>
      <c r="BT618" s="86"/>
      <c r="BU618" s="86"/>
      <c r="BW618" s="86"/>
      <c r="BX618" s="86"/>
      <c r="BY618" s="86"/>
      <c r="BZ618" s="86"/>
      <c r="CB618" s="86"/>
      <c r="CC618" s="86"/>
      <c r="CD618" s="86"/>
      <c r="CE618" s="86"/>
      <c r="CF618" s="86"/>
      <c r="CH618" s="86"/>
      <c r="CI618" s="86"/>
      <c r="CJ618" s="86"/>
      <c r="CK618" s="86"/>
      <c r="CM618" s="86"/>
      <c r="CN618" s="86"/>
      <c r="CO618" s="86"/>
      <c r="CP618" s="86"/>
      <c r="CR618" s="86"/>
      <c r="CS618" s="86"/>
      <c r="CT618" s="86"/>
      <c r="CU618" s="86"/>
      <c r="CW618" s="87"/>
      <c r="CY618" s="86"/>
      <c r="CZ618" s="87"/>
      <c r="DA618" s="88"/>
      <c r="DB618" s="86"/>
      <c r="DC618" s="87"/>
      <c r="DD618" s="86"/>
      <c r="DE618" s="86"/>
      <c r="DF618" s="86"/>
      <c r="DG618" s="86"/>
      <c r="DH618" s="89"/>
    </row>
    <row r="619" spans="34:112" x14ac:dyDescent="0.2">
      <c r="AH619" s="86"/>
      <c r="AJ619" s="86"/>
      <c r="AL619" s="86"/>
      <c r="AN619" s="86"/>
      <c r="AP619" s="86"/>
      <c r="AR619" s="86"/>
      <c r="AT619" s="86"/>
      <c r="AV619" s="86"/>
      <c r="AX619" s="86"/>
      <c r="AZ619" s="86"/>
      <c r="BB619" s="86"/>
      <c r="BD619" s="86"/>
      <c r="BF619" s="86"/>
      <c r="BH619" s="86"/>
      <c r="BJ619" s="86"/>
      <c r="BL619" s="86"/>
      <c r="BN619" s="86"/>
      <c r="BP619" s="86"/>
      <c r="BR619" s="86"/>
      <c r="BS619" s="86"/>
      <c r="BT619" s="86"/>
      <c r="BU619" s="86"/>
      <c r="BW619" s="86"/>
      <c r="BX619" s="86"/>
      <c r="BY619" s="86"/>
      <c r="BZ619" s="86"/>
      <c r="CB619" s="86"/>
      <c r="CC619" s="86"/>
      <c r="CD619" s="86"/>
      <c r="CE619" s="86"/>
      <c r="CF619" s="86"/>
      <c r="CH619" s="86"/>
      <c r="CI619" s="86"/>
      <c r="CJ619" s="86"/>
      <c r="CK619" s="86"/>
      <c r="CM619" s="86"/>
      <c r="CN619" s="86"/>
      <c r="CO619" s="86"/>
      <c r="CP619" s="86"/>
      <c r="CR619" s="86"/>
      <c r="CS619" s="86"/>
      <c r="CT619" s="86"/>
      <c r="CU619" s="86"/>
      <c r="CW619" s="87"/>
      <c r="CY619" s="86"/>
      <c r="CZ619" s="87"/>
      <c r="DA619" s="88"/>
      <c r="DB619" s="86"/>
      <c r="DC619" s="87"/>
      <c r="DD619" s="86"/>
      <c r="DE619" s="86"/>
      <c r="DF619" s="86"/>
      <c r="DG619" s="86"/>
      <c r="DH619" s="89"/>
    </row>
    <row r="620" spans="34:112" x14ac:dyDescent="0.2">
      <c r="AH620" s="86"/>
      <c r="AJ620" s="86"/>
      <c r="AL620" s="86"/>
      <c r="AN620" s="86"/>
      <c r="AP620" s="86"/>
      <c r="AR620" s="86"/>
      <c r="AT620" s="86"/>
      <c r="AV620" s="86"/>
      <c r="AX620" s="86"/>
      <c r="AZ620" s="86"/>
      <c r="BB620" s="86"/>
      <c r="BD620" s="86"/>
      <c r="BF620" s="86"/>
      <c r="BH620" s="86"/>
      <c r="BJ620" s="86"/>
      <c r="BL620" s="86"/>
      <c r="BN620" s="86"/>
      <c r="BP620" s="86"/>
      <c r="BR620" s="86"/>
      <c r="BS620" s="86"/>
      <c r="BT620" s="86"/>
      <c r="BU620" s="86"/>
      <c r="BW620" s="86"/>
      <c r="BX620" s="86"/>
      <c r="BY620" s="86"/>
      <c r="BZ620" s="86"/>
      <c r="CB620" s="86"/>
      <c r="CC620" s="86"/>
      <c r="CD620" s="86"/>
      <c r="CE620" s="86"/>
      <c r="CF620" s="86"/>
      <c r="CH620" s="86"/>
      <c r="CI620" s="86"/>
      <c r="CJ620" s="86"/>
      <c r="CK620" s="86"/>
      <c r="CM620" s="86"/>
      <c r="CN620" s="86"/>
      <c r="CO620" s="86"/>
      <c r="CP620" s="86"/>
      <c r="CR620" s="86"/>
      <c r="CS620" s="86"/>
      <c r="CT620" s="86"/>
      <c r="CU620" s="86"/>
      <c r="CW620" s="87"/>
      <c r="CY620" s="86"/>
      <c r="CZ620" s="87"/>
      <c r="DA620" s="88"/>
      <c r="DB620" s="86"/>
      <c r="DC620" s="87"/>
      <c r="DD620" s="86"/>
      <c r="DE620" s="86"/>
      <c r="DF620" s="86"/>
      <c r="DG620" s="86"/>
      <c r="DH620" s="89"/>
    </row>
    <row r="621" spans="34:112" x14ac:dyDescent="0.2">
      <c r="AH621" s="86"/>
      <c r="AJ621" s="86"/>
      <c r="AL621" s="86"/>
      <c r="AN621" s="86"/>
      <c r="AP621" s="86"/>
      <c r="AR621" s="86"/>
      <c r="AT621" s="86"/>
      <c r="AV621" s="86"/>
      <c r="AX621" s="86"/>
      <c r="AZ621" s="86"/>
      <c r="BB621" s="86"/>
      <c r="BD621" s="86"/>
      <c r="BF621" s="86"/>
      <c r="BH621" s="86"/>
      <c r="BJ621" s="86"/>
      <c r="BL621" s="86"/>
      <c r="BN621" s="86"/>
      <c r="BP621" s="86"/>
      <c r="BR621" s="86"/>
      <c r="BS621" s="86"/>
      <c r="BT621" s="86"/>
      <c r="BU621" s="86"/>
      <c r="BW621" s="86"/>
      <c r="BX621" s="86"/>
      <c r="BY621" s="86"/>
      <c r="BZ621" s="86"/>
      <c r="CB621" s="86"/>
      <c r="CC621" s="86"/>
      <c r="CD621" s="86"/>
      <c r="CE621" s="86"/>
      <c r="CF621" s="86"/>
      <c r="CH621" s="86"/>
      <c r="CI621" s="86"/>
      <c r="CJ621" s="86"/>
      <c r="CK621" s="86"/>
      <c r="CM621" s="86"/>
      <c r="CN621" s="86"/>
      <c r="CO621" s="86"/>
      <c r="CP621" s="86"/>
      <c r="CR621" s="86"/>
      <c r="CS621" s="86"/>
      <c r="CT621" s="86"/>
      <c r="CU621" s="86"/>
      <c r="CW621" s="87"/>
      <c r="CY621" s="86"/>
      <c r="CZ621" s="87"/>
      <c r="DA621" s="88"/>
      <c r="DB621" s="86"/>
      <c r="DC621" s="87"/>
      <c r="DD621" s="86"/>
      <c r="DE621" s="86"/>
      <c r="DF621" s="86"/>
      <c r="DG621" s="86"/>
      <c r="DH621" s="89"/>
    </row>
    <row r="622" spans="34:112" x14ac:dyDescent="0.2">
      <c r="AH622" s="86"/>
      <c r="AJ622" s="86"/>
      <c r="AL622" s="86"/>
      <c r="AN622" s="86"/>
      <c r="AP622" s="86"/>
      <c r="AR622" s="86"/>
      <c r="AT622" s="86"/>
      <c r="AV622" s="86"/>
      <c r="AX622" s="86"/>
      <c r="AZ622" s="86"/>
      <c r="BB622" s="86"/>
      <c r="BD622" s="86"/>
      <c r="BF622" s="86"/>
      <c r="BH622" s="86"/>
      <c r="BJ622" s="86"/>
      <c r="BL622" s="86"/>
      <c r="BN622" s="86"/>
      <c r="BP622" s="86"/>
      <c r="BR622" s="86"/>
      <c r="BS622" s="86"/>
      <c r="BT622" s="86"/>
      <c r="BU622" s="86"/>
      <c r="BW622" s="86"/>
      <c r="BX622" s="86"/>
      <c r="BY622" s="86"/>
      <c r="BZ622" s="86"/>
      <c r="CB622" s="86"/>
      <c r="CC622" s="86"/>
      <c r="CD622" s="86"/>
      <c r="CE622" s="86"/>
      <c r="CF622" s="86"/>
      <c r="CH622" s="86"/>
      <c r="CI622" s="86"/>
      <c r="CJ622" s="86"/>
      <c r="CK622" s="86"/>
      <c r="CM622" s="86"/>
      <c r="CN622" s="86"/>
      <c r="CO622" s="86"/>
      <c r="CP622" s="86"/>
      <c r="CR622" s="86"/>
      <c r="CS622" s="86"/>
      <c r="CT622" s="86"/>
      <c r="CU622" s="86"/>
      <c r="CW622" s="87"/>
      <c r="CY622" s="86"/>
      <c r="CZ622" s="87"/>
      <c r="DA622" s="88"/>
      <c r="DB622" s="86"/>
      <c r="DC622" s="87"/>
      <c r="DD622" s="86"/>
      <c r="DE622" s="86"/>
      <c r="DF622" s="86"/>
      <c r="DG622" s="86"/>
      <c r="DH622" s="89"/>
    </row>
    <row r="623" spans="34:112" x14ac:dyDescent="0.2">
      <c r="AH623" s="86"/>
      <c r="AJ623" s="86"/>
      <c r="AL623" s="86"/>
      <c r="AN623" s="86"/>
      <c r="AP623" s="86"/>
      <c r="AR623" s="86"/>
      <c r="AT623" s="86"/>
      <c r="AV623" s="86"/>
      <c r="AX623" s="86"/>
      <c r="AZ623" s="86"/>
      <c r="BB623" s="86"/>
      <c r="BD623" s="86"/>
      <c r="BF623" s="86"/>
      <c r="BH623" s="86"/>
      <c r="BJ623" s="86"/>
      <c r="BL623" s="86"/>
      <c r="BN623" s="86"/>
      <c r="BP623" s="86"/>
      <c r="BR623" s="86"/>
      <c r="BS623" s="86"/>
      <c r="BT623" s="86"/>
      <c r="BU623" s="86"/>
      <c r="BW623" s="86"/>
      <c r="BX623" s="86"/>
      <c r="BY623" s="86"/>
      <c r="BZ623" s="86"/>
      <c r="CB623" s="86"/>
      <c r="CC623" s="86"/>
      <c r="CD623" s="86"/>
      <c r="CE623" s="86"/>
      <c r="CF623" s="86"/>
      <c r="CH623" s="86"/>
      <c r="CI623" s="86"/>
      <c r="CJ623" s="86"/>
      <c r="CK623" s="86"/>
      <c r="CM623" s="86"/>
      <c r="CN623" s="86"/>
      <c r="CO623" s="86"/>
      <c r="CP623" s="86"/>
      <c r="CR623" s="86"/>
      <c r="CS623" s="86"/>
      <c r="CT623" s="86"/>
      <c r="CU623" s="86"/>
      <c r="CW623" s="87"/>
      <c r="CY623" s="86"/>
      <c r="CZ623" s="87"/>
      <c r="DA623" s="88"/>
      <c r="DB623" s="86"/>
      <c r="DC623" s="87"/>
      <c r="DD623" s="86"/>
      <c r="DE623" s="86"/>
      <c r="DF623" s="86"/>
      <c r="DG623" s="86"/>
      <c r="DH623" s="89"/>
    </row>
    <row r="624" spans="34:112" x14ac:dyDescent="0.2">
      <c r="AH624" s="86"/>
      <c r="AJ624" s="86"/>
      <c r="AL624" s="86"/>
      <c r="AN624" s="86"/>
      <c r="AP624" s="86"/>
      <c r="AR624" s="86"/>
      <c r="AT624" s="86"/>
      <c r="AV624" s="86"/>
      <c r="AX624" s="86"/>
      <c r="AZ624" s="86"/>
      <c r="BB624" s="86"/>
      <c r="BD624" s="86"/>
      <c r="BF624" s="86"/>
      <c r="BH624" s="86"/>
      <c r="BJ624" s="86"/>
      <c r="BL624" s="86"/>
      <c r="BN624" s="86"/>
      <c r="BP624" s="86"/>
      <c r="BR624" s="86"/>
      <c r="BS624" s="86"/>
      <c r="BT624" s="86"/>
      <c r="BU624" s="86"/>
      <c r="BW624" s="86"/>
      <c r="BX624" s="86"/>
      <c r="BY624" s="86"/>
      <c r="BZ624" s="86"/>
      <c r="CB624" s="86"/>
      <c r="CC624" s="86"/>
      <c r="CD624" s="86"/>
      <c r="CE624" s="86"/>
      <c r="CF624" s="86"/>
      <c r="CH624" s="86"/>
      <c r="CI624" s="86"/>
      <c r="CJ624" s="86"/>
      <c r="CK624" s="86"/>
      <c r="CM624" s="86"/>
      <c r="CN624" s="86"/>
      <c r="CO624" s="86"/>
      <c r="CP624" s="86"/>
      <c r="CR624" s="86"/>
      <c r="CS624" s="86"/>
      <c r="CT624" s="86"/>
      <c r="CU624" s="86"/>
      <c r="CW624" s="87"/>
      <c r="CY624" s="86"/>
      <c r="CZ624" s="87"/>
      <c r="DA624" s="88"/>
      <c r="DB624" s="86"/>
      <c r="DC624" s="87"/>
      <c r="DD624" s="86"/>
      <c r="DE624" s="86"/>
      <c r="DF624" s="86"/>
      <c r="DG624" s="86"/>
      <c r="DH624" s="89"/>
    </row>
    <row r="625" spans="34:112" x14ac:dyDescent="0.2">
      <c r="AH625" s="86"/>
      <c r="AJ625" s="86"/>
      <c r="AL625" s="86"/>
      <c r="AN625" s="86"/>
      <c r="AP625" s="86"/>
      <c r="AR625" s="86"/>
      <c r="AT625" s="86"/>
      <c r="AV625" s="86"/>
      <c r="AX625" s="86"/>
      <c r="AZ625" s="86"/>
      <c r="BB625" s="86"/>
      <c r="BD625" s="86"/>
      <c r="BF625" s="86"/>
      <c r="BH625" s="86"/>
      <c r="BJ625" s="86"/>
      <c r="BL625" s="86"/>
      <c r="BN625" s="86"/>
      <c r="BP625" s="86"/>
      <c r="BR625" s="86"/>
      <c r="BS625" s="86"/>
      <c r="BT625" s="86"/>
      <c r="BU625" s="86"/>
      <c r="BW625" s="86"/>
      <c r="BX625" s="86"/>
      <c r="BY625" s="86"/>
      <c r="BZ625" s="86"/>
      <c r="CB625" s="86"/>
      <c r="CC625" s="86"/>
      <c r="CD625" s="86"/>
      <c r="CE625" s="86"/>
      <c r="CF625" s="86"/>
      <c r="CH625" s="86"/>
      <c r="CI625" s="86"/>
      <c r="CJ625" s="86"/>
      <c r="CK625" s="86"/>
      <c r="CM625" s="86"/>
      <c r="CN625" s="86"/>
      <c r="CO625" s="86"/>
      <c r="CP625" s="86"/>
      <c r="CR625" s="86"/>
      <c r="CS625" s="86"/>
      <c r="CT625" s="86"/>
      <c r="CU625" s="86"/>
      <c r="CW625" s="87"/>
      <c r="CY625" s="86"/>
      <c r="CZ625" s="87"/>
      <c r="DA625" s="88"/>
      <c r="DB625" s="86"/>
      <c r="DC625" s="87"/>
      <c r="DD625" s="86"/>
      <c r="DE625" s="86"/>
      <c r="DF625" s="86"/>
      <c r="DG625" s="86"/>
      <c r="DH625" s="89"/>
    </row>
    <row r="626" spans="34:112" x14ac:dyDescent="0.2">
      <c r="AH626" s="86"/>
      <c r="AJ626" s="86"/>
      <c r="AL626" s="86"/>
      <c r="AN626" s="86"/>
      <c r="AP626" s="86"/>
      <c r="AR626" s="86"/>
      <c r="AT626" s="86"/>
      <c r="AV626" s="86"/>
      <c r="AX626" s="86"/>
      <c r="AZ626" s="86"/>
      <c r="BB626" s="86"/>
      <c r="BD626" s="86"/>
      <c r="BF626" s="86"/>
      <c r="BH626" s="86"/>
      <c r="BJ626" s="86"/>
      <c r="BL626" s="86"/>
      <c r="BN626" s="86"/>
      <c r="BP626" s="86"/>
      <c r="BR626" s="86"/>
      <c r="BS626" s="86"/>
      <c r="BT626" s="86"/>
      <c r="BU626" s="86"/>
      <c r="BW626" s="86"/>
      <c r="BX626" s="86"/>
      <c r="BY626" s="86"/>
      <c r="BZ626" s="86"/>
      <c r="CB626" s="86"/>
      <c r="CC626" s="86"/>
      <c r="CD626" s="86"/>
      <c r="CE626" s="86"/>
      <c r="CF626" s="86"/>
      <c r="CH626" s="86"/>
      <c r="CI626" s="86"/>
      <c r="CJ626" s="86"/>
      <c r="CK626" s="86"/>
      <c r="CM626" s="86"/>
      <c r="CN626" s="86"/>
      <c r="CO626" s="86"/>
      <c r="CP626" s="86"/>
      <c r="CR626" s="86"/>
      <c r="CS626" s="86"/>
      <c r="CT626" s="86"/>
      <c r="CU626" s="86"/>
      <c r="CW626" s="87"/>
      <c r="CY626" s="86"/>
      <c r="CZ626" s="87"/>
      <c r="DA626" s="88"/>
      <c r="DB626" s="86"/>
      <c r="DC626" s="87"/>
      <c r="DD626" s="86"/>
      <c r="DE626" s="86"/>
      <c r="DF626" s="86"/>
      <c r="DG626" s="86"/>
      <c r="DH626" s="89"/>
    </row>
    <row r="627" spans="34:112" x14ac:dyDescent="0.2">
      <c r="AH627" s="86"/>
      <c r="AJ627" s="86"/>
      <c r="AL627" s="86"/>
      <c r="AN627" s="86"/>
      <c r="AP627" s="86"/>
      <c r="AR627" s="86"/>
      <c r="AT627" s="86"/>
      <c r="AV627" s="86"/>
      <c r="AX627" s="86"/>
      <c r="AZ627" s="86"/>
      <c r="BB627" s="86"/>
      <c r="BD627" s="86"/>
      <c r="BF627" s="86"/>
      <c r="BH627" s="86"/>
      <c r="BJ627" s="86"/>
      <c r="BL627" s="86"/>
      <c r="BN627" s="86"/>
      <c r="BP627" s="86"/>
      <c r="BR627" s="86"/>
      <c r="BS627" s="86"/>
      <c r="BT627" s="86"/>
      <c r="BU627" s="86"/>
      <c r="BW627" s="86"/>
      <c r="BX627" s="86"/>
      <c r="BY627" s="86"/>
      <c r="BZ627" s="86"/>
      <c r="CB627" s="86"/>
      <c r="CC627" s="86"/>
      <c r="CD627" s="86"/>
      <c r="CE627" s="86"/>
      <c r="CF627" s="86"/>
      <c r="CH627" s="86"/>
      <c r="CI627" s="86"/>
      <c r="CJ627" s="86"/>
      <c r="CK627" s="86"/>
      <c r="CM627" s="86"/>
      <c r="CN627" s="86"/>
      <c r="CO627" s="86"/>
      <c r="CP627" s="86"/>
      <c r="CR627" s="86"/>
      <c r="CS627" s="86"/>
      <c r="CT627" s="86"/>
      <c r="CU627" s="86"/>
      <c r="CW627" s="87"/>
      <c r="CY627" s="86"/>
      <c r="CZ627" s="87"/>
      <c r="DA627" s="88"/>
      <c r="DB627" s="86"/>
      <c r="DC627" s="87"/>
      <c r="DD627" s="86"/>
      <c r="DE627" s="86"/>
      <c r="DF627" s="86"/>
      <c r="DG627" s="86"/>
      <c r="DH627" s="89"/>
    </row>
    <row r="628" spans="34:112" x14ac:dyDescent="0.2">
      <c r="AH628" s="86"/>
      <c r="AJ628" s="86"/>
      <c r="AL628" s="86"/>
      <c r="AN628" s="86"/>
      <c r="AP628" s="86"/>
      <c r="AR628" s="86"/>
      <c r="AT628" s="86"/>
      <c r="AV628" s="86"/>
      <c r="AX628" s="86"/>
      <c r="AZ628" s="86"/>
      <c r="BB628" s="86"/>
      <c r="BD628" s="86"/>
      <c r="BF628" s="86"/>
      <c r="BH628" s="86"/>
      <c r="BJ628" s="86"/>
      <c r="BL628" s="86"/>
      <c r="BN628" s="86"/>
      <c r="BP628" s="86"/>
      <c r="BR628" s="86"/>
      <c r="BS628" s="86"/>
      <c r="BT628" s="86"/>
      <c r="BU628" s="86"/>
      <c r="BW628" s="86"/>
      <c r="BX628" s="86"/>
      <c r="BY628" s="86"/>
      <c r="BZ628" s="86"/>
      <c r="CB628" s="86"/>
      <c r="CC628" s="86"/>
      <c r="CD628" s="86"/>
      <c r="CE628" s="86"/>
      <c r="CF628" s="86"/>
      <c r="CH628" s="86"/>
      <c r="CI628" s="86"/>
      <c r="CJ628" s="86"/>
      <c r="CK628" s="86"/>
      <c r="CM628" s="86"/>
      <c r="CN628" s="86"/>
      <c r="CO628" s="86"/>
      <c r="CP628" s="86"/>
      <c r="CR628" s="86"/>
      <c r="CS628" s="86"/>
      <c r="CT628" s="86"/>
      <c r="CU628" s="86"/>
      <c r="CW628" s="87"/>
      <c r="CY628" s="86"/>
      <c r="CZ628" s="87"/>
      <c r="DA628" s="88"/>
      <c r="DB628" s="86"/>
      <c r="DC628" s="87"/>
      <c r="DD628" s="86"/>
      <c r="DE628" s="86"/>
      <c r="DF628" s="86"/>
      <c r="DG628" s="86"/>
      <c r="DH628" s="89"/>
    </row>
    <row r="629" spans="34:112" x14ac:dyDescent="0.2">
      <c r="AH629" s="86"/>
      <c r="AJ629" s="86"/>
      <c r="AL629" s="86"/>
      <c r="AN629" s="86"/>
      <c r="AP629" s="86"/>
      <c r="AR629" s="86"/>
      <c r="AT629" s="86"/>
      <c r="AV629" s="86"/>
      <c r="AX629" s="86"/>
      <c r="AZ629" s="86"/>
      <c r="BB629" s="86"/>
      <c r="BD629" s="86"/>
      <c r="BF629" s="86"/>
      <c r="BH629" s="86"/>
      <c r="BJ629" s="86"/>
      <c r="BL629" s="86"/>
      <c r="BN629" s="86"/>
      <c r="BP629" s="86"/>
      <c r="BR629" s="86"/>
      <c r="BS629" s="86"/>
      <c r="BT629" s="86"/>
      <c r="BU629" s="86"/>
      <c r="BW629" s="86"/>
      <c r="BX629" s="86"/>
      <c r="BY629" s="86"/>
      <c r="BZ629" s="86"/>
      <c r="CB629" s="86"/>
      <c r="CC629" s="86"/>
      <c r="CD629" s="86"/>
      <c r="CE629" s="86"/>
      <c r="CF629" s="86"/>
      <c r="CH629" s="86"/>
      <c r="CI629" s="86"/>
      <c r="CJ629" s="86"/>
      <c r="CK629" s="86"/>
      <c r="CM629" s="86"/>
      <c r="CN629" s="86"/>
      <c r="CO629" s="86"/>
      <c r="CP629" s="86"/>
      <c r="CR629" s="86"/>
      <c r="CS629" s="86"/>
      <c r="CT629" s="86"/>
      <c r="CU629" s="86"/>
      <c r="CW629" s="87"/>
      <c r="CY629" s="86"/>
      <c r="CZ629" s="87"/>
      <c r="DA629" s="88"/>
      <c r="DB629" s="86"/>
      <c r="DC629" s="87"/>
      <c r="DD629" s="86"/>
      <c r="DE629" s="86"/>
      <c r="DF629" s="86"/>
      <c r="DG629" s="86"/>
      <c r="DH629" s="89"/>
    </row>
    <row r="630" spans="34:112" x14ac:dyDescent="0.2">
      <c r="AH630" s="86"/>
      <c r="AJ630" s="86"/>
      <c r="AL630" s="86"/>
      <c r="AN630" s="86"/>
      <c r="AP630" s="86"/>
      <c r="AR630" s="86"/>
      <c r="AT630" s="86"/>
      <c r="AV630" s="86"/>
      <c r="AX630" s="86"/>
      <c r="AZ630" s="86"/>
      <c r="BB630" s="86"/>
      <c r="BD630" s="86"/>
      <c r="BF630" s="86"/>
      <c r="BH630" s="86"/>
      <c r="BJ630" s="86"/>
      <c r="BL630" s="86"/>
      <c r="BN630" s="86"/>
      <c r="BP630" s="86"/>
      <c r="BR630" s="86"/>
      <c r="BS630" s="86"/>
      <c r="BT630" s="86"/>
      <c r="BU630" s="86"/>
      <c r="BW630" s="86"/>
      <c r="BX630" s="86"/>
      <c r="BY630" s="86"/>
      <c r="BZ630" s="86"/>
      <c r="CB630" s="86"/>
      <c r="CC630" s="86"/>
      <c r="CD630" s="86"/>
      <c r="CE630" s="86"/>
      <c r="CF630" s="86"/>
      <c r="CH630" s="86"/>
      <c r="CI630" s="86"/>
      <c r="CJ630" s="86"/>
      <c r="CK630" s="86"/>
      <c r="CM630" s="86"/>
      <c r="CN630" s="86"/>
      <c r="CO630" s="86"/>
      <c r="CP630" s="86"/>
      <c r="CR630" s="86"/>
      <c r="CS630" s="86"/>
      <c r="CT630" s="86"/>
      <c r="CU630" s="86"/>
      <c r="CW630" s="87"/>
      <c r="CY630" s="86"/>
      <c r="CZ630" s="87"/>
      <c r="DA630" s="88"/>
      <c r="DB630" s="86"/>
      <c r="DC630" s="87"/>
      <c r="DD630" s="86"/>
      <c r="DE630" s="86"/>
      <c r="DF630" s="86"/>
      <c r="DG630" s="86"/>
      <c r="DH630" s="89"/>
    </row>
    <row r="631" spans="34:112" x14ac:dyDescent="0.2">
      <c r="AH631" s="86"/>
      <c r="AJ631" s="86"/>
      <c r="AL631" s="86"/>
      <c r="AN631" s="86"/>
      <c r="AP631" s="86"/>
      <c r="AR631" s="86"/>
      <c r="AT631" s="86"/>
      <c r="AV631" s="86"/>
      <c r="AX631" s="86"/>
      <c r="AZ631" s="86"/>
      <c r="BB631" s="86"/>
      <c r="BD631" s="86"/>
      <c r="BF631" s="86"/>
      <c r="BH631" s="86"/>
      <c r="BJ631" s="86"/>
      <c r="BL631" s="86"/>
      <c r="BN631" s="86"/>
      <c r="BP631" s="86"/>
      <c r="BR631" s="86"/>
      <c r="BS631" s="86"/>
      <c r="BT631" s="86"/>
      <c r="BU631" s="86"/>
      <c r="BW631" s="86"/>
      <c r="BX631" s="86"/>
      <c r="BY631" s="86"/>
      <c r="BZ631" s="86"/>
      <c r="CB631" s="86"/>
      <c r="CC631" s="86"/>
      <c r="CD631" s="86"/>
      <c r="CE631" s="86"/>
      <c r="CF631" s="86"/>
      <c r="CH631" s="86"/>
      <c r="CI631" s="86"/>
      <c r="CJ631" s="86"/>
      <c r="CK631" s="86"/>
      <c r="CM631" s="86"/>
      <c r="CN631" s="86"/>
      <c r="CO631" s="86"/>
      <c r="CP631" s="86"/>
      <c r="CR631" s="86"/>
      <c r="CS631" s="86"/>
      <c r="CT631" s="86"/>
      <c r="CU631" s="86"/>
      <c r="CW631" s="87"/>
      <c r="CY631" s="86"/>
      <c r="CZ631" s="87"/>
      <c r="DA631" s="88"/>
      <c r="DB631" s="86"/>
      <c r="DC631" s="87"/>
      <c r="DD631" s="86"/>
      <c r="DE631" s="86"/>
      <c r="DF631" s="86"/>
      <c r="DG631" s="86"/>
      <c r="DH631" s="89"/>
    </row>
    <row r="632" spans="34:112" x14ac:dyDescent="0.2">
      <c r="AH632" s="86"/>
      <c r="AJ632" s="86"/>
      <c r="AL632" s="86"/>
      <c r="AN632" s="86"/>
      <c r="AP632" s="86"/>
      <c r="AR632" s="86"/>
      <c r="AT632" s="86"/>
      <c r="AV632" s="86"/>
      <c r="AX632" s="86"/>
      <c r="AZ632" s="86"/>
      <c r="BB632" s="86"/>
      <c r="BD632" s="86"/>
      <c r="BF632" s="86"/>
      <c r="BH632" s="86"/>
      <c r="BJ632" s="86"/>
      <c r="BL632" s="86"/>
      <c r="BN632" s="86"/>
      <c r="BP632" s="86"/>
      <c r="BR632" s="86"/>
      <c r="BS632" s="86"/>
      <c r="BT632" s="86"/>
      <c r="BU632" s="86"/>
      <c r="BW632" s="86"/>
      <c r="BX632" s="86"/>
      <c r="BY632" s="86"/>
      <c r="BZ632" s="86"/>
      <c r="CB632" s="86"/>
      <c r="CC632" s="86"/>
      <c r="CD632" s="86"/>
      <c r="CE632" s="86"/>
      <c r="CF632" s="86"/>
      <c r="CH632" s="86"/>
      <c r="CI632" s="86"/>
      <c r="CJ632" s="86"/>
      <c r="CK632" s="86"/>
      <c r="CM632" s="86"/>
      <c r="CN632" s="86"/>
      <c r="CO632" s="86"/>
      <c r="CP632" s="86"/>
      <c r="CR632" s="86"/>
      <c r="CS632" s="86"/>
      <c r="CT632" s="86"/>
      <c r="CU632" s="86"/>
      <c r="CW632" s="87"/>
      <c r="CY632" s="86"/>
      <c r="CZ632" s="87"/>
      <c r="DA632" s="88"/>
      <c r="DB632" s="86"/>
      <c r="DC632" s="87"/>
      <c r="DD632" s="86"/>
      <c r="DE632" s="86"/>
      <c r="DF632" s="86"/>
      <c r="DG632" s="86"/>
      <c r="DH632" s="89"/>
    </row>
    <row r="633" spans="34:112" x14ac:dyDescent="0.2">
      <c r="AH633" s="86"/>
      <c r="AJ633" s="86"/>
      <c r="AL633" s="86"/>
      <c r="AN633" s="86"/>
      <c r="AP633" s="86"/>
      <c r="AR633" s="86"/>
      <c r="AT633" s="86"/>
      <c r="AV633" s="86"/>
      <c r="AX633" s="86"/>
      <c r="AZ633" s="86"/>
      <c r="BB633" s="86"/>
      <c r="BD633" s="86"/>
      <c r="BF633" s="86"/>
      <c r="BH633" s="86"/>
      <c r="BJ633" s="86"/>
      <c r="BL633" s="86"/>
      <c r="BN633" s="86"/>
      <c r="BP633" s="86"/>
      <c r="BR633" s="86"/>
      <c r="BS633" s="86"/>
      <c r="BT633" s="86"/>
      <c r="BU633" s="86"/>
      <c r="BW633" s="86"/>
      <c r="BX633" s="86"/>
      <c r="BY633" s="86"/>
      <c r="BZ633" s="86"/>
      <c r="CB633" s="86"/>
      <c r="CC633" s="86"/>
      <c r="CD633" s="86"/>
      <c r="CE633" s="86"/>
      <c r="CF633" s="86"/>
      <c r="CH633" s="86"/>
      <c r="CI633" s="86"/>
      <c r="CJ633" s="86"/>
      <c r="CK633" s="86"/>
      <c r="CM633" s="86"/>
      <c r="CN633" s="86"/>
      <c r="CO633" s="86"/>
      <c r="CP633" s="86"/>
      <c r="CR633" s="86"/>
      <c r="CS633" s="86"/>
      <c r="CT633" s="86"/>
      <c r="CU633" s="86"/>
      <c r="CW633" s="87"/>
      <c r="CY633" s="86"/>
      <c r="CZ633" s="87"/>
      <c r="DA633" s="88"/>
      <c r="DB633" s="86"/>
      <c r="DC633" s="87"/>
      <c r="DD633" s="86"/>
      <c r="DE633" s="86"/>
      <c r="DF633" s="86"/>
      <c r="DG633" s="86"/>
      <c r="DH633" s="89"/>
    </row>
    <row r="634" spans="34:112" x14ac:dyDescent="0.2">
      <c r="AH634" s="86"/>
      <c r="AJ634" s="86"/>
      <c r="AL634" s="86"/>
      <c r="AN634" s="86"/>
      <c r="AP634" s="86"/>
      <c r="AR634" s="86"/>
      <c r="AT634" s="86"/>
      <c r="AV634" s="86"/>
      <c r="AX634" s="86"/>
      <c r="AZ634" s="86"/>
      <c r="BB634" s="86"/>
      <c r="BD634" s="86"/>
      <c r="BF634" s="86"/>
      <c r="BH634" s="86"/>
      <c r="BJ634" s="86"/>
      <c r="BL634" s="86"/>
      <c r="BN634" s="86"/>
      <c r="BP634" s="86"/>
      <c r="BR634" s="86"/>
      <c r="BS634" s="86"/>
      <c r="BT634" s="86"/>
      <c r="BU634" s="86"/>
      <c r="BW634" s="86"/>
      <c r="BX634" s="86"/>
      <c r="BY634" s="86"/>
      <c r="BZ634" s="86"/>
      <c r="CB634" s="86"/>
      <c r="CC634" s="86"/>
      <c r="CD634" s="86"/>
      <c r="CE634" s="86"/>
      <c r="CF634" s="86"/>
      <c r="CH634" s="86"/>
      <c r="CI634" s="86"/>
      <c r="CJ634" s="86"/>
      <c r="CK634" s="86"/>
      <c r="CM634" s="86"/>
      <c r="CN634" s="86"/>
      <c r="CO634" s="86"/>
      <c r="CP634" s="86"/>
      <c r="CR634" s="86"/>
      <c r="CS634" s="86"/>
      <c r="CT634" s="86"/>
      <c r="CU634" s="86"/>
      <c r="CW634" s="87"/>
      <c r="CY634" s="86"/>
      <c r="CZ634" s="87"/>
      <c r="DA634" s="88"/>
      <c r="DB634" s="86"/>
      <c r="DC634" s="87"/>
      <c r="DD634" s="86"/>
      <c r="DE634" s="86"/>
      <c r="DF634" s="86"/>
      <c r="DG634" s="86"/>
      <c r="DH634" s="89"/>
    </row>
    <row r="635" spans="34:112" x14ac:dyDescent="0.2">
      <c r="AH635" s="86"/>
      <c r="AJ635" s="86"/>
      <c r="AL635" s="86"/>
      <c r="AN635" s="86"/>
      <c r="AP635" s="86"/>
      <c r="AR635" s="86"/>
      <c r="AT635" s="86"/>
      <c r="AV635" s="86"/>
      <c r="AX635" s="86"/>
      <c r="AZ635" s="86"/>
      <c r="BB635" s="86"/>
      <c r="BD635" s="86"/>
      <c r="BF635" s="86"/>
      <c r="BH635" s="86"/>
      <c r="BJ635" s="86"/>
      <c r="BL635" s="86"/>
      <c r="BN635" s="86"/>
      <c r="BP635" s="86"/>
      <c r="BR635" s="86"/>
      <c r="BS635" s="86"/>
      <c r="BT635" s="86"/>
      <c r="BU635" s="86"/>
      <c r="BW635" s="86"/>
      <c r="BX635" s="86"/>
      <c r="BY635" s="86"/>
      <c r="BZ635" s="86"/>
      <c r="CB635" s="86"/>
      <c r="CC635" s="86"/>
      <c r="CD635" s="86"/>
      <c r="CE635" s="86"/>
      <c r="CF635" s="86"/>
      <c r="CH635" s="86"/>
      <c r="CI635" s="86"/>
      <c r="CJ635" s="86"/>
      <c r="CK635" s="86"/>
      <c r="CM635" s="86"/>
      <c r="CN635" s="86"/>
      <c r="CO635" s="86"/>
      <c r="CP635" s="86"/>
      <c r="CR635" s="86"/>
      <c r="CS635" s="86"/>
      <c r="CT635" s="86"/>
      <c r="CU635" s="86"/>
      <c r="CW635" s="87"/>
      <c r="CY635" s="86"/>
      <c r="CZ635" s="87"/>
      <c r="DA635" s="88"/>
      <c r="DB635" s="86"/>
      <c r="DC635" s="87"/>
      <c r="DD635" s="86"/>
      <c r="DE635" s="86"/>
      <c r="DF635" s="86"/>
      <c r="DG635" s="86"/>
      <c r="DH635" s="89"/>
    </row>
    <row r="636" spans="34:112" x14ac:dyDescent="0.2">
      <c r="AH636" s="86"/>
      <c r="AJ636" s="86"/>
      <c r="AL636" s="86"/>
      <c r="AN636" s="86"/>
      <c r="AP636" s="86"/>
      <c r="AR636" s="86"/>
      <c r="AT636" s="86"/>
      <c r="AV636" s="86"/>
      <c r="AX636" s="86"/>
      <c r="AZ636" s="86"/>
      <c r="BB636" s="86"/>
      <c r="BD636" s="86"/>
      <c r="BF636" s="86"/>
      <c r="BH636" s="86"/>
      <c r="BJ636" s="86"/>
      <c r="BL636" s="86"/>
      <c r="BN636" s="86"/>
      <c r="BP636" s="86"/>
      <c r="BR636" s="86"/>
      <c r="BS636" s="86"/>
      <c r="BT636" s="86"/>
      <c r="BU636" s="86"/>
      <c r="BW636" s="86"/>
      <c r="BX636" s="86"/>
      <c r="BY636" s="86"/>
      <c r="BZ636" s="86"/>
      <c r="CB636" s="86"/>
      <c r="CC636" s="86"/>
      <c r="CD636" s="86"/>
      <c r="CE636" s="86"/>
      <c r="CF636" s="86"/>
      <c r="CH636" s="86"/>
      <c r="CI636" s="86"/>
      <c r="CJ636" s="86"/>
      <c r="CK636" s="86"/>
      <c r="CM636" s="86"/>
      <c r="CN636" s="86"/>
      <c r="CO636" s="86"/>
      <c r="CP636" s="86"/>
      <c r="CR636" s="86"/>
      <c r="CS636" s="86"/>
      <c r="CT636" s="86"/>
      <c r="CU636" s="86"/>
      <c r="CW636" s="87"/>
      <c r="CY636" s="86"/>
      <c r="CZ636" s="87"/>
      <c r="DA636" s="88"/>
      <c r="DB636" s="86"/>
      <c r="DC636" s="87"/>
      <c r="DD636" s="86"/>
      <c r="DE636" s="86"/>
      <c r="DF636" s="86"/>
      <c r="DG636" s="86"/>
      <c r="DH636" s="89"/>
    </row>
    <row r="637" spans="34:112" x14ac:dyDescent="0.2">
      <c r="AH637" s="86"/>
      <c r="AJ637" s="86"/>
      <c r="AL637" s="86"/>
      <c r="AN637" s="86"/>
      <c r="AP637" s="86"/>
      <c r="AR637" s="86"/>
      <c r="AT637" s="86"/>
      <c r="AV637" s="86"/>
      <c r="AX637" s="86"/>
      <c r="AZ637" s="86"/>
      <c r="BB637" s="86"/>
      <c r="BD637" s="86"/>
      <c r="BF637" s="86"/>
      <c r="BH637" s="86"/>
      <c r="BJ637" s="86"/>
      <c r="BL637" s="86"/>
      <c r="BN637" s="86"/>
      <c r="BP637" s="86"/>
      <c r="BR637" s="86"/>
      <c r="BS637" s="86"/>
      <c r="BT637" s="86"/>
      <c r="BU637" s="86"/>
      <c r="BW637" s="86"/>
      <c r="BX637" s="86"/>
      <c r="BY637" s="86"/>
      <c r="BZ637" s="86"/>
      <c r="CB637" s="86"/>
      <c r="CC637" s="86"/>
      <c r="CD637" s="86"/>
      <c r="CE637" s="86"/>
      <c r="CF637" s="86"/>
      <c r="CH637" s="86"/>
      <c r="CI637" s="86"/>
      <c r="CJ637" s="86"/>
      <c r="CK637" s="86"/>
      <c r="CM637" s="86"/>
      <c r="CN637" s="86"/>
      <c r="CO637" s="86"/>
      <c r="CP637" s="86"/>
      <c r="CR637" s="86"/>
      <c r="CS637" s="86"/>
      <c r="CT637" s="86"/>
      <c r="CU637" s="86"/>
      <c r="CW637" s="87"/>
      <c r="CY637" s="86"/>
      <c r="CZ637" s="87"/>
      <c r="DA637" s="88"/>
      <c r="DB637" s="86"/>
      <c r="DC637" s="87"/>
      <c r="DD637" s="86"/>
      <c r="DE637" s="86"/>
      <c r="DF637" s="86"/>
      <c r="DG637" s="86"/>
      <c r="DH637" s="89"/>
    </row>
    <row r="638" spans="34:112" x14ac:dyDescent="0.2">
      <c r="AH638" s="86"/>
      <c r="AJ638" s="86"/>
      <c r="AL638" s="86"/>
      <c r="AN638" s="86"/>
      <c r="AP638" s="86"/>
      <c r="AR638" s="86"/>
      <c r="AT638" s="86"/>
      <c r="AV638" s="86"/>
      <c r="AX638" s="86"/>
      <c r="AZ638" s="86"/>
      <c r="BB638" s="86"/>
      <c r="BD638" s="86"/>
      <c r="BF638" s="86"/>
      <c r="BH638" s="86"/>
      <c r="BJ638" s="86"/>
      <c r="BL638" s="86"/>
      <c r="BN638" s="86"/>
      <c r="BP638" s="86"/>
      <c r="BR638" s="86"/>
      <c r="BS638" s="86"/>
      <c r="BT638" s="86"/>
      <c r="BU638" s="86"/>
      <c r="BW638" s="86"/>
      <c r="BX638" s="86"/>
      <c r="BY638" s="86"/>
      <c r="BZ638" s="86"/>
      <c r="CB638" s="86"/>
      <c r="CC638" s="86"/>
      <c r="CD638" s="86"/>
      <c r="CE638" s="86"/>
      <c r="CF638" s="86"/>
      <c r="CH638" s="86"/>
      <c r="CI638" s="86"/>
      <c r="CJ638" s="86"/>
      <c r="CK638" s="86"/>
      <c r="CM638" s="86"/>
      <c r="CN638" s="86"/>
      <c r="CO638" s="86"/>
      <c r="CP638" s="86"/>
      <c r="CR638" s="86"/>
      <c r="CS638" s="86"/>
      <c r="CT638" s="86"/>
      <c r="CU638" s="86"/>
      <c r="CW638" s="87"/>
      <c r="CY638" s="86"/>
      <c r="CZ638" s="87"/>
      <c r="DA638" s="88"/>
      <c r="DB638" s="86"/>
      <c r="DC638" s="87"/>
      <c r="DD638" s="86"/>
      <c r="DE638" s="86"/>
      <c r="DF638" s="86"/>
      <c r="DG638" s="86"/>
      <c r="DH638" s="89"/>
    </row>
    <row r="639" spans="34:112" x14ac:dyDescent="0.2">
      <c r="AH639" s="86"/>
      <c r="AJ639" s="86"/>
      <c r="AL639" s="86"/>
      <c r="AN639" s="86"/>
      <c r="AP639" s="86"/>
      <c r="AR639" s="86"/>
      <c r="AT639" s="86"/>
      <c r="AV639" s="86"/>
      <c r="AX639" s="86"/>
      <c r="AZ639" s="86"/>
      <c r="BB639" s="86"/>
      <c r="BD639" s="86"/>
      <c r="BF639" s="86"/>
      <c r="BH639" s="86"/>
      <c r="BJ639" s="86"/>
      <c r="BL639" s="86"/>
      <c r="BN639" s="86"/>
      <c r="BP639" s="86"/>
      <c r="BR639" s="86"/>
      <c r="BS639" s="86"/>
      <c r="BT639" s="86"/>
      <c r="BU639" s="86"/>
      <c r="BW639" s="86"/>
      <c r="BX639" s="86"/>
      <c r="BY639" s="86"/>
      <c r="BZ639" s="86"/>
      <c r="CB639" s="86"/>
      <c r="CC639" s="86"/>
      <c r="CD639" s="86"/>
      <c r="CE639" s="86"/>
      <c r="CF639" s="86"/>
      <c r="CH639" s="86"/>
      <c r="CI639" s="86"/>
      <c r="CJ639" s="86"/>
      <c r="CK639" s="86"/>
      <c r="CM639" s="86"/>
      <c r="CN639" s="86"/>
      <c r="CO639" s="86"/>
      <c r="CP639" s="86"/>
      <c r="CR639" s="86"/>
      <c r="CS639" s="86"/>
      <c r="CT639" s="86"/>
      <c r="CU639" s="86"/>
      <c r="CW639" s="87"/>
      <c r="CY639" s="86"/>
      <c r="CZ639" s="87"/>
      <c r="DA639" s="88"/>
      <c r="DB639" s="86"/>
      <c r="DC639" s="87"/>
      <c r="DD639" s="86"/>
      <c r="DE639" s="86"/>
      <c r="DF639" s="86"/>
      <c r="DG639" s="86"/>
      <c r="DH639" s="89"/>
    </row>
    <row r="640" spans="34:112" x14ac:dyDescent="0.2">
      <c r="AH640" s="86"/>
      <c r="AJ640" s="86"/>
      <c r="AL640" s="86"/>
      <c r="AN640" s="86"/>
      <c r="AP640" s="86"/>
      <c r="AR640" s="86"/>
      <c r="AT640" s="86"/>
      <c r="AV640" s="86"/>
      <c r="AX640" s="86"/>
      <c r="AZ640" s="86"/>
      <c r="BB640" s="86"/>
      <c r="BD640" s="86"/>
      <c r="BF640" s="86"/>
      <c r="BH640" s="86"/>
      <c r="BJ640" s="86"/>
      <c r="BL640" s="86"/>
      <c r="BN640" s="86"/>
      <c r="BP640" s="86"/>
      <c r="BR640" s="86"/>
      <c r="BS640" s="86"/>
      <c r="BT640" s="86"/>
      <c r="BU640" s="86"/>
      <c r="BW640" s="86"/>
      <c r="BX640" s="86"/>
      <c r="BY640" s="86"/>
      <c r="BZ640" s="86"/>
      <c r="CB640" s="86"/>
      <c r="CC640" s="86"/>
      <c r="CD640" s="86"/>
      <c r="CE640" s="86"/>
      <c r="CF640" s="86"/>
      <c r="CH640" s="86"/>
      <c r="CI640" s="86"/>
      <c r="CJ640" s="86"/>
      <c r="CK640" s="86"/>
      <c r="CM640" s="86"/>
      <c r="CN640" s="86"/>
      <c r="CO640" s="86"/>
      <c r="CP640" s="86"/>
      <c r="CR640" s="86"/>
      <c r="CS640" s="86"/>
      <c r="CT640" s="86"/>
      <c r="CU640" s="86"/>
      <c r="CW640" s="87"/>
      <c r="CY640" s="86"/>
      <c r="CZ640" s="87"/>
      <c r="DA640" s="88"/>
      <c r="DB640" s="86"/>
      <c r="DC640" s="87"/>
      <c r="DD640" s="86"/>
      <c r="DE640" s="86"/>
      <c r="DF640" s="86"/>
      <c r="DG640" s="86"/>
      <c r="DH640" s="89"/>
    </row>
    <row r="641" spans="34:112" x14ac:dyDescent="0.2">
      <c r="AH641" s="86"/>
      <c r="AJ641" s="86"/>
      <c r="AL641" s="86"/>
      <c r="AN641" s="86"/>
      <c r="AP641" s="86"/>
      <c r="AR641" s="86"/>
      <c r="AT641" s="86"/>
      <c r="AV641" s="86"/>
      <c r="AX641" s="86"/>
      <c r="AZ641" s="86"/>
      <c r="BB641" s="86"/>
      <c r="BD641" s="86"/>
      <c r="BF641" s="86"/>
      <c r="BH641" s="86"/>
      <c r="BJ641" s="86"/>
      <c r="BL641" s="86"/>
      <c r="BN641" s="86"/>
      <c r="BP641" s="86"/>
      <c r="BR641" s="86"/>
      <c r="BS641" s="86"/>
      <c r="BT641" s="86"/>
      <c r="BU641" s="86"/>
      <c r="BW641" s="86"/>
      <c r="BX641" s="86"/>
      <c r="BY641" s="86"/>
      <c r="BZ641" s="86"/>
      <c r="CB641" s="86"/>
      <c r="CC641" s="86"/>
      <c r="CD641" s="86"/>
      <c r="CE641" s="86"/>
      <c r="CF641" s="86"/>
      <c r="CH641" s="86"/>
      <c r="CI641" s="86"/>
      <c r="CJ641" s="86"/>
      <c r="CK641" s="86"/>
      <c r="CM641" s="86"/>
      <c r="CN641" s="86"/>
      <c r="CO641" s="86"/>
      <c r="CP641" s="86"/>
      <c r="CR641" s="86"/>
      <c r="CS641" s="86"/>
      <c r="CT641" s="86"/>
      <c r="CU641" s="86"/>
      <c r="CW641" s="87"/>
      <c r="CY641" s="86"/>
      <c r="CZ641" s="87"/>
      <c r="DA641" s="88"/>
      <c r="DB641" s="86"/>
      <c r="DC641" s="87"/>
      <c r="DD641" s="86"/>
      <c r="DE641" s="86"/>
      <c r="DF641" s="86"/>
      <c r="DG641" s="86"/>
      <c r="DH641" s="89"/>
    </row>
    <row r="642" spans="34:112" x14ac:dyDescent="0.2">
      <c r="AH642" s="86"/>
      <c r="AJ642" s="86"/>
      <c r="AL642" s="86"/>
      <c r="AN642" s="86"/>
      <c r="AP642" s="86"/>
      <c r="AR642" s="86"/>
      <c r="AT642" s="86"/>
      <c r="AV642" s="86"/>
      <c r="AX642" s="86"/>
      <c r="AZ642" s="86"/>
      <c r="BB642" s="86"/>
      <c r="BD642" s="86"/>
      <c r="BF642" s="86"/>
      <c r="BH642" s="86"/>
      <c r="BJ642" s="86"/>
      <c r="BL642" s="86"/>
      <c r="BN642" s="86"/>
      <c r="BP642" s="86"/>
      <c r="BR642" s="86"/>
      <c r="BS642" s="86"/>
      <c r="BT642" s="86"/>
      <c r="BU642" s="86"/>
      <c r="BW642" s="86"/>
      <c r="BX642" s="86"/>
      <c r="BY642" s="86"/>
      <c r="BZ642" s="86"/>
      <c r="CB642" s="86"/>
      <c r="CC642" s="86"/>
      <c r="CD642" s="86"/>
      <c r="CE642" s="86"/>
      <c r="CF642" s="86"/>
      <c r="CH642" s="86"/>
      <c r="CI642" s="86"/>
      <c r="CJ642" s="86"/>
      <c r="CK642" s="86"/>
      <c r="CM642" s="86"/>
      <c r="CN642" s="86"/>
      <c r="CO642" s="86"/>
      <c r="CP642" s="86"/>
      <c r="CR642" s="86"/>
      <c r="CS642" s="86"/>
      <c r="CT642" s="86"/>
      <c r="CU642" s="86"/>
      <c r="CW642" s="87"/>
      <c r="CY642" s="86"/>
      <c r="CZ642" s="87"/>
      <c r="DA642" s="88"/>
      <c r="DB642" s="86"/>
      <c r="DC642" s="87"/>
      <c r="DD642" s="86"/>
      <c r="DE642" s="86"/>
      <c r="DF642" s="86"/>
      <c r="DG642" s="86"/>
      <c r="DH642" s="89"/>
    </row>
    <row r="643" spans="34:112" x14ac:dyDescent="0.2">
      <c r="AH643" s="86"/>
      <c r="AJ643" s="86"/>
      <c r="AL643" s="86"/>
      <c r="AN643" s="86"/>
      <c r="AP643" s="86"/>
      <c r="AR643" s="86"/>
      <c r="AT643" s="86"/>
      <c r="AV643" s="86"/>
      <c r="AX643" s="86"/>
      <c r="AZ643" s="86"/>
      <c r="BB643" s="86"/>
      <c r="BD643" s="86"/>
      <c r="BF643" s="86"/>
      <c r="BH643" s="86"/>
      <c r="BJ643" s="86"/>
      <c r="BL643" s="86"/>
      <c r="BN643" s="86"/>
      <c r="BP643" s="86"/>
      <c r="BR643" s="86"/>
      <c r="BS643" s="86"/>
      <c r="BT643" s="86"/>
      <c r="BU643" s="86"/>
      <c r="BW643" s="86"/>
      <c r="BX643" s="86"/>
      <c r="BY643" s="86"/>
      <c r="BZ643" s="86"/>
      <c r="CB643" s="86"/>
      <c r="CC643" s="86"/>
      <c r="CD643" s="86"/>
      <c r="CE643" s="86"/>
      <c r="CF643" s="86"/>
      <c r="CH643" s="86"/>
      <c r="CI643" s="86"/>
      <c r="CJ643" s="86"/>
      <c r="CK643" s="86"/>
      <c r="CM643" s="86"/>
      <c r="CN643" s="86"/>
      <c r="CO643" s="86"/>
      <c r="CP643" s="86"/>
      <c r="CR643" s="86"/>
      <c r="CS643" s="86"/>
      <c r="CT643" s="86"/>
      <c r="CU643" s="86"/>
      <c r="CW643" s="87"/>
      <c r="CY643" s="86"/>
      <c r="CZ643" s="87"/>
      <c r="DA643" s="88"/>
      <c r="DB643" s="86"/>
      <c r="DC643" s="87"/>
      <c r="DD643" s="86"/>
      <c r="DE643" s="86"/>
      <c r="DF643" s="86"/>
      <c r="DG643" s="86"/>
      <c r="DH643" s="89"/>
    </row>
    <row r="644" spans="34:112" x14ac:dyDescent="0.2">
      <c r="AH644" s="86"/>
      <c r="AJ644" s="86"/>
      <c r="AL644" s="86"/>
      <c r="AN644" s="86"/>
      <c r="AP644" s="86"/>
      <c r="AR644" s="86"/>
      <c r="AT644" s="86"/>
      <c r="AV644" s="86"/>
      <c r="AX644" s="86"/>
      <c r="AZ644" s="86"/>
      <c r="BB644" s="86"/>
      <c r="BD644" s="86"/>
      <c r="BF644" s="86"/>
      <c r="BH644" s="86"/>
      <c r="BJ644" s="86"/>
      <c r="BL644" s="86"/>
      <c r="BN644" s="86"/>
      <c r="BP644" s="86"/>
      <c r="BR644" s="86"/>
      <c r="BS644" s="86"/>
      <c r="BT644" s="86"/>
      <c r="BU644" s="86"/>
      <c r="BW644" s="86"/>
      <c r="BX644" s="86"/>
      <c r="BY644" s="86"/>
      <c r="BZ644" s="86"/>
      <c r="CB644" s="86"/>
      <c r="CC644" s="86"/>
      <c r="CD644" s="86"/>
      <c r="CE644" s="86"/>
      <c r="CF644" s="86"/>
      <c r="CH644" s="86"/>
      <c r="CI644" s="86"/>
      <c r="CJ644" s="86"/>
      <c r="CK644" s="86"/>
      <c r="CM644" s="86"/>
      <c r="CN644" s="86"/>
      <c r="CO644" s="86"/>
      <c r="CP644" s="86"/>
      <c r="CR644" s="86"/>
      <c r="CS644" s="86"/>
      <c r="CT644" s="86"/>
      <c r="CU644" s="86"/>
      <c r="CW644" s="87"/>
      <c r="CY644" s="86"/>
      <c r="CZ644" s="87"/>
      <c r="DA644" s="88"/>
      <c r="DB644" s="86"/>
      <c r="DC644" s="87"/>
      <c r="DD644" s="86"/>
      <c r="DE644" s="86"/>
      <c r="DF644" s="86"/>
      <c r="DG644" s="86"/>
      <c r="DH644" s="89"/>
    </row>
    <row r="645" spans="34:112" x14ac:dyDescent="0.2">
      <c r="AH645" s="86"/>
      <c r="AJ645" s="86"/>
      <c r="AL645" s="86"/>
      <c r="AN645" s="86"/>
      <c r="AP645" s="86"/>
      <c r="AR645" s="86"/>
      <c r="AT645" s="86"/>
      <c r="AV645" s="86"/>
      <c r="AX645" s="86"/>
      <c r="AZ645" s="86"/>
      <c r="BB645" s="86"/>
      <c r="BD645" s="86"/>
      <c r="BF645" s="86"/>
      <c r="BH645" s="86"/>
      <c r="BJ645" s="86"/>
      <c r="BL645" s="86"/>
      <c r="BN645" s="86"/>
      <c r="BP645" s="86"/>
      <c r="BR645" s="86"/>
      <c r="BS645" s="86"/>
      <c r="BT645" s="86"/>
      <c r="BU645" s="86"/>
      <c r="BW645" s="86"/>
      <c r="BX645" s="86"/>
      <c r="BY645" s="86"/>
      <c r="BZ645" s="86"/>
      <c r="CB645" s="86"/>
      <c r="CC645" s="86"/>
      <c r="CD645" s="86"/>
      <c r="CE645" s="86"/>
      <c r="CF645" s="86"/>
      <c r="CH645" s="86"/>
      <c r="CI645" s="86"/>
      <c r="CJ645" s="86"/>
      <c r="CK645" s="86"/>
      <c r="CM645" s="86"/>
      <c r="CN645" s="86"/>
      <c r="CO645" s="86"/>
      <c r="CP645" s="86"/>
      <c r="CR645" s="86"/>
      <c r="CS645" s="86"/>
      <c r="CT645" s="86"/>
      <c r="CU645" s="86"/>
      <c r="CW645" s="87"/>
      <c r="CY645" s="86"/>
      <c r="CZ645" s="87"/>
      <c r="DA645" s="88"/>
      <c r="DB645" s="86"/>
      <c r="DC645" s="87"/>
      <c r="DD645" s="86"/>
      <c r="DE645" s="86"/>
      <c r="DF645" s="86"/>
      <c r="DG645" s="86"/>
      <c r="DH645" s="89"/>
    </row>
    <row r="646" spans="34:112" x14ac:dyDescent="0.2">
      <c r="AH646" s="86"/>
      <c r="AJ646" s="86"/>
      <c r="AL646" s="86"/>
      <c r="AN646" s="86"/>
      <c r="AP646" s="86"/>
      <c r="AR646" s="86"/>
      <c r="AT646" s="86"/>
      <c r="AV646" s="86"/>
      <c r="AX646" s="86"/>
      <c r="AZ646" s="86"/>
      <c r="BB646" s="86"/>
      <c r="BD646" s="86"/>
      <c r="BF646" s="86"/>
      <c r="BH646" s="86"/>
      <c r="BJ646" s="86"/>
      <c r="BL646" s="86"/>
      <c r="BN646" s="86"/>
      <c r="BP646" s="86"/>
      <c r="BR646" s="86"/>
      <c r="BS646" s="86"/>
      <c r="BT646" s="86"/>
      <c r="BU646" s="86"/>
      <c r="BW646" s="86"/>
      <c r="BX646" s="86"/>
      <c r="BY646" s="86"/>
      <c r="BZ646" s="86"/>
      <c r="CB646" s="86"/>
      <c r="CC646" s="86"/>
      <c r="CD646" s="86"/>
      <c r="CE646" s="86"/>
      <c r="CF646" s="86"/>
      <c r="CH646" s="86"/>
      <c r="CI646" s="86"/>
      <c r="CJ646" s="86"/>
      <c r="CK646" s="86"/>
      <c r="CM646" s="86"/>
      <c r="CN646" s="86"/>
      <c r="CO646" s="86"/>
      <c r="CP646" s="86"/>
      <c r="CR646" s="86"/>
      <c r="CS646" s="86"/>
      <c r="CT646" s="86"/>
      <c r="CU646" s="86"/>
      <c r="CW646" s="87"/>
      <c r="CY646" s="86"/>
      <c r="CZ646" s="87"/>
      <c r="DA646" s="88"/>
      <c r="DB646" s="86"/>
      <c r="DC646" s="87"/>
      <c r="DD646" s="86"/>
      <c r="DE646" s="86"/>
      <c r="DF646" s="86"/>
      <c r="DG646" s="86"/>
      <c r="DH646" s="89"/>
    </row>
    <row r="647" spans="34:112" x14ac:dyDescent="0.2">
      <c r="AH647" s="86"/>
      <c r="AJ647" s="86"/>
      <c r="AL647" s="86"/>
      <c r="AN647" s="86"/>
      <c r="AP647" s="86"/>
      <c r="AR647" s="86"/>
      <c r="AT647" s="86"/>
      <c r="AV647" s="86"/>
      <c r="AX647" s="86"/>
      <c r="AZ647" s="86"/>
      <c r="BB647" s="86"/>
      <c r="BD647" s="86"/>
      <c r="BF647" s="86"/>
      <c r="BH647" s="86"/>
      <c r="BJ647" s="86"/>
      <c r="BL647" s="86"/>
      <c r="BN647" s="86"/>
      <c r="BP647" s="86"/>
      <c r="BR647" s="86"/>
      <c r="BS647" s="86"/>
      <c r="BT647" s="86"/>
      <c r="BU647" s="86"/>
      <c r="BW647" s="86"/>
      <c r="BX647" s="86"/>
      <c r="BY647" s="86"/>
      <c r="BZ647" s="86"/>
      <c r="CB647" s="86"/>
      <c r="CC647" s="86"/>
      <c r="CD647" s="86"/>
      <c r="CE647" s="86"/>
      <c r="CF647" s="86"/>
      <c r="CH647" s="86"/>
      <c r="CI647" s="86"/>
      <c r="CJ647" s="86"/>
      <c r="CK647" s="86"/>
      <c r="CM647" s="86"/>
      <c r="CN647" s="86"/>
      <c r="CO647" s="86"/>
      <c r="CP647" s="86"/>
      <c r="CR647" s="86"/>
      <c r="CS647" s="86"/>
      <c r="CT647" s="86"/>
      <c r="CU647" s="86"/>
      <c r="CW647" s="87"/>
      <c r="CY647" s="86"/>
      <c r="CZ647" s="87"/>
      <c r="DA647" s="88"/>
      <c r="DB647" s="86"/>
      <c r="DC647" s="87"/>
      <c r="DD647" s="86"/>
      <c r="DE647" s="86"/>
      <c r="DF647" s="86"/>
      <c r="DG647" s="86"/>
      <c r="DH647" s="89"/>
    </row>
    <row r="648" spans="34:112" x14ac:dyDescent="0.2">
      <c r="AH648" s="86"/>
      <c r="AJ648" s="86"/>
      <c r="AL648" s="86"/>
      <c r="AN648" s="86"/>
      <c r="AP648" s="86"/>
      <c r="AR648" s="86"/>
      <c r="AT648" s="86"/>
      <c r="AV648" s="86"/>
      <c r="AX648" s="86"/>
      <c r="AZ648" s="86"/>
      <c r="BB648" s="86"/>
      <c r="BD648" s="86"/>
      <c r="BF648" s="86"/>
      <c r="BH648" s="86"/>
      <c r="BJ648" s="86"/>
      <c r="BL648" s="86"/>
      <c r="BN648" s="86"/>
      <c r="BP648" s="86"/>
      <c r="BR648" s="86"/>
      <c r="BS648" s="86"/>
      <c r="BT648" s="86"/>
      <c r="BU648" s="86"/>
      <c r="BW648" s="86"/>
      <c r="BX648" s="86"/>
      <c r="BY648" s="86"/>
      <c r="BZ648" s="86"/>
      <c r="CB648" s="86"/>
      <c r="CC648" s="86"/>
      <c r="CD648" s="86"/>
      <c r="CE648" s="86"/>
      <c r="CF648" s="86"/>
      <c r="CH648" s="86"/>
      <c r="CI648" s="86"/>
      <c r="CJ648" s="86"/>
      <c r="CK648" s="86"/>
      <c r="CM648" s="86"/>
      <c r="CN648" s="86"/>
      <c r="CO648" s="86"/>
      <c r="CP648" s="86"/>
      <c r="CR648" s="86"/>
      <c r="CS648" s="86"/>
      <c r="CT648" s="86"/>
      <c r="CU648" s="86"/>
      <c r="CW648" s="87"/>
      <c r="CY648" s="86"/>
      <c r="CZ648" s="87"/>
      <c r="DA648" s="88"/>
      <c r="DB648" s="86"/>
      <c r="DC648" s="87"/>
      <c r="DD648" s="86"/>
      <c r="DE648" s="86"/>
      <c r="DF648" s="86"/>
      <c r="DG648" s="86"/>
      <c r="DH648" s="89"/>
    </row>
    <row r="649" spans="34:112" x14ac:dyDescent="0.2">
      <c r="AH649" s="86"/>
      <c r="AJ649" s="86"/>
      <c r="AL649" s="86"/>
      <c r="AN649" s="86"/>
      <c r="AP649" s="86"/>
      <c r="AR649" s="86"/>
      <c r="AT649" s="86"/>
      <c r="AV649" s="86"/>
      <c r="AX649" s="86"/>
      <c r="AZ649" s="86"/>
      <c r="BB649" s="86"/>
      <c r="BD649" s="86"/>
      <c r="BF649" s="86"/>
      <c r="BH649" s="86"/>
      <c r="BJ649" s="86"/>
      <c r="BL649" s="86"/>
      <c r="BN649" s="86"/>
      <c r="BP649" s="86"/>
      <c r="BR649" s="86"/>
      <c r="BS649" s="86"/>
      <c r="BT649" s="86"/>
      <c r="BU649" s="86"/>
      <c r="BW649" s="86"/>
      <c r="BX649" s="86"/>
      <c r="BY649" s="86"/>
      <c r="BZ649" s="86"/>
      <c r="CB649" s="86"/>
      <c r="CC649" s="86"/>
      <c r="CD649" s="86"/>
      <c r="CE649" s="86"/>
      <c r="CF649" s="86"/>
      <c r="CH649" s="86"/>
      <c r="CI649" s="86"/>
      <c r="CJ649" s="86"/>
      <c r="CK649" s="86"/>
      <c r="CM649" s="86"/>
      <c r="CN649" s="86"/>
      <c r="CO649" s="86"/>
      <c r="CP649" s="86"/>
      <c r="CR649" s="86"/>
      <c r="CS649" s="86"/>
      <c r="CT649" s="86"/>
      <c r="CU649" s="86"/>
      <c r="CW649" s="87"/>
      <c r="CY649" s="86"/>
      <c r="CZ649" s="87"/>
      <c r="DA649" s="88"/>
      <c r="DB649" s="86"/>
      <c r="DC649" s="87"/>
      <c r="DD649" s="86"/>
      <c r="DE649" s="86"/>
      <c r="DF649" s="86"/>
      <c r="DG649" s="86"/>
      <c r="DH649" s="89"/>
    </row>
    <row r="650" spans="34:112" x14ac:dyDescent="0.2">
      <c r="AH650" s="86"/>
      <c r="AJ650" s="86"/>
      <c r="AL650" s="86"/>
      <c r="AN650" s="86"/>
      <c r="AP650" s="86"/>
      <c r="AR650" s="86"/>
      <c r="AT650" s="86"/>
      <c r="AV650" s="86"/>
      <c r="AX650" s="86"/>
      <c r="AZ650" s="86"/>
      <c r="BB650" s="86"/>
      <c r="BD650" s="86"/>
      <c r="BF650" s="86"/>
      <c r="BH650" s="86"/>
      <c r="BJ650" s="86"/>
      <c r="BL650" s="86"/>
      <c r="BN650" s="86"/>
      <c r="BP650" s="86"/>
      <c r="BR650" s="86"/>
      <c r="BS650" s="86"/>
      <c r="BT650" s="86"/>
      <c r="BU650" s="86"/>
      <c r="BW650" s="86"/>
      <c r="BX650" s="86"/>
      <c r="BY650" s="86"/>
      <c r="BZ650" s="86"/>
      <c r="CB650" s="86"/>
      <c r="CC650" s="86"/>
      <c r="CD650" s="86"/>
      <c r="CE650" s="86"/>
      <c r="CF650" s="86"/>
      <c r="CH650" s="86"/>
      <c r="CI650" s="86"/>
      <c r="CJ650" s="86"/>
      <c r="CK650" s="86"/>
      <c r="CM650" s="86"/>
      <c r="CN650" s="86"/>
      <c r="CO650" s="86"/>
      <c r="CP650" s="86"/>
      <c r="CR650" s="86"/>
      <c r="CS650" s="86"/>
      <c r="CT650" s="86"/>
      <c r="CU650" s="86"/>
      <c r="CW650" s="87"/>
      <c r="CY650" s="86"/>
      <c r="CZ650" s="87"/>
      <c r="DA650" s="88"/>
      <c r="DB650" s="86"/>
      <c r="DC650" s="87"/>
      <c r="DD650" s="86"/>
      <c r="DE650" s="86"/>
      <c r="DF650" s="86"/>
      <c r="DG650" s="86"/>
      <c r="DH650" s="89"/>
    </row>
    <row r="651" spans="34:112" x14ac:dyDescent="0.2">
      <c r="AH651" s="86"/>
      <c r="AJ651" s="86"/>
      <c r="AL651" s="86"/>
      <c r="AN651" s="86"/>
      <c r="AP651" s="86"/>
      <c r="AR651" s="86"/>
      <c r="AT651" s="86"/>
      <c r="AV651" s="86"/>
      <c r="AX651" s="86"/>
      <c r="AZ651" s="86"/>
      <c r="BB651" s="86"/>
      <c r="BD651" s="86"/>
      <c r="BF651" s="86"/>
      <c r="BH651" s="86"/>
      <c r="BJ651" s="86"/>
      <c r="BL651" s="86"/>
      <c r="BN651" s="86"/>
      <c r="BP651" s="86"/>
      <c r="BR651" s="86"/>
      <c r="BS651" s="86"/>
      <c r="BT651" s="86"/>
      <c r="BU651" s="86"/>
      <c r="BW651" s="86"/>
      <c r="BX651" s="86"/>
      <c r="BY651" s="86"/>
      <c r="BZ651" s="86"/>
      <c r="CB651" s="86"/>
      <c r="CC651" s="86"/>
      <c r="CD651" s="86"/>
      <c r="CE651" s="86"/>
      <c r="CF651" s="86"/>
      <c r="CH651" s="86"/>
      <c r="CI651" s="86"/>
      <c r="CJ651" s="86"/>
      <c r="CK651" s="86"/>
      <c r="CM651" s="86"/>
      <c r="CN651" s="86"/>
      <c r="CO651" s="86"/>
      <c r="CP651" s="86"/>
      <c r="CR651" s="86"/>
      <c r="CS651" s="86"/>
      <c r="CT651" s="86"/>
      <c r="CU651" s="86"/>
      <c r="CW651" s="87"/>
      <c r="CY651" s="86"/>
      <c r="CZ651" s="87"/>
      <c r="DA651" s="88"/>
      <c r="DB651" s="86"/>
      <c r="DC651" s="87"/>
      <c r="DD651" s="86"/>
      <c r="DE651" s="86"/>
      <c r="DF651" s="86"/>
      <c r="DG651" s="86"/>
      <c r="DH651" s="89"/>
    </row>
    <row r="652" spans="34:112" x14ac:dyDescent="0.2">
      <c r="AH652" s="86"/>
      <c r="AJ652" s="86"/>
      <c r="AL652" s="86"/>
      <c r="AN652" s="86"/>
      <c r="AP652" s="86"/>
      <c r="AR652" s="86"/>
      <c r="AT652" s="86"/>
      <c r="AV652" s="86"/>
      <c r="AX652" s="86"/>
      <c r="AZ652" s="86"/>
      <c r="BB652" s="86"/>
      <c r="BD652" s="86"/>
      <c r="BF652" s="86"/>
      <c r="BH652" s="86"/>
      <c r="BJ652" s="86"/>
      <c r="BL652" s="86"/>
      <c r="BN652" s="86"/>
      <c r="BP652" s="86"/>
      <c r="BR652" s="86"/>
      <c r="BS652" s="86"/>
      <c r="BT652" s="86"/>
      <c r="BU652" s="86"/>
      <c r="BW652" s="86"/>
      <c r="BX652" s="86"/>
      <c r="BY652" s="86"/>
      <c r="BZ652" s="86"/>
      <c r="CB652" s="86"/>
      <c r="CC652" s="86"/>
      <c r="CD652" s="86"/>
      <c r="CE652" s="86"/>
      <c r="CF652" s="86"/>
      <c r="CH652" s="86"/>
      <c r="CI652" s="86"/>
      <c r="CJ652" s="86"/>
      <c r="CK652" s="86"/>
      <c r="CM652" s="86"/>
      <c r="CN652" s="86"/>
      <c r="CO652" s="86"/>
      <c r="CP652" s="86"/>
      <c r="CR652" s="86"/>
      <c r="CS652" s="86"/>
      <c r="CT652" s="86"/>
      <c r="CU652" s="86"/>
      <c r="CW652" s="87"/>
      <c r="CY652" s="86"/>
      <c r="CZ652" s="87"/>
      <c r="DA652" s="88"/>
      <c r="DB652" s="86"/>
      <c r="DC652" s="87"/>
      <c r="DD652" s="86"/>
      <c r="DE652" s="86"/>
      <c r="DF652" s="86"/>
      <c r="DG652" s="86"/>
      <c r="DH652" s="89"/>
    </row>
    <row r="653" spans="34:112" x14ac:dyDescent="0.2">
      <c r="AH653" s="86"/>
      <c r="AJ653" s="86"/>
      <c r="AL653" s="86"/>
      <c r="AN653" s="86"/>
      <c r="AP653" s="86"/>
      <c r="AR653" s="86"/>
      <c r="AT653" s="86"/>
      <c r="AV653" s="86"/>
      <c r="AX653" s="86"/>
      <c r="AZ653" s="86"/>
      <c r="BB653" s="86"/>
      <c r="BD653" s="86"/>
      <c r="BF653" s="86"/>
      <c r="BH653" s="86"/>
      <c r="BJ653" s="86"/>
      <c r="BL653" s="86"/>
      <c r="BN653" s="86"/>
      <c r="BP653" s="86"/>
      <c r="BR653" s="86"/>
      <c r="BS653" s="86"/>
      <c r="BT653" s="86"/>
      <c r="BU653" s="86"/>
      <c r="BW653" s="86"/>
      <c r="BX653" s="86"/>
      <c r="BY653" s="86"/>
      <c r="BZ653" s="86"/>
      <c r="CB653" s="86"/>
      <c r="CC653" s="86"/>
      <c r="CD653" s="86"/>
      <c r="CE653" s="86"/>
      <c r="CF653" s="86"/>
      <c r="CH653" s="86"/>
      <c r="CI653" s="86"/>
      <c r="CJ653" s="86"/>
      <c r="CK653" s="86"/>
      <c r="CM653" s="86"/>
      <c r="CN653" s="86"/>
      <c r="CO653" s="86"/>
      <c r="CP653" s="86"/>
      <c r="CR653" s="86"/>
      <c r="CS653" s="86"/>
      <c r="CT653" s="86"/>
      <c r="CU653" s="86"/>
      <c r="CW653" s="87"/>
      <c r="CY653" s="86"/>
      <c r="CZ653" s="87"/>
      <c r="DA653" s="88"/>
      <c r="DB653" s="86"/>
      <c r="DC653" s="87"/>
      <c r="DD653" s="86"/>
      <c r="DE653" s="86"/>
      <c r="DF653" s="86"/>
      <c r="DG653" s="86"/>
      <c r="DH653" s="89"/>
    </row>
    <row r="654" spans="34:112" x14ac:dyDescent="0.2">
      <c r="AH654" s="86"/>
      <c r="AJ654" s="86"/>
      <c r="AL654" s="86"/>
      <c r="AN654" s="86"/>
      <c r="AP654" s="86"/>
      <c r="AR654" s="86"/>
      <c r="AT654" s="86"/>
      <c r="AV654" s="86"/>
      <c r="AX654" s="86"/>
      <c r="AZ654" s="86"/>
      <c r="BB654" s="86"/>
      <c r="BD654" s="86"/>
      <c r="BF654" s="86"/>
      <c r="BH654" s="86"/>
      <c r="BJ654" s="86"/>
      <c r="BL654" s="86"/>
      <c r="BN654" s="86"/>
      <c r="BP654" s="86"/>
      <c r="BR654" s="86"/>
      <c r="BS654" s="86"/>
      <c r="BT654" s="86"/>
      <c r="BU654" s="86"/>
      <c r="BW654" s="86"/>
      <c r="BX654" s="86"/>
      <c r="BY654" s="86"/>
      <c r="BZ654" s="86"/>
      <c r="CB654" s="86"/>
      <c r="CC654" s="86"/>
      <c r="CD654" s="86"/>
      <c r="CE654" s="86"/>
      <c r="CF654" s="86"/>
      <c r="CH654" s="86"/>
      <c r="CI654" s="86"/>
      <c r="CJ654" s="86"/>
      <c r="CK654" s="86"/>
      <c r="CM654" s="86"/>
      <c r="CN654" s="86"/>
      <c r="CO654" s="86"/>
      <c r="CP654" s="86"/>
      <c r="CR654" s="86"/>
      <c r="CS654" s="86"/>
      <c r="CT654" s="86"/>
      <c r="CU654" s="86"/>
      <c r="CW654" s="87"/>
      <c r="CY654" s="86"/>
      <c r="CZ654" s="87"/>
      <c r="DA654" s="88"/>
      <c r="DB654" s="86"/>
      <c r="DC654" s="87"/>
      <c r="DD654" s="86"/>
      <c r="DE654" s="86"/>
      <c r="DF654" s="86"/>
      <c r="DG654" s="86"/>
      <c r="DH654" s="89"/>
    </row>
    <row r="655" spans="34:112" x14ac:dyDescent="0.2">
      <c r="AH655" s="86"/>
      <c r="AJ655" s="86"/>
      <c r="AL655" s="86"/>
      <c r="AN655" s="86"/>
      <c r="AP655" s="86"/>
      <c r="AR655" s="86"/>
      <c r="AT655" s="86"/>
      <c r="AV655" s="86"/>
      <c r="AX655" s="86"/>
      <c r="AZ655" s="86"/>
      <c r="BB655" s="86"/>
      <c r="BD655" s="86"/>
      <c r="BF655" s="86"/>
      <c r="BH655" s="86"/>
      <c r="BJ655" s="86"/>
      <c r="BL655" s="86"/>
      <c r="BN655" s="86"/>
      <c r="BP655" s="86"/>
      <c r="BR655" s="86"/>
      <c r="BS655" s="86"/>
      <c r="BT655" s="86"/>
      <c r="BU655" s="86"/>
      <c r="BW655" s="86"/>
      <c r="BX655" s="86"/>
      <c r="BY655" s="86"/>
      <c r="BZ655" s="86"/>
      <c r="CB655" s="86"/>
      <c r="CC655" s="86"/>
      <c r="CD655" s="86"/>
      <c r="CE655" s="86"/>
      <c r="CF655" s="86"/>
      <c r="CH655" s="86"/>
      <c r="CI655" s="86"/>
      <c r="CJ655" s="86"/>
      <c r="CK655" s="86"/>
      <c r="CM655" s="86"/>
      <c r="CN655" s="86"/>
      <c r="CO655" s="86"/>
      <c r="CP655" s="86"/>
      <c r="CR655" s="86"/>
      <c r="CS655" s="86"/>
      <c r="CT655" s="86"/>
      <c r="CU655" s="86"/>
      <c r="CW655" s="87"/>
      <c r="CY655" s="86"/>
      <c r="CZ655" s="87"/>
      <c r="DA655" s="88"/>
      <c r="DB655" s="86"/>
      <c r="DC655" s="87"/>
      <c r="DD655" s="86"/>
      <c r="DE655" s="86"/>
      <c r="DF655" s="86"/>
      <c r="DG655" s="86"/>
      <c r="DH655" s="89"/>
    </row>
    <row r="656" spans="34:112" x14ac:dyDescent="0.2">
      <c r="AH656" s="86"/>
      <c r="AJ656" s="86"/>
      <c r="AL656" s="86"/>
      <c r="AN656" s="86"/>
      <c r="AP656" s="86"/>
      <c r="AR656" s="86"/>
      <c r="AT656" s="86"/>
      <c r="AV656" s="86"/>
      <c r="AX656" s="86"/>
      <c r="AZ656" s="86"/>
      <c r="BB656" s="86"/>
      <c r="BD656" s="86"/>
      <c r="BF656" s="86"/>
      <c r="BH656" s="86"/>
      <c r="BJ656" s="86"/>
      <c r="BL656" s="86"/>
      <c r="BN656" s="86"/>
      <c r="BP656" s="86"/>
      <c r="BR656" s="86"/>
      <c r="BS656" s="86"/>
      <c r="BT656" s="86"/>
      <c r="BU656" s="86"/>
      <c r="BW656" s="86"/>
      <c r="BX656" s="86"/>
      <c r="BY656" s="86"/>
      <c r="BZ656" s="86"/>
      <c r="CB656" s="86"/>
      <c r="CC656" s="86"/>
      <c r="CD656" s="86"/>
      <c r="CE656" s="86"/>
      <c r="CF656" s="86"/>
      <c r="CH656" s="86"/>
      <c r="CI656" s="86"/>
      <c r="CJ656" s="86"/>
      <c r="CK656" s="86"/>
      <c r="CM656" s="86"/>
      <c r="CN656" s="86"/>
      <c r="CO656" s="86"/>
      <c r="CP656" s="86"/>
      <c r="CR656" s="86"/>
      <c r="CS656" s="86"/>
      <c r="CT656" s="86"/>
      <c r="CU656" s="86"/>
      <c r="CW656" s="87"/>
      <c r="CY656" s="86"/>
      <c r="CZ656" s="87"/>
      <c r="DA656" s="88"/>
      <c r="DB656" s="86"/>
      <c r="DC656" s="87"/>
      <c r="DD656" s="86"/>
      <c r="DE656" s="86"/>
      <c r="DF656" s="86"/>
      <c r="DG656" s="86"/>
      <c r="DH656" s="89"/>
    </row>
    <row r="657" spans="34:112" x14ac:dyDescent="0.2">
      <c r="AH657" s="86"/>
      <c r="AJ657" s="86"/>
      <c r="AL657" s="86"/>
      <c r="AN657" s="86"/>
      <c r="AP657" s="86"/>
      <c r="AR657" s="86"/>
      <c r="AT657" s="86"/>
      <c r="AV657" s="86"/>
      <c r="AX657" s="86"/>
      <c r="AZ657" s="86"/>
      <c r="BB657" s="86"/>
      <c r="BD657" s="86"/>
      <c r="BF657" s="86"/>
      <c r="BH657" s="86"/>
      <c r="BJ657" s="86"/>
      <c r="BL657" s="86"/>
      <c r="BN657" s="86"/>
      <c r="BP657" s="86"/>
      <c r="BR657" s="86"/>
      <c r="BS657" s="86"/>
      <c r="BT657" s="86"/>
      <c r="BU657" s="86"/>
      <c r="BW657" s="86"/>
      <c r="BX657" s="86"/>
      <c r="BY657" s="86"/>
      <c r="BZ657" s="86"/>
      <c r="CB657" s="86"/>
      <c r="CC657" s="86"/>
      <c r="CD657" s="86"/>
      <c r="CE657" s="86"/>
      <c r="CF657" s="86"/>
      <c r="CH657" s="86"/>
      <c r="CI657" s="86"/>
      <c r="CJ657" s="86"/>
      <c r="CK657" s="86"/>
      <c r="CM657" s="86"/>
      <c r="CN657" s="86"/>
      <c r="CO657" s="86"/>
      <c r="CP657" s="86"/>
      <c r="CR657" s="86"/>
      <c r="CS657" s="86"/>
      <c r="CT657" s="86"/>
      <c r="CU657" s="86"/>
      <c r="CW657" s="87"/>
      <c r="CY657" s="86"/>
      <c r="CZ657" s="87"/>
      <c r="DA657" s="88"/>
      <c r="DB657" s="86"/>
      <c r="DC657" s="87"/>
      <c r="DD657" s="86"/>
      <c r="DE657" s="86"/>
      <c r="DF657" s="86"/>
      <c r="DG657" s="86"/>
      <c r="DH657" s="89"/>
    </row>
    <row r="658" spans="34:112" x14ac:dyDescent="0.2">
      <c r="AH658" s="86"/>
      <c r="AJ658" s="86"/>
      <c r="AL658" s="86"/>
      <c r="AN658" s="86"/>
      <c r="AP658" s="86"/>
      <c r="AR658" s="86"/>
      <c r="AT658" s="86"/>
      <c r="AV658" s="86"/>
      <c r="AX658" s="86"/>
      <c r="AZ658" s="86"/>
      <c r="BB658" s="86"/>
      <c r="BD658" s="86"/>
      <c r="BF658" s="86"/>
      <c r="BH658" s="86"/>
      <c r="BJ658" s="86"/>
      <c r="BL658" s="86"/>
      <c r="BN658" s="86"/>
      <c r="BP658" s="86"/>
      <c r="BR658" s="86"/>
      <c r="BS658" s="86"/>
      <c r="BT658" s="86"/>
      <c r="BU658" s="86"/>
      <c r="BW658" s="86"/>
      <c r="BX658" s="86"/>
      <c r="BY658" s="86"/>
      <c r="BZ658" s="86"/>
      <c r="CB658" s="86"/>
      <c r="CC658" s="86"/>
      <c r="CD658" s="86"/>
      <c r="CE658" s="86"/>
      <c r="CF658" s="86"/>
      <c r="CH658" s="86"/>
      <c r="CI658" s="86"/>
      <c r="CJ658" s="86"/>
      <c r="CK658" s="86"/>
      <c r="CM658" s="86"/>
      <c r="CN658" s="86"/>
      <c r="CO658" s="86"/>
      <c r="CP658" s="86"/>
      <c r="CR658" s="86"/>
      <c r="CS658" s="86"/>
      <c r="CT658" s="86"/>
      <c r="CU658" s="86"/>
      <c r="CW658" s="87"/>
      <c r="CY658" s="86"/>
      <c r="CZ658" s="87"/>
      <c r="DA658" s="88"/>
      <c r="DB658" s="86"/>
      <c r="DC658" s="87"/>
      <c r="DD658" s="86"/>
      <c r="DE658" s="86"/>
      <c r="DF658" s="86"/>
      <c r="DG658" s="86"/>
      <c r="DH658" s="89"/>
    </row>
    <row r="659" spans="34:112" x14ac:dyDescent="0.2">
      <c r="AH659" s="86"/>
      <c r="AJ659" s="86"/>
      <c r="AL659" s="86"/>
      <c r="AN659" s="86"/>
      <c r="AP659" s="86"/>
      <c r="AR659" s="86"/>
      <c r="AT659" s="86"/>
      <c r="AV659" s="86"/>
      <c r="AX659" s="86"/>
      <c r="AZ659" s="86"/>
      <c r="BB659" s="86"/>
      <c r="BD659" s="86"/>
      <c r="BF659" s="86"/>
      <c r="BH659" s="86"/>
      <c r="BJ659" s="86"/>
      <c r="BL659" s="86"/>
      <c r="BN659" s="86"/>
      <c r="BP659" s="86"/>
      <c r="BR659" s="86"/>
      <c r="BS659" s="86"/>
      <c r="BT659" s="86"/>
      <c r="BU659" s="86"/>
      <c r="BW659" s="86"/>
      <c r="BX659" s="86"/>
      <c r="BY659" s="86"/>
      <c r="BZ659" s="86"/>
      <c r="CB659" s="86"/>
      <c r="CC659" s="86"/>
      <c r="CD659" s="86"/>
      <c r="CE659" s="86"/>
      <c r="CF659" s="86"/>
      <c r="CH659" s="86"/>
      <c r="CI659" s="86"/>
      <c r="CJ659" s="86"/>
      <c r="CK659" s="86"/>
      <c r="CM659" s="86"/>
      <c r="CN659" s="86"/>
      <c r="CO659" s="86"/>
      <c r="CP659" s="86"/>
      <c r="CR659" s="86"/>
      <c r="CS659" s="86"/>
      <c r="CT659" s="86"/>
      <c r="CU659" s="86"/>
      <c r="CW659" s="87"/>
      <c r="CY659" s="86"/>
      <c r="CZ659" s="87"/>
      <c r="DA659" s="88"/>
      <c r="DB659" s="86"/>
      <c r="DC659" s="87"/>
      <c r="DD659" s="86"/>
      <c r="DE659" s="86"/>
      <c r="DF659" s="86"/>
      <c r="DG659" s="86"/>
      <c r="DH659" s="89"/>
    </row>
    <row r="660" spans="34:112" x14ac:dyDescent="0.2">
      <c r="AH660" s="86"/>
      <c r="AJ660" s="86"/>
      <c r="AL660" s="86"/>
      <c r="AN660" s="86"/>
      <c r="AP660" s="86"/>
      <c r="AR660" s="86"/>
      <c r="AT660" s="86"/>
      <c r="AV660" s="86"/>
      <c r="AX660" s="86"/>
      <c r="AZ660" s="86"/>
      <c r="BB660" s="86"/>
      <c r="BD660" s="86"/>
      <c r="BF660" s="86"/>
      <c r="BH660" s="86"/>
      <c r="BJ660" s="86"/>
      <c r="BL660" s="86"/>
      <c r="BN660" s="86"/>
      <c r="BP660" s="86"/>
      <c r="BR660" s="86"/>
      <c r="BS660" s="86"/>
      <c r="BT660" s="86"/>
      <c r="BU660" s="86"/>
      <c r="BW660" s="86"/>
      <c r="BX660" s="86"/>
      <c r="BY660" s="86"/>
      <c r="BZ660" s="86"/>
      <c r="CB660" s="86"/>
      <c r="CC660" s="86"/>
      <c r="CD660" s="86"/>
      <c r="CE660" s="86"/>
      <c r="CF660" s="86"/>
      <c r="CH660" s="86"/>
      <c r="CI660" s="86"/>
      <c r="CJ660" s="86"/>
      <c r="CK660" s="86"/>
      <c r="CM660" s="86"/>
      <c r="CN660" s="86"/>
      <c r="CO660" s="86"/>
      <c r="CP660" s="86"/>
      <c r="CR660" s="86"/>
      <c r="CS660" s="86"/>
      <c r="CT660" s="86"/>
      <c r="CU660" s="86"/>
      <c r="CW660" s="87"/>
      <c r="CY660" s="86"/>
      <c r="CZ660" s="87"/>
      <c r="DA660" s="88"/>
      <c r="DB660" s="86"/>
      <c r="DC660" s="87"/>
      <c r="DD660" s="86"/>
      <c r="DE660" s="86"/>
      <c r="DF660" s="86"/>
      <c r="DG660" s="86"/>
      <c r="DH660" s="89"/>
    </row>
    <row r="661" spans="34:112" x14ac:dyDescent="0.2">
      <c r="AH661" s="86"/>
      <c r="AJ661" s="86"/>
      <c r="AL661" s="86"/>
      <c r="AN661" s="86"/>
      <c r="AP661" s="86"/>
      <c r="AR661" s="86"/>
      <c r="AT661" s="86"/>
      <c r="AV661" s="86"/>
      <c r="AX661" s="86"/>
      <c r="AZ661" s="86"/>
      <c r="BB661" s="86"/>
      <c r="BD661" s="86"/>
      <c r="BF661" s="86"/>
      <c r="BH661" s="86"/>
      <c r="BJ661" s="86"/>
      <c r="BL661" s="86"/>
      <c r="BN661" s="86"/>
      <c r="BP661" s="86"/>
      <c r="BR661" s="86"/>
      <c r="BS661" s="86"/>
      <c r="BT661" s="86"/>
      <c r="BU661" s="86"/>
      <c r="BW661" s="86"/>
      <c r="BX661" s="86"/>
      <c r="BY661" s="86"/>
      <c r="BZ661" s="86"/>
      <c r="CB661" s="86"/>
      <c r="CC661" s="86"/>
      <c r="CD661" s="86"/>
      <c r="CE661" s="86"/>
      <c r="CF661" s="86"/>
      <c r="CH661" s="86"/>
      <c r="CI661" s="86"/>
      <c r="CJ661" s="86"/>
      <c r="CK661" s="86"/>
      <c r="CM661" s="86"/>
      <c r="CN661" s="86"/>
      <c r="CO661" s="86"/>
      <c r="CP661" s="86"/>
      <c r="CR661" s="86"/>
      <c r="CS661" s="86"/>
      <c r="CT661" s="86"/>
      <c r="CU661" s="86"/>
      <c r="CW661" s="87"/>
      <c r="CY661" s="86"/>
      <c r="CZ661" s="87"/>
      <c r="DA661" s="88"/>
      <c r="DB661" s="86"/>
      <c r="DC661" s="87"/>
      <c r="DD661" s="86"/>
      <c r="DE661" s="86"/>
      <c r="DF661" s="86"/>
      <c r="DG661" s="86"/>
      <c r="DH661" s="89"/>
    </row>
    <row r="662" spans="34:112" x14ac:dyDescent="0.2">
      <c r="AH662" s="86"/>
      <c r="AJ662" s="86"/>
      <c r="AL662" s="86"/>
      <c r="AN662" s="86"/>
      <c r="AP662" s="86"/>
      <c r="AR662" s="86"/>
      <c r="AT662" s="86"/>
      <c r="AV662" s="86"/>
      <c r="AX662" s="86"/>
      <c r="AZ662" s="86"/>
      <c r="BB662" s="86"/>
      <c r="BD662" s="86"/>
      <c r="BF662" s="86"/>
      <c r="BH662" s="86"/>
      <c r="BJ662" s="86"/>
      <c r="BL662" s="86"/>
      <c r="BN662" s="86"/>
      <c r="BP662" s="86"/>
      <c r="BR662" s="86"/>
      <c r="BS662" s="86"/>
      <c r="BT662" s="86"/>
      <c r="BU662" s="86"/>
      <c r="BW662" s="86"/>
      <c r="BX662" s="86"/>
      <c r="BY662" s="86"/>
      <c r="BZ662" s="86"/>
      <c r="CB662" s="86"/>
      <c r="CC662" s="86"/>
      <c r="CD662" s="86"/>
      <c r="CE662" s="86"/>
      <c r="CF662" s="86"/>
      <c r="CH662" s="86"/>
      <c r="CI662" s="86"/>
      <c r="CJ662" s="86"/>
      <c r="CK662" s="86"/>
      <c r="CM662" s="86"/>
      <c r="CN662" s="86"/>
      <c r="CO662" s="86"/>
      <c r="CP662" s="86"/>
      <c r="CR662" s="86"/>
      <c r="CS662" s="86"/>
      <c r="CT662" s="86"/>
      <c r="CU662" s="86"/>
      <c r="CW662" s="87"/>
      <c r="CY662" s="86"/>
      <c r="CZ662" s="87"/>
      <c r="DA662" s="88"/>
      <c r="DB662" s="86"/>
      <c r="DC662" s="87"/>
      <c r="DD662" s="86"/>
      <c r="DE662" s="86"/>
      <c r="DF662" s="86"/>
      <c r="DG662" s="86"/>
      <c r="DH662" s="89"/>
    </row>
    <row r="663" spans="34:112" x14ac:dyDescent="0.2">
      <c r="AH663" s="86"/>
      <c r="AJ663" s="86"/>
      <c r="AL663" s="86"/>
      <c r="AN663" s="86"/>
      <c r="AP663" s="86"/>
      <c r="AR663" s="86"/>
      <c r="AT663" s="86"/>
      <c r="AV663" s="86"/>
      <c r="AX663" s="86"/>
      <c r="AZ663" s="86"/>
      <c r="BB663" s="86"/>
      <c r="BD663" s="86"/>
      <c r="BF663" s="86"/>
      <c r="BH663" s="86"/>
      <c r="BJ663" s="86"/>
      <c r="BL663" s="86"/>
      <c r="BN663" s="86"/>
      <c r="BP663" s="86"/>
      <c r="BR663" s="86"/>
      <c r="BS663" s="86"/>
      <c r="BT663" s="86"/>
      <c r="BU663" s="86"/>
      <c r="BW663" s="86"/>
      <c r="BX663" s="86"/>
      <c r="BY663" s="86"/>
      <c r="BZ663" s="86"/>
      <c r="CB663" s="86"/>
      <c r="CC663" s="86"/>
      <c r="CD663" s="86"/>
      <c r="CE663" s="86"/>
      <c r="CF663" s="86"/>
      <c r="CH663" s="86"/>
      <c r="CI663" s="86"/>
      <c r="CJ663" s="86"/>
      <c r="CK663" s="86"/>
      <c r="CM663" s="86"/>
      <c r="CN663" s="86"/>
      <c r="CO663" s="86"/>
      <c r="CP663" s="86"/>
      <c r="CR663" s="86"/>
      <c r="CS663" s="86"/>
      <c r="CT663" s="86"/>
      <c r="CU663" s="86"/>
      <c r="CW663" s="87"/>
      <c r="CY663" s="86"/>
      <c r="CZ663" s="87"/>
      <c r="DA663" s="88"/>
      <c r="DB663" s="86"/>
      <c r="DC663" s="87"/>
      <c r="DD663" s="86"/>
      <c r="DE663" s="86"/>
      <c r="DF663" s="86"/>
      <c r="DG663" s="86"/>
      <c r="DH663" s="89"/>
    </row>
    <row r="664" spans="34:112" x14ac:dyDescent="0.2">
      <c r="AH664" s="86"/>
      <c r="AJ664" s="86"/>
      <c r="AL664" s="86"/>
      <c r="AN664" s="86"/>
      <c r="AP664" s="86"/>
      <c r="AR664" s="86"/>
      <c r="AT664" s="86"/>
      <c r="AV664" s="86"/>
      <c r="AX664" s="86"/>
      <c r="AZ664" s="86"/>
      <c r="BB664" s="86"/>
      <c r="BD664" s="86"/>
      <c r="BF664" s="86"/>
      <c r="BH664" s="86"/>
      <c r="BJ664" s="86"/>
      <c r="BL664" s="86"/>
      <c r="BN664" s="86"/>
      <c r="BP664" s="86"/>
      <c r="BR664" s="86"/>
      <c r="BS664" s="86"/>
      <c r="BT664" s="86"/>
      <c r="BU664" s="86"/>
      <c r="BW664" s="86"/>
      <c r="BX664" s="86"/>
      <c r="BY664" s="86"/>
      <c r="BZ664" s="86"/>
      <c r="CB664" s="86"/>
      <c r="CC664" s="86"/>
      <c r="CD664" s="86"/>
      <c r="CE664" s="86"/>
      <c r="CF664" s="86"/>
      <c r="CH664" s="86"/>
      <c r="CI664" s="86"/>
      <c r="CJ664" s="86"/>
      <c r="CK664" s="86"/>
      <c r="CM664" s="86"/>
      <c r="CN664" s="86"/>
      <c r="CO664" s="86"/>
      <c r="CP664" s="86"/>
      <c r="CR664" s="86"/>
      <c r="CS664" s="86"/>
      <c r="CT664" s="86"/>
      <c r="CU664" s="86"/>
      <c r="CW664" s="87"/>
      <c r="CY664" s="86"/>
      <c r="CZ664" s="87"/>
      <c r="DA664" s="88"/>
      <c r="DB664" s="86"/>
      <c r="DC664" s="87"/>
      <c r="DD664" s="86"/>
      <c r="DE664" s="86"/>
      <c r="DF664" s="86"/>
      <c r="DG664" s="86"/>
      <c r="DH664" s="89"/>
    </row>
    <row r="665" spans="34:112" x14ac:dyDescent="0.2">
      <c r="AH665" s="86"/>
      <c r="AJ665" s="86"/>
      <c r="AL665" s="86"/>
      <c r="AN665" s="86"/>
      <c r="AP665" s="86"/>
      <c r="AR665" s="86"/>
      <c r="AT665" s="86"/>
      <c r="AV665" s="86"/>
      <c r="AX665" s="86"/>
      <c r="AZ665" s="86"/>
      <c r="BB665" s="86"/>
      <c r="BD665" s="86"/>
      <c r="BF665" s="86"/>
      <c r="BH665" s="86"/>
      <c r="BJ665" s="86"/>
      <c r="BL665" s="86"/>
      <c r="BN665" s="86"/>
      <c r="BP665" s="86"/>
      <c r="BR665" s="86"/>
      <c r="BS665" s="86"/>
      <c r="BT665" s="86"/>
      <c r="BU665" s="86"/>
      <c r="BW665" s="86"/>
      <c r="BX665" s="86"/>
      <c r="BY665" s="86"/>
      <c r="BZ665" s="86"/>
      <c r="CB665" s="86"/>
      <c r="CC665" s="86"/>
      <c r="CD665" s="86"/>
      <c r="CE665" s="86"/>
      <c r="CF665" s="86"/>
      <c r="CH665" s="86"/>
      <c r="CI665" s="86"/>
      <c r="CJ665" s="86"/>
      <c r="CK665" s="86"/>
      <c r="CM665" s="86"/>
      <c r="CN665" s="86"/>
      <c r="CO665" s="86"/>
      <c r="CP665" s="86"/>
      <c r="CR665" s="86"/>
      <c r="CS665" s="86"/>
      <c r="CT665" s="86"/>
      <c r="CU665" s="86"/>
      <c r="CW665" s="87"/>
      <c r="CY665" s="86"/>
      <c r="CZ665" s="87"/>
      <c r="DA665" s="88"/>
      <c r="DB665" s="86"/>
      <c r="DC665" s="87"/>
      <c r="DD665" s="86"/>
      <c r="DE665" s="86"/>
      <c r="DF665" s="86"/>
      <c r="DG665" s="86"/>
      <c r="DH665" s="89"/>
    </row>
    <row r="666" spans="34:112" x14ac:dyDescent="0.2">
      <c r="AH666" s="86"/>
      <c r="AJ666" s="86"/>
      <c r="AL666" s="86"/>
      <c r="AN666" s="86"/>
      <c r="AP666" s="86"/>
      <c r="AR666" s="86"/>
      <c r="AT666" s="86"/>
      <c r="AV666" s="86"/>
      <c r="AX666" s="86"/>
      <c r="AZ666" s="86"/>
      <c r="BB666" s="86"/>
      <c r="BD666" s="86"/>
      <c r="BF666" s="86"/>
      <c r="BH666" s="86"/>
      <c r="BJ666" s="86"/>
      <c r="BL666" s="86"/>
      <c r="BN666" s="86"/>
      <c r="BP666" s="86"/>
      <c r="BR666" s="86"/>
      <c r="BS666" s="86"/>
      <c r="BT666" s="86"/>
      <c r="BU666" s="86"/>
      <c r="BW666" s="86"/>
      <c r="BX666" s="86"/>
      <c r="BY666" s="86"/>
      <c r="BZ666" s="86"/>
      <c r="CB666" s="86"/>
      <c r="CC666" s="86"/>
      <c r="CD666" s="86"/>
      <c r="CE666" s="86"/>
      <c r="CF666" s="86"/>
      <c r="CH666" s="86"/>
      <c r="CI666" s="86"/>
      <c r="CJ666" s="86"/>
      <c r="CK666" s="86"/>
      <c r="CM666" s="86"/>
      <c r="CN666" s="86"/>
      <c r="CO666" s="86"/>
      <c r="CP666" s="86"/>
      <c r="CR666" s="86"/>
      <c r="CS666" s="86"/>
      <c r="CT666" s="86"/>
      <c r="CU666" s="86"/>
      <c r="CW666" s="87"/>
      <c r="CY666" s="86"/>
      <c r="CZ666" s="87"/>
      <c r="DA666" s="88"/>
      <c r="DB666" s="86"/>
      <c r="DC666" s="87"/>
      <c r="DD666" s="86"/>
      <c r="DE666" s="86"/>
      <c r="DF666" s="86"/>
      <c r="DG666" s="86"/>
      <c r="DH666" s="89"/>
    </row>
    <row r="667" spans="34:112" x14ac:dyDescent="0.2">
      <c r="AH667" s="86"/>
      <c r="AJ667" s="86"/>
      <c r="AL667" s="86"/>
      <c r="AN667" s="86"/>
      <c r="AP667" s="86"/>
      <c r="AR667" s="86"/>
      <c r="AT667" s="86"/>
      <c r="AV667" s="86"/>
      <c r="AX667" s="86"/>
      <c r="AZ667" s="86"/>
      <c r="BB667" s="86"/>
      <c r="BD667" s="86"/>
      <c r="BF667" s="86"/>
      <c r="BH667" s="86"/>
      <c r="BJ667" s="86"/>
      <c r="BL667" s="86"/>
      <c r="BN667" s="86"/>
      <c r="BP667" s="86"/>
      <c r="BR667" s="86"/>
      <c r="BS667" s="86"/>
      <c r="BT667" s="86"/>
      <c r="BU667" s="86"/>
      <c r="BW667" s="86"/>
      <c r="BX667" s="86"/>
      <c r="BY667" s="86"/>
      <c r="BZ667" s="86"/>
      <c r="CB667" s="86"/>
      <c r="CC667" s="86"/>
      <c r="CD667" s="86"/>
      <c r="CE667" s="86"/>
      <c r="CF667" s="86"/>
      <c r="CH667" s="86"/>
      <c r="CI667" s="86"/>
      <c r="CJ667" s="86"/>
      <c r="CK667" s="86"/>
      <c r="CM667" s="86"/>
      <c r="CN667" s="86"/>
      <c r="CO667" s="86"/>
      <c r="CP667" s="86"/>
      <c r="CR667" s="86"/>
      <c r="CS667" s="86"/>
      <c r="CT667" s="86"/>
      <c r="CU667" s="86"/>
      <c r="CW667" s="87"/>
      <c r="CY667" s="86"/>
      <c r="CZ667" s="87"/>
      <c r="DA667" s="88"/>
      <c r="DB667" s="86"/>
      <c r="DC667" s="87"/>
      <c r="DD667" s="86"/>
      <c r="DE667" s="86"/>
      <c r="DF667" s="86"/>
      <c r="DG667" s="86"/>
      <c r="DH667" s="89"/>
    </row>
    <row r="668" spans="34:112" x14ac:dyDescent="0.2">
      <c r="AH668" s="86"/>
      <c r="AJ668" s="86"/>
      <c r="AL668" s="86"/>
      <c r="AN668" s="86"/>
      <c r="AP668" s="86"/>
      <c r="AR668" s="86"/>
      <c r="AT668" s="86"/>
      <c r="AV668" s="86"/>
      <c r="AX668" s="86"/>
      <c r="AZ668" s="86"/>
      <c r="BB668" s="86"/>
      <c r="BD668" s="86"/>
      <c r="BF668" s="86"/>
      <c r="BH668" s="86"/>
      <c r="BJ668" s="86"/>
      <c r="BL668" s="86"/>
      <c r="BN668" s="86"/>
      <c r="BP668" s="86"/>
      <c r="BR668" s="86"/>
      <c r="BS668" s="86"/>
      <c r="BT668" s="86"/>
      <c r="BU668" s="86"/>
      <c r="BW668" s="86"/>
      <c r="BX668" s="86"/>
      <c r="BY668" s="86"/>
      <c r="BZ668" s="86"/>
      <c r="CB668" s="86"/>
      <c r="CC668" s="86"/>
      <c r="CD668" s="86"/>
      <c r="CE668" s="86"/>
      <c r="CF668" s="86"/>
      <c r="CH668" s="86"/>
      <c r="CI668" s="86"/>
      <c r="CJ668" s="86"/>
      <c r="CK668" s="86"/>
      <c r="CM668" s="86"/>
      <c r="CN668" s="86"/>
      <c r="CO668" s="86"/>
      <c r="CP668" s="86"/>
      <c r="CR668" s="86"/>
      <c r="CS668" s="86"/>
      <c r="CT668" s="86"/>
      <c r="CU668" s="86"/>
      <c r="CW668" s="87"/>
      <c r="CY668" s="86"/>
      <c r="CZ668" s="87"/>
      <c r="DA668" s="88"/>
      <c r="DB668" s="86"/>
      <c r="DC668" s="87"/>
      <c r="DD668" s="86"/>
      <c r="DE668" s="86"/>
      <c r="DF668" s="86"/>
      <c r="DG668" s="86"/>
      <c r="DH668" s="89"/>
    </row>
    <row r="669" spans="34:112" x14ac:dyDescent="0.2">
      <c r="AH669" s="86"/>
      <c r="AJ669" s="86"/>
      <c r="AL669" s="86"/>
      <c r="AN669" s="86"/>
      <c r="AP669" s="86"/>
      <c r="AR669" s="86"/>
      <c r="AT669" s="86"/>
      <c r="AV669" s="86"/>
      <c r="AX669" s="86"/>
      <c r="AZ669" s="86"/>
      <c r="BB669" s="86"/>
      <c r="BD669" s="86"/>
      <c r="BF669" s="86"/>
      <c r="BH669" s="86"/>
      <c r="BJ669" s="86"/>
      <c r="BL669" s="86"/>
      <c r="BN669" s="86"/>
      <c r="BP669" s="86"/>
      <c r="BR669" s="86"/>
      <c r="BS669" s="86"/>
      <c r="BT669" s="86"/>
      <c r="BU669" s="86"/>
      <c r="BW669" s="86"/>
      <c r="BX669" s="86"/>
      <c r="BY669" s="86"/>
      <c r="BZ669" s="86"/>
      <c r="CB669" s="86"/>
      <c r="CC669" s="86"/>
      <c r="CD669" s="86"/>
      <c r="CE669" s="86"/>
      <c r="CF669" s="86"/>
      <c r="CH669" s="86"/>
      <c r="CI669" s="86"/>
      <c r="CJ669" s="86"/>
      <c r="CK669" s="86"/>
      <c r="CM669" s="86"/>
      <c r="CN669" s="86"/>
      <c r="CO669" s="86"/>
      <c r="CP669" s="86"/>
      <c r="CR669" s="86"/>
      <c r="CS669" s="86"/>
      <c r="CT669" s="86"/>
      <c r="CU669" s="86"/>
      <c r="CW669" s="87"/>
      <c r="CY669" s="86"/>
      <c r="CZ669" s="87"/>
      <c r="DA669" s="88"/>
      <c r="DB669" s="86"/>
      <c r="DC669" s="87"/>
      <c r="DD669" s="86"/>
      <c r="DE669" s="86"/>
      <c r="DF669" s="86"/>
      <c r="DG669" s="86"/>
      <c r="DH669" s="89"/>
    </row>
    <row r="670" spans="34:112" x14ac:dyDescent="0.2">
      <c r="AH670" s="86"/>
      <c r="AJ670" s="86"/>
      <c r="AL670" s="86"/>
      <c r="AN670" s="86"/>
      <c r="AP670" s="86"/>
      <c r="AR670" s="86"/>
      <c r="AT670" s="86"/>
      <c r="AV670" s="86"/>
      <c r="AX670" s="86"/>
      <c r="AZ670" s="86"/>
      <c r="BB670" s="86"/>
      <c r="BD670" s="86"/>
      <c r="BF670" s="86"/>
      <c r="BH670" s="86"/>
      <c r="BJ670" s="86"/>
      <c r="BL670" s="86"/>
      <c r="BN670" s="86"/>
      <c r="BP670" s="86"/>
      <c r="BR670" s="86"/>
      <c r="BS670" s="86"/>
      <c r="BT670" s="86"/>
      <c r="BU670" s="86"/>
      <c r="BW670" s="86"/>
      <c r="BX670" s="86"/>
      <c r="BY670" s="86"/>
      <c r="BZ670" s="86"/>
      <c r="CB670" s="86"/>
      <c r="CC670" s="86"/>
      <c r="CD670" s="86"/>
      <c r="CE670" s="86"/>
      <c r="CF670" s="86"/>
      <c r="CH670" s="86"/>
      <c r="CI670" s="86"/>
      <c r="CJ670" s="86"/>
      <c r="CK670" s="86"/>
      <c r="CM670" s="86"/>
      <c r="CN670" s="86"/>
      <c r="CO670" s="86"/>
      <c r="CP670" s="86"/>
      <c r="CR670" s="86"/>
      <c r="CS670" s="86"/>
      <c r="CT670" s="86"/>
      <c r="CU670" s="86"/>
      <c r="CW670" s="87"/>
      <c r="CY670" s="86"/>
      <c r="CZ670" s="87"/>
      <c r="DA670" s="88"/>
      <c r="DB670" s="86"/>
      <c r="DC670" s="87"/>
      <c r="DD670" s="86"/>
      <c r="DE670" s="86"/>
      <c r="DF670" s="86"/>
      <c r="DG670" s="86"/>
      <c r="DH670" s="89"/>
    </row>
    <row r="671" spans="34:112" x14ac:dyDescent="0.2">
      <c r="AH671" s="86"/>
      <c r="AJ671" s="86"/>
      <c r="AL671" s="86"/>
      <c r="AN671" s="86"/>
      <c r="AP671" s="86"/>
      <c r="AR671" s="86"/>
      <c r="AT671" s="86"/>
      <c r="AV671" s="86"/>
      <c r="AX671" s="86"/>
      <c r="AZ671" s="86"/>
      <c r="BB671" s="86"/>
      <c r="BD671" s="86"/>
      <c r="BF671" s="86"/>
      <c r="BH671" s="86"/>
      <c r="BJ671" s="86"/>
      <c r="BL671" s="86"/>
      <c r="BN671" s="86"/>
      <c r="BP671" s="86"/>
      <c r="BR671" s="86"/>
      <c r="BS671" s="86"/>
      <c r="BT671" s="86"/>
      <c r="BU671" s="86"/>
      <c r="BW671" s="86"/>
      <c r="BX671" s="86"/>
      <c r="BY671" s="86"/>
      <c r="BZ671" s="86"/>
      <c r="CB671" s="86"/>
      <c r="CC671" s="86"/>
      <c r="CD671" s="86"/>
      <c r="CE671" s="86"/>
      <c r="CF671" s="86"/>
      <c r="CH671" s="86"/>
      <c r="CI671" s="86"/>
      <c r="CJ671" s="86"/>
      <c r="CK671" s="86"/>
      <c r="CM671" s="86"/>
      <c r="CN671" s="86"/>
      <c r="CO671" s="86"/>
      <c r="CP671" s="86"/>
      <c r="CR671" s="86"/>
      <c r="CS671" s="86"/>
      <c r="CT671" s="86"/>
      <c r="CU671" s="86"/>
      <c r="CW671" s="87"/>
      <c r="CY671" s="86"/>
      <c r="CZ671" s="87"/>
      <c r="DA671" s="88"/>
      <c r="DB671" s="86"/>
      <c r="DC671" s="87"/>
      <c r="DD671" s="86"/>
      <c r="DE671" s="86"/>
      <c r="DF671" s="86"/>
      <c r="DG671" s="86"/>
      <c r="DH671" s="89"/>
    </row>
    <row r="672" spans="34:112" x14ac:dyDescent="0.2">
      <c r="AH672" s="86"/>
      <c r="AJ672" s="86"/>
      <c r="AL672" s="86"/>
      <c r="AN672" s="86"/>
      <c r="AP672" s="86"/>
      <c r="AR672" s="86"/>
      <c r="AT672" s="86"/>
      <c r="AV672" s="86"/>
      <c r="AX672" s="86"/>
      <c r="AZ672" s="86"/>
      <c r="BB672" s="86"/>
      <c r="BD672" s="86"/>
      <c r="BF672" s="86"/>
      <c r="BH672" s="86"/>
      <c r="BJ672" s="86"/>
      <c r="BL672" s="86"/>
      <c r="BN672" s="86"/>
      <c r="BP672" s="86"/>
      <c r="BR672" s="86"/>
      <c r="BS672" s="86"/>
      <c r="BT672" s="86"/>
      <c r="BU672" s="86"/>
      <c r="BW672" s="86"/>
      <c r="BX672" s="86"/>
      <c r="BY672" s="86"/>
      <c r="BZ672" s="86"/>
      <c r="CB672" s="86"/>
      <c r="CC672" s="86"/>
      <c r="CD672" s="86"/>
      <c r="CE672" s="86"/>
      <c r="CF672" s="86"/>
      <c r="CH672" s="86"/>
      <c r="CI672" s="86"/>
      <c r="CJ672" s="86"/>
      <c r="CK672" s="86"/>
      <c r="CM672" s="86"/>
      <c r="CN672" s="86"/>
      <c r="CO672" s="86"/>
      <c r="CP672" s="86"/>
      <c r="CR672" s="86"/>
      <c r="CS672" s="86"/>
      <c r="CT672" s="86"/>
      <c r="CU672" s="86"/>
      <c r="CW672" s="87"/>
      <c r="CY672" s="86"/>
      <c r="CZ672" s="87"/>
      <c r="DA672" s="88"/>
      <c r="DB672" s="86"/>
      <c r="DC672" s="87"/>
      <c r="DD672" s="86"/>
      <c r="DE672" s="86"/>
      <c r="DF672" s="86"/>
      <c r="DG672" s="86"/>
      <c r="DH672" s="89"/>
    </row>
    <row r="673" spans="34:112" x14ac:dyDescent="0.2">
      <c r="AH673" s="86"/>
      <c r="AJ673" s="86"/>
      <c r="AL673" s="86"/>
      <c r="AN673" s="86"/>
      <c r="AP673" s="86"/>
      <c r="AR673" s="86"/>
      <c r="AT673" s="86"/>
      <c r="AV673" s="86"/>
      <c r="AX673" s="86"/>
      <c r="AZ673" s="86"/>
      <c r="BB673" s="86"/>
      <c r="BD673" s="86"/>
      <c r="BF673" s="86"/>
      <c r="BH673" s="86"/>
      <c r="BJ673" s="86"/>
      <c r="BL673" s="86"/>
      <c r="BN673" s="86"/>
      <c r="BP673" s="86"/>
      <c r="BR673" s="86"/>
      <c r="BS673" s="86"/>
      <c r="BT673" s="86"/>
      <c r="BU673" s="86"/>
      <c r="BW673" s="86"/>
      <c r="BX673" s="86"/>
      <c r="BY673" s="86"/>
      <c r="BZ673" s="86"/>
      <c r="CB673" s="86"/>
      <c r="CC673" s="86"/>
      <c r="CD673" s="86"/>
      <c r="CE673" s="86"/>
      <c r="CF673" s="86"/>
      <c r="CH673" s="86"/>
      <c r="CI673" s="86"/>
      <c r="CJ673" s="86"/>
      <c r="CK673" s="86"/>
      <c r="CM673" s="86"/>
      <c r="CN673" s="86"/>
      <c r="CO673" s="86"/>
      <c r="CP673" s="86"/>
      <c r="CR673" s="86"/>
      <c r="CS673" s="86"/>
      <c r="CT673" s="86"/>
      <c r="CU673" s="86"/>
      <c r="CW673" s="87"/>
      <c r="CY673" s="86"/>
      <c r="CZ673" s="87"/>
      <c r="DA673" s="88"/>
      <c r="DB673" s="86"/>
      <c r="DC673" s="87"/>
      <c r="DD673" s="86"/>
      <c r="DE673" s="86"/>
      <c r="DF673" s="86"/>
      <c r="DG673" s="86"/>
      <c r="DH673" s="89"/>
    </row>
    <row r="674" spans="34:112" x14ac:dyDescent="0.2">
      <c r="AH674" s="86"/>
      <c r="AJ674" s="86"/>
      <c r="AL674" s="86"/>
      <c r="AN674" s="86"/>
      <c r="AP674" s="86"/>
      <c r="AR674" s="86"/>
      <c r="AT674" s="86"/>
      <c r="AV674" s="86"/>
      <c r="AX674" s="86"/>
      <c r="AZ674" s="86"/>
      <c r="BB674" s="86"/>
      <c r="BD674" s="86"/>
      <c r="BF674" s="86"/>
      <c r="BH674" s="86"/>
      <c r="BJ674" s="86"/>
      <c r="BL674" s="86"/>
      <c r="BN674" s="86"/>
      <c r="BP674" s="86"/>
      <c r="BR674" s="86"/>
      <c r="BS674" s="86"/>
      <c r="BT674" s="86"/>
      <c r="BU674" s="86"/>
      <c r="BW674" s="86"/>
      <c r="BX674" s="86"/>
      <c r="BY674" s="86"/>
      <c r="BZ674" s="86"/>
      <c r="CB674" s="86"/>
      <c r="CC674" s="86"/>
      <c r="CD674" s="86"/>
      <c r="CE674" s="86"/>
      <c r="CF674" s="86"/>
      <c r="CH674" s="86"/>
      <c r="CI674" s="86"/>
      <c r="CJ674" s="86"/>
      <c r="CK674" s="86"/>
      <c r="CM674" s="86"/>
      <c r="CN674" s="86"/>
      <c r="CO674" s="86"/>
      <c r="CP674" s="86"/>
      <c r="CR674" s="86"/>
      <c r="CS674" s="86"/>
      <c r="CT674" s="86"/>
      <c r="CU674" s="86"/>
      <c r="CW674" s="87"/>
      <c r="CY674" s="86"/>
      <c r="CZ674" s="87"/>
      <c r="DA674" s="88"/>
      <c r="DB674" s="86"/>
      <c r="DC674" s="87"/>
      <c r="DD674" s="86"/>
      <c r="DE674" s="86"/>
      <c r="DF674" s="86"/>
      <c r="DG674" s="86"/>
      <c r="DH674" s="89"/>
    </row>
    <row r="675" spans="34:112" x14ac:dyDescent="0.2">
      <c r="AH675" s="86"/>
      <c r="AJ675" s="86"/>
      <c r="AL675" s="86"/>
      <c r="AN675" s="86"/>
      <c r="AP675" s="86"/>
      <c r="AR675" s="86"/>
      <c r="AT675" s="86"/>
      <c r="AV675" s="86"/>
      <c r="AX675" s="86"/>
      <c r="AZ675" s="86"/>
      <c r="BB675" s="86"/>
      <c r="BD675" s="86"/>
      <c r="BF675" s="86"/>
      <c r="BH675" s="86"/>
      <c r="BJ675" s="86"/>
      <c r="BL675" s="86"/>
      <c r="BN675" s="86"/>
      <c r="BP675" s="86"/>
      <c r="BR675" s="86"/>
      <c r="BS675" s="86"/>
      <c r="BT675" s="86"/>
      <c r="BU675" s="86"/>
      <c r="BW675" s="86"/>
      <c r="BX675" s="86"/>
      <c r="BY675" s="86"/>
      <c r="BZ675" s="86"/>
      <c r="CB675" s="86"/>
      <c r="CC675" s="86"/>
      <c r="CD675" s="86"/>
      <c r="CE675" s="86"/>
      <c r="CF675" s="86"/>
      <c r="CH675" s="86"/>
      <c r="CI675" s="86"/>
      <c r="CJ675" s="86"/>
      <c r="CK675" s="86"/>
      <c r="CM675" s="86"/>
      <c r="CN675" s="86"/>
      <c r="CO675" s="86"/>
      <c r="CP675" s="86"/>
      <c r="CR675" s="86"/>
      <c r="CS675" s="86"/>
      <c r="CT675" s="86"/>
      <c r="CU675" s="86"/>
      <c r="CW675" s="87"/>
      <c r="CY675" s="86"/>
      <c r="CZ675" s="87"/>
      <c r="DA675" s="88"/>
      <c r="DB675" s="86"/>
      <c r="DC675" s="87"/>
      <c r="DD675" s="86"/>
      <c r="DE675" s="86"/>
      <c r="DF675" s="86"/>
      <c r="DG675" s="86"/>
      <c r="DH675" s="89"/>
    </row>
    <row r="676" spans="34:112" x14ac:dyDescent="0.2">
      <c r="AH676" s="86"/>
      <c r="AJ676" s="86"/>
      <c r="AL676" s="86"/>
      <c r="AN676" s="86"/>
      <c r="AP676" s="86"/>
      <c r="AR676" s="86"/>
      <c r="AT676" s="86"/>
      <c r="AV676" s="86"/>
      <c r="AX676" s="86"/>
      <c r="AZ676" s="86"/>
      <c r="BB676" s="86"/>
      <c r="BD676" s="86"/>
      <c r="BF676" s="86"/>
      <c r="BH676" s="86"/>
      <c r="BJ676" s="86"/>
      <c r="BL676" s="86"/>
      <c r="BN676" s="86"/>
      <c r="BP676" s="86"/>
      <c r="BR676" s="86"/>
      <c r="BS676" s="86"/>
      <c r="BT676" s="86"/>
      <c r="BU676" s="86"/>
      <c r="BW676" s="86"/>
      <c r="BX676" s="86"/>
      <c r="BY676" s="86"/>
      <c r="BZ676" s="86"/>
      <c r="CB676" s="86"/>
      <c r="CC676" s="86"/>
      <c r="CD676" s="86"/>
      <c r="CE676" s="86"/>
      <c r="CF676" s="86"/>
      <c r="CH676" s="86"/>
      <c r="CI676" s="86"/>
      <c r="CJ676" s="86"/>
      <c r="CK676" s="86"/>
      <c r="CM676" s="86"/>
      <c r="CN676" s="86"/>
      <c r="CO676" s="86"/>
      <c r="CP676" s="86"/>
      <c r="CR676" s="86"/>
      <c r="CS676" s="86"/>
      <c r="CT676" s="86"/>
      <c r="CU676" s="86"/>
      <c r="CW676" s="87"/>
      <c r="CY676" s="86"/>
      <c r="CZ676" s="87"/>
      <c r="DA676" s="88"/>
      <c r="DB676" s="86"/>
      <c r="DC676" s="87"/>
      <c r="DD676" s="86"/>
      <c r="DE676" s="86"/>
      <c r="DF676" s="86"/>
      <c r="DG676" s="86"/>
      <c r="DH676" s="89"/>
    </row>
    <row r="677" spans="34:112" x14ac:dyDescent="0.2">
      <c r="AH677" s="86"/>
      <c r="AJ677" s="86"/>
      <c r="AL677" s="86"/>
      <c r="AN677" s="86"/>
      <c r="AP677" s="86"/>
      <c r="AR677" s="86"/>
      <c r="AT677" s="86"/>
      <c r="AV677" s="86"/>
      <c r="AX677" s="86"/>
      <c r="AZ677" s="86"/>
      <c r="BB677" s="86"/>
      <c r="BD677" s="86"/>
      <c r="BF677" s="86"/>
      <c r="BH677" s="86"/>
      <c r="BJ677" s="86"/>
      <c r="BL677" s="86"/>
      <c r="BN677" s="86"/>
      <c r="BP677" s="86"/>
      <c r="BR677" s="86"/>
      <c r="BS677" s="86"/>
      <c r="BT677" s="86"/>
      <c r="BU677" s="86"/>
      <c r="BW677" s="86"/>
      <c r="BX677" s="86"/>
      <c r="BY677" s="86"/>
      <c r="BZ677" s="86"/>
      <c r="CB677" s="86"/>
      <c r="CC677" s="86"/>
      <c r="CD677" s="86"/>
      <c r="CE677" s="86"/>
      <c r="CF677" s="86"/>
      <c r="CH677" s="86"/>
      <c r="CI677" s="86"/>
      <c r="CJ677" s="86"/>
      <c r="CK677" s="86"/>
      <c r="CM677" s="86"/>
      <c r="CN677" s="86"/>
      <c r="CO677" s="86"/>
      <c r="CP677" s="86"/>
      <c r="CR677" s="86"/>
      <c r="CS677" s="86"/>
      <c r="CT677" s="86"/>
      <c r="CU677" s="86"/>
      <c r="CW677" s="87"/>
      <c r="CY677" s="86"/>
      <c r="CZ677" s="87"/>
      <c r="DA677" s="88"/>
      <c r="DB677" s="86"/>
      <c r="DC677" s="87"/>
      <c r="DD677" s="86"/>
      <c r="DE677" s="86"/>
      <c r="DF677" s="86"/>
      <c r="DG677" s="86"/>
      <c r="DH677" s="89"/>
    </row>
    <row r="678" spans="34:112" x14ac:dyDescent="0.2">
      <c r="AH678" s="86"/>
      <c r="AJ678" s="86"/>
      <c r="AL678" s="86"/>
      <c r="AN678" s="86"/>
      <c r="AP678" s="86"/>
      <c r="AR678" s="86"/>
      <c r="AT678" s="86"/>
      <c r="AV678" s="86"/>
      <c r="AX678" s="86"/>
      <c r="AZ678" s="86"/>
      <c r="BB678" s="86"/>
      <c r="BD678" s="86"/>
      <c r="BF678" s="86"/>
      <c r="BH678" s="86"/>
      <c r="BJ678" s="86"/>
      <c r="BL678" s="86"/>
      <c r="BN678" s="86"/>
      <c r="BP678" s="86"/>
      <c r="BR678" s="86"/>
      <c r="BS678" s="86"/>
      <c r="BT678" s="86"/>
      <c r="BU678" s="86"/>
      <c r="BW678" s="86"/>
      <c r="BX678" s="86"/>
      <c r="BY678" s="86"/>
      <c r="BZ678" s="86"/>
      <c r="CB678" s="86"/>
      <c r="CC678" s="86"/>
      <c r="CD678" s="86"/>
      <c r="CE678" s="86"/>
      <c r="CF678" s="86"/>
      <c r="CH678" s="86"/>
      <c r="CI678" s="86"/>
      <c r="CJ678" s="86"/>
      <c r="CK678" s="86"/>
      <c r="CM678" s="86"/>
      <c r="CN678" s="86"/>
      <c r="CO678" s="86"/>
      <c r="CP678" s="86"/>
      <c r="CR678" s="86"/>
      <c r="CS678" s="86"/>
      <c r="CT678" s="86"/>
      <c r="CU678" s="86"/>
      <c r="CW678" s="87"/>
      <c r="CY678" s="86"/>
      <c r="CZ678" s="87"/>
      <c r="DA678" s="88"/>
      <c r="DB678" s="86"/>
      <c r="DC678" s="87"/>
      <c r="DD678" s="86"/>
      <c r="DE678" s="86"/>
      <c r="DF678" s="86"/>
      <c r="DG678" s="86"/>
      <c r="DH678" s="89"/>
    </row>
    <row r="679" spans="34:112" x14ac:dyDescent="0.2">
      <c r="AH679" s="86"/>
      <c r="AJ679" s="86"/>
      <c r="AL679" s="86"/>
      <c r="AN679" s="86"/>
      <c r="AP679" s="86"/>
      <c r="AR679" s="86"/>
      <c r="AT679" s="86"/>
      <c r="AV679" s="86"/>
      <c r="AX679" s="86"/>
      <c r="AZ679" s="86"/>
      <c r="BB679" s="86"/>
      <c r="BD679" s="86"/>
      <c r="BF679" s="86"/>
      <c r="BH679" s="86"/>
      <c r="BJ679" s="86"/>
      <c r="BL679" s="86"/>
      <c r="BN679" s="86"/>
      <c r="BP679" s="86"/>
      <c r="BR679" s="86"/>
      <c r="BS679" s="86"/>
      <c r="BT679" s="86"/>
      <c r="BU679" s="86"/>
      <c r="BW679" s="86"/>
      <c r="BX679" s="86"/>
      <c r="BY679" s="86"/>
      <c r="BZ679" s="86"/>
      <c r="CB679" s="86"/>
      <c r="CC679" s="86"/>
      <c r="CD679" s="86"/>
      <c r="CE679" s="86"/>
      <c r="CF679" s="86"/>
      <c r="CH679" s="86"/>
      <c r="CI679" s="86"/>
      <c r="CJ679" s="86"/>
      <c r="CK679" s="86"/>
      <c r="CM679" s="86"/>
      <c r="CN679" s="86"/>
      <c r="CO679" s="86"/>
      <c r="CP679" s="86"/>
      <c r="CR679" s="86"/>
      <c r="CS679" s="86"/>
      <c r="CT679" s="86"/>
      <c r="CU679" s="86"/>
      <c r="CW679" s="87"/>
      <c r="CY679" s="86"/>
      <c r="CZ679" s="87"/>
      <c r="DA679" s="88"/>
      <c r="DB679" s="86"/>
      <c r="DC679" s="87"/>
      <c r="DD679" s="86"/>
      <c r="DE679" s="86"/>
      <c r="DF679" s="86"/>
      <c r="DG679" s="86"/>
      <c r="DH679" s="89"/>
    </row>
    <row r="680" spans="34:112" x14ac:dyDescent="0.2">
      <c r="AH680" s="86"/>
      <c r="AJ680" s="86"/>
      <c r="AL680" s="86"/>
      <c r="AN680" s="86"/>
      <c r="AP680" s="86"/>
      <c r="AR680" s="86"/>
      <c r="AT680" s="86"/>
      <c r="AV680" s="86"/>
      <c r="AX680" s="86"/>
      <c r="AZ680" s="86"/>
      <c r="BB680" s="86"/>
      <c r="BD680" s="86"/>
      <c r="BF680" s="86"/>
      <c r="BH680" s="86"/>
      <c r="BJ680" s="86"/>
      <c r="BL680" s="86"/>
      <c r="BN680" s="86"/>
      <c r="BP680" s="86"/>
      <c r="BR680" s="86"/>
      <c r="BS680" s="86"/>
      <c r="BT680" s="86"/>
      <c r="BU680" s="86"/>
      <c r="BW680" s="86"/>
      <c r="BX680" s="86"/>
      <c r="BY680" s="86"/>
      <c r="BZ680" s="86"/>
      <c r="CB680" s="86"/>
      <c r="CC680" s="86"/>
      <c r="CD680" s="86"/>
      <c r="CE680" s="86"/>
      <c r="CF680" s="86"/>
      <c r="CH680" s="86"/>
      <c r="CI680" s="86"/>
      <c r="CJ680" s="86"/>
      <c r="CK680" s="86"/>
      <c r="CM680" s="86"/>
      <c r="CN680" s="86"/>
      <c r="CO680" s="86"/>
      <c r="CP680" s="86"/>
      <c r="CR680" s="86"/>
      <c r="CS680" s="86"/>
      <c r="CT680" s="86"/>
      <c r="CU680" s="86"/>
      <c r="CW680" s="87"/>
      <c r="CY680" s="86"/>
      <c r="CZ680" s="87"/>
      <c r="DA680" s="88"/>
      <c r="DB680" s="86"/>
      <c r="DC680" s="87"/>
      <c r="DD680" s="86"/>
      <c r="DE680" s="86"/>
      <c r="DF680" s="86"/>
      <c r="DG680" s="86"/>
      <c r="DH680" s="89"/>
    </row>
    <row r="681" spans="34:112" x14ac:dyDescent="0.2">
      <c r="AH681" s="86"/>
      <c r="AJ681" s="86"/>
      <c r="AL681" s="86"/>
      <c r="AN681" s="86"/>
      <c r="AP681" s="86"/>
      <c r="AR681" s="86"/>
      <c r="AT681" s="86"/>
      <c r="AV681" s="86"/>
      <c r="AX681" s="86"/>
      <c r="AZ681" s="86"/>
      <c r="BB681" s="86"/>
      <c r="BD681" s="86"/>
      <c r="BF681" s="86"/>
      <c r="BH681" s="86"/>
      <c r="BJ681" s="86"/>
      <c r="BL681" s="86"/>
      <c r="BN681" s="86"/>
      <c r="BP681" s="86"/>
      <c r="BR681" s="86"/>
      <c r="BS681" s="86"/>
      <c r="BT681" s="86"/>
      <c r="BU681" s="86"/>
      <c r="BW681" s="86"/>
      <c r="BX681" s="86"/>
      <c r="BY681" s="86"/>
      <c r="BZ681" s="86"/>
      <c r="CB681" s="86"/>
      <c r="CC681" s="86"/>
      <c r="CD681" s="86"/>
      <c r="CE681" s="86"/>
      <c r="CF681" s="86"/>
      <c r="CH681" s="86"/>
      <c r="CI681" s="86"/>
      <c r="CJ681" s="86"/>
      <c r="CK681" s="86"/>
      <c r="CM681" s="86"/>
      <c r="CN681" s="86"/>
      <c r="CO681" s="86"/>
      <c r="CP681" s="86"/>
      <c r="CR681" s="86"/>
      <c r="CS681" s="86"/>
      <c r="CT681" s="86"/>
      <c r="CU681" s="86"/>
      <c r="CW681" s="87"/>
      <c r="CY681" s="86"/>
      <c r="CZ681" s="87"/>
      <c r="DA681" s="88"/>
      <c r="DB681" s="86"/>
      <c r="DC681" s="87"/>
      <c r="DD681" s="86"/>
      <c r="DE681" s="86"/>
      <c r="DF681" s="86"/>
      <c r="DG681" s="86"/>
      <c r="DH681" s="89"/>
    </row>
    <row r="682" spans="34:112" x14ac:dyDescent="0.2">
      <c r="AH682" s="86"/>
      <c r="AJ682" s="86"/>
      <c r="AL682" s="86"/>
      <c r="AN682" s="86"/>
      <c r="AP682" s="86"/>
      <c r="AR682" s="86"/>
      <c r="AT682" s="86"/>
      <c r="AV682" s="86"/>
      <c r="AX682" s="86"/>
      <c r="AZ682" s="86"/>
      <c r="BB682" s="86"/>
      <c r="BD682" s="86"/>
      <c r="BF682" s="86"/>
      <c r="BH682" s="86"/>
      <c r="BJ682" s="86"/>
      <c r="BL682" s="86"/>
      <c r="BN682" s="86"/>
      <c r="BP682" s="86"/>
      <c r="BR682" s="86"/>
      <c r="BS682" s="86"/>
      <c r="BT682" s="86"/>
      <c r="BU682" s="86"/>
      <c r="BW682" s="86"/>
      <c r="BX682" s="86"/>
      <c r="BY682" s="86"/>
      <c r="BZ682" s="86"/>
      <c r="CB682" s="86"/>
      <c r="CC682" s="86"/>
      <c r="CD682" s="86"/>
      <c r="CE682" s="86"/>
      <c r="CF682" s="86"/>
      <c r="CH682" s="86"/>
      <c r="CI682" s="86"/>
      <c r="CJ682" s="86"/>
      <c r="CK682" s="86"/>
      <c r="CM682" s="86"/>
      <c r="CN682" s="86"/>
      <c r="CO682" s="86"/>
      <c r="CP682" s="86"/>
      <c r="CR682" s="86"/>
      <c r="CS682" s="86"/>
      <c r="CT682" s="86"/>
      <c r="CU682" s="86"/>
      <c r="CW682" s="87"/>
      <c r="CY682" s="86"/>
      <c r="CZ682" s="87"/>
      <c r="DA682" s="88"/>
      <c r="DB682" s="86"/>
      <c r="DC682" s="87"/>
      <c r="DD682" s="86"/>
      <c r="DE682" s="86"/>
      <c r="DF682" s="86"/>
      <c r="DG682" s="86"/>
      <c r="DH682" s="89"/>
    </row>
    <row r="683" spans="34:112" x14ac:dyDescent="0.2">
      <c r="AH683" s="86"/>
      <c r="AJ683" s="86"/>
      <c r="AL683" s="86"/>
      <c r="AN683" s="86"/>
      <c r="AP683" s="86"/>
      <c r="AR683" s="86"/>
      <c r="AT683" s="86"/>
      <c r="AV683" s="86"/>
      <c r="AX683" s="86"/>
      <c r="AZ683" s="86"/>
      <c r="BB683" s="86"/>
      <c r="BD683" s="86"/>
      <c r="BF683" s="86"/>
      <c r="BH683" s="86"/>
      <c r="BJ683" s="86"/>
      <c r="BL683" s="86"/>
      <c r="BN683" s="86"/>
      <c r="BP683" s="86"/>
      <c r="BR683" s="86"/>
      <c r="BS683" s="86"/>
      <c r="BT683" s="86"/>
      <c r="BU683" s="86"/>
      <c r="BW683" s="86"/>
      <c r="BX683" s="86"/>
      <c r="BY683" s="86"/>
      <c r="BZ683" s="86"/>
      <c r="CB683" s="86"/>
      <c r="CC683" s="86"/>
      <c r="CD683" s="86"/>
      <c r="CE683" s="86"/>
      <c r="CF683" s="86"/>
      <c r="CH683" s="86"/>
      <c r="CI683" s="86"/>
      <c r="CJ683" s="86"/>
      <c r="CK683" s="86"/>
      <c r="CM683" s="86"/>
      <c r="CN683" s="86"/>
      <c r="CO683" s="86"/>
      <c r="CP683" s="86"/>
      <c r="CR683" s="86"/>
      <c r="CS683" s="86"/>
      <c r="CT683" s="86"/>
      <c r="CU683" s="86"/>
      <c r="CW683" s="87"/>
      <c r="CY683" s="86"/>
      <c r="CZ683" s="87"/>
      <c r="DA683" s="88"/>
      <c r="DB683" s="86"/>
      <c r="DC683" s="87"/>
      <c r="DD683" s="86"/>
      <c r="DE683" s="86"/>
      <c r="DF683" s="86"/>
      <c r="DG683" s="86"/>
      <c r="DH683" s="89"/>
    </row>
    <row r="684" spans="34:112" x14ac:dyDescent="0.2">
      <c r="AH684" s="86"/>
      <c r="AJ684" s="86"/>
      <c r="AL684" s="86"/>
      <c r="AN684" s="86"/>
      <c r="AP684" s="86"/>
      <c r="AR684" s="86"/>
      <c r="AT684" s="86"/>
      <c r="AV684" s="86"/>
      <c r="AX684" s="86"/>
      <c r="AZ684" s="86"/>
      <c r="BB684" s="86"/>
      <c r="BD684" s="86"/>
      <c r="BF684" s="86"/>
      <c r="BH684" s="86"/>
      <c r="BJ684" s="86"/>
      <c r="BL684" s="86"/>
      <c r="BN684" s="86"/>
      <c r="BP684" s="86"/>
      <c r="BR684" s="86"/>
      <c r="BS684" s="86"/>
      <c r="BT684" s="86"/>
      <c r="BU684" s="86"/>
      <c r="BW684" s="86"/>
      <c r="BX684" s="86"/>
      <c r="BY684" s="86"/>
      <c r="BZ684" s="86"/>
      <c r="CB684" s="86"/>
      <c r="CC684" s="86"/>
      <c r="CD684" s="86"/>
      <c r="CE684" s="86"/>
      <c r="CF684" s="86"/>
      <c r="CH684" s="86"/>
      <c r="CI684" s="86"/>
      <c r="CJ684" s="86"/>
      <c r="CK684" s="86"/>
      <c r="CM684" s="86"/>
      <c r="CN684" s="86"/>
      <c r="CO684" s="86"/>
      <c r="CP684" s="86"/>
      <c r="CR684" s="86"/>
      <c r="CS684" s="86"/>
      <c r="CT684" s="86"/>
      <c r="CU684" s="86"/>
      <c r="CW684" s="87"/>
      <c r="CY684" s="86"/>
      <c r="CZ684" s="87"/>
      <c r="DA684" s="88"/>
      <c r="DB684" s="86"/>
      <c r="DC684" s="87"/>
      <c r="DD684" s="86"/>
      <c r="DE684" s="86"/>
      <c r="DF684" s="86"/>
      <c r="DG684" s="86"/>
      <c r="DH684" s="89"/>
    </row>
    <row r="685" spans="34:112" x14ac:dyDescent="0.2">
      <c r="AH685" s="86"/>
      <c r="AJ685" s="86"/>
      <c r="AL685" s="86"/>
      <c r="AN685" s="86"/>
      <c r="AP685" s="86"/>
      <c r="AR685" s="86"/>
      <c r="AT685" s="86"/>
      <c r="AV685" s="86"/>
      <c r="AX685" s="86"/>
      <c r="AZ685" s="86"/>
      <c r="BB685" s="86"/>
      <c r="BD685" s="86"/>
      <c r="BF685" s="86"/>
      <c r="BH685" s="86"/>
      <c r="BJ685" s="86"/>
      <c r="BL685" s="86"/>
      <c r="BN685" s="86"/>
      <c r="BP685" s="86"/>
      <c r="BR685" s="86"/>
      <c r="BS685" s="86"/>
      <c r="BT685" s="86"/>
      <c r="BU685" s="86"/>
      <c r="BW685" s="86"/>
      <c r="BX685" s="86"/>
      <c r="BY685" s="86"/>
      <c r="BZ685" s="86"/>
      <c r="CB685" s="86"/>
      <c r="CC685" s="86"/>
      <c r="CD685" s="86"/>
      <c r="CE685" s="86"/>
      <c r="CF685" s="86"/>
      <c r="CH685" s="86"/>
      <c r="CI685" s="86"/>
      <c r="CJ685" s="86"/>
      <c r="CK685" s="86"/>
      <c r="CM685" s="86"/>
      <c r="CN685" s="86"/>
      <c r="CO685" s="86"/>
      <c r="CP685" s="86"/>
      <c r="CR685" s="86"/>
      <c r="CS685" s="86"/>
      <c r="CT685" s="86"/>
      <c r="CU685" s="86"/>
      <c r="CW685" s="87"/>
      <c r="CY685" s="86"/>
      <c r="CZ685" s="87"/>
      <c r="DA685" s="88"/>
      <c r="DB685" s="86"/>
      <c r="DC685" s="87"/>
      <c r="DD685" s="86"/>
      <c r="DE685" s="86"/>
      <c r="DF685" s="86"/>
      <c r="DG685" s="86"/>
      <c r="DH685" s="89"/>
    </row>
    <row r="686" spans="34:112" x14ac:dyDescent="0.2">
      <c r="AH686" s="86"/>
      <c r="AJ686" s="86"/>
      <c r="AL686" s="86"/>
      <c r="AN686" s="86"/>
      <c r="AP686" s="86"/>
      <c r="AR686" s="86"/>
      <c r="AT686" s="86"/>
      <c r="AV686" s="86"/>
      <c r="AX686" s="86"/>
      <c r="AZ686" s="86"/>
      <c r="BB686" s="86"/>
      <c r="BD686" s="86"/>
      <c r="BF686" s="86"/>
      <c r="BH686" s="86"/>
      <c r="BJ686" s="86"/>
      <c r="BL686" s="86"/>
      <c r="BN686" s="86"/>
      <c r="BP686" s="86"/>
      <c r="BR686" s="86"/>
      <c r="BS686" s="86"/>
      <c r="BT686" s="86"/>
      <c r="BU686" s="86"/>
      <c r="BW686" s="86"/>
      <c r="BX686" s="86"/>
      <c r="BY686" s="86"/>
      <c r="BZ686" s="86"/>
      <c r="CB686" s="86"/>
      <c r="CC686" s="86"/>
      <c r="CD686" s="86"/>
      <c r="CE686" s="86"/>
      <c r="CF686" s="86"/>
      <c r="CH686" s="86"/>
      <c r="CI686" s="86"/>
      <c r="CJ686" s="86"/>
      <c r="CK686" s="86"/>
      <c r="CM686" s="86"/>
      <c r="CN686" s="86"/>
      <c r="CO686" s="86"/>
      <c r="CP686" s="86"/>
      <c r="CR686" s="86"/>
      <c r="CS686" s="86"/>
      <c r="CT686" s="86"/>
      <c r="CU686" s="86"/>
      <c r="CW686" s="87"/>
      <c r="CY686" s="86"/>
      <c r="CZ686" s="87"/>
      <c r="DA686" s="88"/>
      <c r="DB686" s="86"/>
      <c r="DC686" s="87"/>
      <c r="DD686" s="86"/>
      <c r="DE686" s="86"/>
      <c r="DF686" s="86"/>
      <c r="DG686" s="86"/>
      <c r="DH686" s="89"/>
    </row>
    <row r="687" spans="34:112" x14ac:dyDescent="0.2">
      <c r="AH687" s="86"/>
      <c r="AJ687" s="86"/>
      <c r="AL687" s="86"/>
      <c r="AN687" s="86"/>
      <c r="AP687" s="86"/>
      <c r="AR687" s="86"/>
      <c r="AT687" s="86"/>
      <c r="AV687" s="86"/>
      <c r="AX687" s="86"/>
      <c r="AZ687" s="86"/>
      <c r="BB687" s="86"/>
      <c r="BD687" s="86"/>
      <c r="BF687" s="86"/>
      <c r="BH687" s="86"/>
      <c r="BJ687" s="86"/>
      <c r="BL687" s="86"/>
      <c r="BN687" s="86"/>
      <c r="BP687" s="86"/>
      <c r="BR687" s="86"/>
      <c r="BS687" s="86"/>
      <c r="BT687" s="86"/>
      <c r="BU687" s="86"/>
      <c r="BW687" s="86"/>
      <c r="BX687" s="86"/>
      <c r="BY687" s="86"/>
      <c r="BZ687" s="86"/>
      <c r="CB687" s="86"/>
      <c r="CC687" s="86"/>
      <c r="CD687" s="86"/>
      <c r="CE687" s="86"/>
      <c r="CF687" s="86"/>
      <c r="CH687" s="86"/>
      <c r="CI687" s="86"/>
      <c r="CJ687" s="86"/>
      <c r="CK687" s="86"/>
      <c r="CM687" s="86"/>
      <c r="CN687" s="86"/>
      <c r="CO687" s="86"/>
      <c r="CP687" s="86"/>
      <c r="CR687" s="86"/>
      <c r="CS687" s="86"/>
      <c r="CT687" s="86"/>
      <c r="CU687" s="86"/>
      <c r="CW687" s="87"/>
      <c r="CY687" s="86"/>
      <c r="CZ687" s="87"/>
      <c r="DA687" s="88"/>
      <c r="DB687" s="86"/>
      <c r="DC687" s="87"/>
      <c r="DD687" s="86"/>
      <c r="DE687" s="86"/>
      <c r="DF687" s="86"/>
      <c r="DG687" s="86"/>
      <c r="DH687" s="89"/>
    </row>
    <row r="688" spans="34:112" x14ac:dyDescent="0.2">
      <c r="AH688" s="86"/>
      <c r="AJ688" s="86"/>
      <c r="AL688" s="86"/>
      <c r="AN688" s="86"/>
      <c r="AP688" s="86"/>
      <c r="AR688" s="86"/>
      <c r="AT688" s="86"/>
      <c r="AV688" s="86"/>
      <c r="AX688" s="86"/>
      <c r="AZ688" s="86"/>
      <c r="BB688" s="86"/>
      <c r="BD688" s="86"/>
      <c r="BF688" s="86"/>
      <c r="BH688" s="86"/>
      <c r="BJ688" s="86"/>
      <c r="BL688" s="86"/>
      <c r="BN688" s="86"/>
      <c r="BP688" s="86"/>
      <c r="BR688" s="86"/>
      <c r="BS688" s="86"/>
      <c r="BT688" s="86"/>
      <c r="BU688" s="86"/>
      <c r="BW688" s="86"/>
      <c r="BX688" s="86"/>
      <c r="BY688" s="86"/>
      <c r="BZ688" s="86"/>
      <c r="CB688" s="86"/>
      <c r="CC688" s="86"/>
      <c r="CD688" s="86"/>
      <c r="CE688" s="86"/>
      <c r="CF688" s="86"/>
      <c r="CH688" s="86"/>
      <c r="CI688" s="86"/>
      <c r="CJ688" s="86"/>
      <c r="CK688" s="86"/>
      <c r="CM688" s="86"/>
      <c r="CN688" s="86"/>
      <c r="CO688" s="86"/>
      <c r="CP688" s="86"/>
      <c r="CR688" s="86"/>
      <c r="CS688" s="86"/>
      <c r="CT688" s="86"/>
      <c r="CU688" s="86"/>
      <c r="CW688" s="87"/>
      <c r="CY688" s="86"/>
      <c r="CZ688" s="87"/>
      <c r="DA688" s="88"/>
      <c r="DB688" s="86"/>
      <c r="DC688" s="87"/>
      <c r="DD688" s="86"/>
      <c r="DE688" s="86"/>
      <c r="DF688" s="86"/>
      <c r="DG688" s="86"/>
      <c r="DH688" s="89"/>
    </row>
    <row r="689" spans="34:112" x14ac:dyDescent="0.2">
      <c r="AH689" s="86"/>
      <c r="AJ689" s="86"/>
      <c r="AL689" s="86"/>
      <c r="AN689" s="86"/>
      <c r="AP689" s="86"/>
      <c r="AR689" s="86"/>
      <c r="AT689" s="86"/>
      <c r="AV689" s="86"/>
      <c r="AX689" s="86"/>
      <c r="AZ689" s="86"/>
      <c r="BB689" s="86"/>
      <c r="BD689" s="86"/>
      <c r="BF689" s="86"/>
      <c r="BH689" s="86"/>
      <c r="BJ689" s="86"/>
      <c r="BL689" s="86"/>
      <c r="BN689" s="86"/>
      <c r="BP689" s="86"/>
      <c r="BR689" s="86"/>
      <c r="BS689" s="86"/>
      <c r="BT689" s="86"/>
      <c r="BU689" s="86"/>
      <c r="BW689" s="86"/>
      <c r="BX689" s="86"/>
      <c r="BY689" s="86"/>
      <c r="BZ689" s="86"/>
      <c r="CB689" s="86"/>
      <c r="CC689" s="86"/>
      <c r="CD689" s="86"/>
      <c r="CE689" s="86"/>
      <c r="CF689" s="86"/>
      <c r="CH689" s="86"/>
      <c r="CI689" s="86"/>
      <c r="CJ689" s="86"/>
      <c r="CK689" s="86"/>
      <c r="CM689" s="86"/>
      <c r="CN689" s="86"/>
      <c r="CO689" s="86"/>
      <c r="CP689" s="86"/>
      <c r="CR689" s="86"/>
      <c r="CS689" s="86"/>
      <c r="CT689" s="86"/>
      <c r="CU689" s="86"/>
      <c r="CW689" s="87"/>
      <c r="CY689" s="86"/>
      <c r="CZ689" s="87"/>
      <c r="DA689" s="88"/>
      <c r="DB689" s="86"/>
      <c r="DC689" s="87"/>
      <c r="DD689" s="86"/>
      <c r="DE689" s="86"/>
      <c r="DF689" s="86"/>
      <c r="DG689" s="86"/>
      <c r="DH689" s="89"/>
    </row>
    <row r="690" spans="34:112" x14ac:dyDescent="0.2">
      <c r="AH690" s="86"/>
      <c r="AJ690" s="86"/>
      <c r="AL690" s="86"/>
      <c r="AN690" s="86"/>
      <c r="AP690" s="86"/>
      <c r="AR690" s="86"/>
      <c r="AT690" s="86"/>
      <c r="AV690" s="86"/>
      <c r="AX690" s="86"/>
      <c r="AZ690" s="86"/>
      <c r="BB690" s="86"/>
      <c r="BD690" s="86"/>
      <c r="BF690" s="86"/>
      <c r="BH690" s="86"/>
      <c r="BJ690" s="86"/>
      <c r="BL690" s="86"/>
      <c r="BN690" s="86"/>
      <c r="BP690" s="86"/>
      <c r="BR690" s="86"/>
      <c r="BS690" s="86"/>
      <c r="BT690" s="86"/>
      <c r="BU690" s="86"/>
      <c r="BW690" s="86"/>
      <c r="BX690" s="86"/>
      <c r="BY690" s="86"/>
      <c r="BZ690" s="86"/>
      <c r="CB690" s="86"/>
      <c r="CC690" s="86"/>
      <c r="CD690" s="86"/>
      <c r="CE690" s="86"/>
      <c r="CF690" s="86"/>
      <c r="CH690" s="86"/>
      <c r="CI690" s="86"/>
      <c r="CJ690" s="86"/>
      <c r="CK690" s="86"/>
      <c r="CM690" s="86"/>
      <c r="CN690" s="86"/>
      <c r="CO690" s="86"/>
      <c r="CP690" s="86"/>
      <c r="CR690" s="86"/>
      <c r="CS690" s="86"/>
      <c r="CT690" s="86"/>
      <c r="CU690" s="86"/>
      <c r="CW690" s="87"/>
      <c r="CY690" s="86"/>
      <c r="CZ690" s="87"/>
      <c r="DA690" s="88"/>
      <c r="DB690" s="86"/>
      <c r="DC690" s="87"/>
      <c r="DD690" s="86"/>
      <c r="DE690" s="86"/>
      <c r="DF690" s="86"/>
      <c r="DG690" s="86"/>
      <c r="DH690" s="89"/>
    </row>
    <row r="691" spans="34:112" x14ac:dyDescent="0.2">
      <c r="AH691" s="86"/>
      <c r="AJ691" s="86"/>
      <c r="AL691" s="86"/>
      <c r="AN691" s="86"/>
      <c r="AP691" s="86"/>
      <c r="AR691" s="86"/>
      <c r="AT691" s="86"/>
      <c r="AV691" s="86"/>
      <c r="AX691" s="86"/>
      <c r="AZ691" s="86"/>
      <c r="BB691" s="86"/>
      <c r="BD691" s="86"/>
      <c r="BF691" s="86"/>
      <c r="BH691" s="86"/>
      <c r="BJ691" s="86"/>
      <c r="BL691" s="86"/>
      <c r="BN691" s="86"/>
      <c r="BP691" s="86"/>
      <c r="BR691" s="86"/>
      <c r="BS691" s="86"/>
      <c r="BT691" s="86"/>
      <c r="BU691" s="86"/>
      <c r="BW691" s="86"/>
      <c r="BX691" s="86"/>
      <c r="BY691" s="86"/>
      <c r="BZ691" s="86"/>
      <c r="CB691" s="86"/>
      <c r="CC691" s="86"/>
      <c r="CD691" s="86"/>
      <c r="CE691" s="86"/>
      <c r="CF691" s="86"/>
      <c r="CH691" s="86"/>
      <c r="CI691" s="86"/>
      <c r="CJ691" s="86"/>
      <c r="CK691" s="86"/>
      <c r="CM691" s="86"/>
      <c r="CN691" s="86"/>
      <c r="CO691" s="86"/>
      <c r="CP691" s="86"/>
      <c r="CR691" s="86"/>
      <c r="CS691" s="86"/>
      <c r="CT691" s="86"/>
      <c r="CU691" s="86"/>
      <c r="CW691" s="87"/>
      <c r="CY691" s="86"/>
      <c r="CZ691" s="87"/>
      <c r="DA691" s="88"/>
      <c r="DB691" s="86"/>
      <c r="DC691" s="87"/>
      <c r="DD691" s="86"/>
      <c r="DE691" s="86"/>
      <c r="DF691" s="86"/>
      <c r="DG691" s="86"/>
      <c r="DH691" s="89"/>
    </row>
    <row r="692" spans="34:112" x14ac:dyDescent="0.2">
      <c r="AH692" s="86"/>
      <c r="AJ692" s="86"/>
      <c r="AL692" s="86"/>
      <c r="AN692" s="86"/>
      <c r="AP692" s="86"/>
      <c r="AR692" s="86"/>
      <c r="AT692" s="86"/>
      <c r="AV692" s="86"/>
      <c r="AX692" s="86"/>
      <c r="AZ692" s="86"/>
      <c r="BB692" s="86"/>
      <c r="BD692" s="86"/>
      <c r="BF692" s="86"/>
      <c r="BH692" s="86"/>
      <c r="BJ692" s="86"/>
      <c r="BL692" s="86"/>
      <c r="BN692" s="86"/>
      <c r="BP692" s="86"/>
      <c r="BR692" s="86"/>
      <c r="BS692" s="86"/>
      <c r="BT692" s="86"/>
      <c r="BU692" s="86"/>
      <c r="BW692" s="86"/>
      <c r="BX692" s="86"/>
      <c r="BY692" s="86"/>
      <c r="BZ692" s="86"/>
      <c r="CB692" s="86"/>
      <c r="CC692" s="86"/>
      <c r="CD692" s="86"/>
      <c r="CE692" s="86"/>
      <c r="CF692" s="86"/>
      <c r="CH692" s="86"/>
      <c r="CI692" s="86"/>
      <c r="CJ692" s="86"/>
      <c r="CK692" s="86"/>
      <c r="CM692" s="86"/>
      <c r="CN692" s="86"/>
      <c r="CO692" s="86"/>
      <c r="CP692" s="86"/>
      <c r="CR692" s="86"/>
      <c r="CS692" s="86"/>
      <c r="CT692" s="86"/>
      <c r="CU692" s="86"/>
      <c r="CW692" s="87"/>
      <c r="CY692" s="86"/>
      <c r="CZ692" s="87"/>
      <c r="DA692" s="88"/>
      <c r="DB692" s="86"/>
      <c r="DC692" s="87"/>
      <c r="DD692" s="86"/>
      <c r="DE692" s="86"/>
      <c r="DF692" s="86"/>
      <c r="DG692" s="86"/>
      <c r="DH692" s="89"/>
    </row>
    <row r="693" spans="34:112" x14ac:dyDescent="0.2">
      <c r="AH693" s="86"/>
      <c r="AJ693" s="86"/>
      <c r="AL693" s="86"/>
      <c r="AN693" s="86"/>
      <c r="AP693" s="86"/>
      <c r="AR693" s="86"/>
      <c r="AT693" s="86"/>
      <c r="AV693" s="86"/>
      <c r="AX693" s="86"/>
      <c r="AZ693" s="86"/>
      <c r="BB693" s="86"/>
      <c r="BD693" s="86"/>
      <c r="BF693" s="86"/>
      <c r="BH693" s="86"/>
      <c r="BJ693" s="86"/>
      <c r="BL693" s="86"/>
      <c r="BN693" s="86"/>
      <c r="BP693" s="86"/>
      <c r="BR693" s="86"/>
      <c r="BS693" s="86"/>
      <c r="BT693" s="86"/>
      <c r="BU693" s="86"/>
      <c r="BW693" s="86"/>
      <c r="BX693" s="86"/>
      <c r="BY693" s="86"/>
      <c r="BZ693" s="86"/>
      <c r="CB693" s="86"/>
      <c r="CC693" s="86"/>
      <c r="CD693" s="86"/>
      <c r="CE693" s="86"/>
      <c r="CF693" s="86"/>
      <c r="CH693" s="86"/>
      <c r="CI693" s="86"/>
      <c r="CJ693" s="86"/>
      <c r="CK693" s="86"/>
      <c r="CM693" s="86"/>
      <c r="CN693" s="86"/>
      <c r="CO693" s="86"/>
      <c r="CP693" s="86"/>
      <c r="CR693" s="86"/>
      <c r="CS693" s="86"/>
      <c r="CT693" s="86"/>
      <c r="CU693" s="86"/>
      <c r="CW693" s="87"/>
      <c r="CY693" s="86"/>
      <c r="CZ693" s="87"/>
      <c r="DA693" s="88"/>
      <c r="DB693" s="86"/>
      <c r="DC693" s="87"/>
      <c r="DD693" s="86"/>
      <c r="DE693" s="86"/>
      <c r="DF693" s="86"/>
      <c r="DG693" s="86"/>
      <c r="DH693" s="89"/>
    </row>
    <row r="694" spans="34:112" x14ac:dyDescent="0.2">
      <c r="AH694" s="86"/>
      <c r="AJ694" s="86"/>
      <c r="AL694" s="86"/>
      <c r="AN694" s="86"/>
      <c r="AP694" s="86"/>
      <c r="AR694" s="86"/>
      <c r="AT694" s="86"/>
      <c r="AV694" s="86"/>
      <c r="AX694" s="86"/>
      <c r="AZ694" s="86"/>
      <c r="BB694" s="86"/>
      <c r="BD694" s="86"/>
      <c r="BF694" s="86"/>
      <c r="BH694" s="86"/>
      <c r="BJ694" s="86"/>
      <c r="BL694" s="86"/>
      <c r="BN694" s="86"/>
      <c r="BP694" s="86"/>
      <c r="BR694" s="86"/>
      <c r="BS694" s="86"/>
      <c r="BT694" s="86"/>
      <c r="BU694" s="86"/>
      <c r="BW694" s="86"/>
      <c r="BX694" s="86"/>
      <c r="BY694" s="86"/>
      <c r="BZ694" s="86"/>
      <c r="CB694" s="86"/>
      <c r="CC694" s="86"/>
      <c r="CD694" s="86"/>
      <c r="CE694" s="86"/>
      <c r="CF694" s="86"/>
      <c r="CH694" s="86"/>
      <c r="CI694" s="86"/>
      <c r="CJ694" s="86"/>
      <c r="CK694" s="86"/>
      <c r="CM694" s="86"/>
      <c r="CN694" s="86"/>
      <c r="CO694" s="86"/>
      <c r="CP694" s="86"/>
      <c r="CR694" s="86"/>
      <c r="CS694" s="86"/>
      <c r="CT694" s="86"/>
      <c r="CU694" s="86"/>
      <c r="CW694" s="87"/>
      <c r="CY694" s="86"/>
      <c r="CZ694" s="87"/>
      <c r="DA694" s="88"/>
      <c r="DB694" s="86"/>
      <c r="DC694" s="87"/>
      <c r="DD694" s="86"/>
      <c r="DE694" s="86"/>
      <c r="DF694" s="86"/>
      <c r="DG694" s="86"/>
      <c r="DH694" s="89"/>
    </row>
    <row r="695" spans="34:112" x14ac:dyDescent="0.2">
      <c r="AH695" s="86"/>
      <c r="AJ695" s="86"/>
      <c r="AL695" s="86"/>
      <c r="AN695" s="86"/>
      <c r="AP695" s="86"/>
      <c r="AR695" s="86"/>
      <c r="AT695" s="86"/>
      <c r="AV695" s="86"/>
      <c r="AX695" s="86"/>
      <c r="AZ695" s="86"/>
      <c r="BB695" s="86"/>
      <c r="BD695" s="86"/>
      <c r="BF695" s="86"/>
      <c r="BH695" s="86"/>
      <c r="BJ695" s="86"/>
      <c r="BL695" s="86"/>
      <c r="BN695" s="86"/>
      <c r="BP695" s="86"/>
      <c r="BR695" s="86"/>
      <c r="BS695" s="86"/>
      <c r="BT695" s="86"/>
      <c r="BU695" s="86"/>
      <c r="BW695" s="86"/>
      <c r="BX695" s="86"/>
      <c r="BY695" s="86"/>
      <c r="BZ695" s="86"/>
      <c r="CB695" s="86"/>
      <c r="CC695" s="86"/>
      <c r="CD695" s="86"/>
      <c r="CE695" s="86"/>
      <c r="CF695" s="86"/>
      <c r="CH695" s="86"/>
      <c r="CI695" s="86"/>
      <c r="CJ695" s="86"/>
      <c r="CK695" s="86"/>
      <c r="CM695" s="86"/>
      <c r="CN695" s="86"/>
      <c r="CO695" s="86"/>
      <c r="CP695" s="86"/>
      <c r="CR695" s="86"/>
      <c r="CS695" s="86"/>
      <c r="CT695" s="86"/>
      <c r="CU695" s="86"/>
      <c r="CW695" s="87"/>
      <c r="CY695" s="86"/>
      <c r="CZ695" s="87"/>
      <c r="DA695" s="88"/>
      <c r="DB695" s="86"/>
      <c r="DC695" s="87"/>
      <c r="DD695" s="86"/>
      <c r="DE695" s="86"/>
      <c r="DF695" s="86"/>
      <c r="DG695" s="86"/>
      <c r="DH695" s="89"/>
    </row>
    <row r="696" spans="34:112" x14ac:dyDescent="0.2">
      <c r="AH696" s="86"/>
      <c r="AJ696" s="86"/>
      <c r="AL696" s="86"/>
      <c r="AN696" s="86"/>
      <c r="AP696" s="86"/>
      <c r="AR696" s="86"/>
      <c r="AT696" s="86"/>
      <c r="AV696" s="86"/>
      <c r="AX696" s="86"/>
      <c r="AZ696" s="86"/>
      <c r="BB696" s="86"/>
      <c r="BD696" s="86"/>
      <c r="BF696" s="86"/>
      <c r="BH696" s="86"/>
      <c r="BJ696" s="86"/>
      <c r="BL696" s="86"/>
      <c r="BN696" s="86"/>
      <c r="BP696" s="86"/>
      <c r="BR696" s="86"/>
      <c r="BS696" s="86"/>
      <c r="BT696" s="86"/>
      <c r="BU696" s="86"/>
      <c r="BW696" s="86"/>
      <c r="BX696" s="86"/>
      <c r="BY696" s="86"/>
      <c r="BZ696" s="86"/>
      <c r="CB696" s="86"/>
      <c r="CC696" s="86"/>
      <c r="CD696" s="86"/>
      <c r="CE696" s="86"/>
      <c r="CF696" s="86"/>
      <c r="CH696" s="86"/>
      <c r="CI696" s="86"/>
      <c r="CJ696" s="86"/>
      <c r="CK696" s="86"/>
      <c r="CM696" s="86"/>
      <c r="CN696" s="86"/>
      <c r="CO696" s="86"/>
      <c r="CP696" s="86"/>
      <c r="CR696" s="86"/>
      <c r="CS696" s="86"/>
      <c r="CT696" s="86"/>
      <c r="CU696" s="86"/>
      <c r="CW696" s="87"/>
      <c r="CY696" s="86"/>
      <c r="CZ696" s="87"/>
      <c r="DA696" s="88"/>
      <c r="DB696" s="86"/>
      <c r="DC696" s="87"/>
      <c r="DD696" s="86"/>
      <c r="DE696" s="86"/>
      <c r="DF696" s="86"/>
      <c r="DG696" s="86"/>
      <c r="DH696" s="89"/>
    </row>
    <row r="697" spans="34:112" x14ac:dyDescent="0.2">
      <c r="AH697" s="86"/>
      <c r="AJ697" s="86"/>
      <c r="AL697" s="86"/>
      <c r="AN697" s="86"/>
      <c r="AP697" s="86"/>
      <c r="AR697" s="86"/>
      <c r="AT697" s="86"/>
      <c r="AV697" s="86"/>
      <c r="AX697" s="86"/>
      <c r="AZ697" s="86"/>
      <c r="BB697" s="86"/>
      <c r="BD697" s="86"/>
      <c r="BF697" s="86"/>
      <c r="BH697" s="86"/>
      <c r="BJ697" s="86"/>
      <c r="BL697" s="86"/>
      <c r="BN697" s="86"/>
      <c r="BP697" s="86"/>
      <c r="BR697" s="86"/>
      <c r="BS697" s="86"/>
      <c r="BT697" s="86"/>
      <c r="BU697" s="86"/>
      <c r="BW697" s="86"/>
      <c r="BX697" s="86"/>
      <c r="BY697" s="86"/>
      <c r="BZ697" s="86"/>
      <c r="CB697" s="86"/>
      <c r="CC697" s="86"/>
      <c r="CD697" s="86"/>
      <c r="CE697" s="86"/>
      <c r="CF697" s="86"/>
      <c r="CH697" s="86"/>
      <c r="CI697" s="86"/>
      <c r="CJ697" s="86"/>
      <c r="CK697" s="86"/>
      <c r="CM697" s="86"/>
      <c r="CN697" s="86"/>
      <c r="CO697" s="86"/>
      <c r="CP697" s="86"/>
      <c r="CR697" s="86"/>
      <c r="CS697" s="86"/>
      <c r="CT697" s="86"/>
      <c r="CU697" s="86"/>
      <c r="CW697" s="87"/>
      <c r="CY697" s="86"/>
      <c r="CZ697" s="87"/>
      <c r="DA697" s="88"/>
      <c r="DB697" s="86"/>
      <c r="DC697" s="87"/>
      <c r="DD697" s="86"/>
      <c r="DE697" s="86"/>
      <c r="DF697" s="86"/>
      <c r="DG697" s="86"/>
      <c r="DH697" s="89"/>
    </row>
    <row r="698" spans="34:112" x14ac:dyDescent="0.2">
      <c r="AH698" s="86"/>
      <c r="AJ698" s="86"/>
      <c r="AL698" s="86"/>
      <c r="AN698" s="86"/>
      <c r="AP698" s="86"/>
      <c r="AR698" s="86"/>
      <c r="AT698" s="86"/>
      <c r="AV698" s="86"/>
      <c r="AX698" s="86"/>
      <c r="AZ698" s="86"/>
      <c r="BB698" s="86"/>
      <c r="BD698" s="86"/>
      <c r="BF698" s="86"/>
      <c r="BH698" s="86"/>
      <c r="BJ698" s="86"/>
      <c r="BL698" s="86"/>
      <c r="BN698" s="86"/>
      <c r="BP698" s="86"/>
      <c r="BR698" s="86"/>
      <c r="BS698" s="86"/>
      <c r="BT698" s="86"/>
      <c r="BU698" s="86"/>
      <c r="BW698" s="86"/>
      <c r="BX698" s="86"/>
      <c r="BY698" s="86"/>
      <c r="BZ698" s="86"/>
      <c r="CB698" s="86"/>
      <c r="CC698" s="86"/>
      <c r="CD698" s="86"/>
      <c r="CE698" s="86"/>
      <c r="CF698" s="86"/>
      <c r="CH698" s="86"/>
      <c r="CI698" s="86"/>
      <c r="CJ698" s="86"/>
      <c r="CK698" s="86"/>
      <c r="CM698" s="86"/>
      <c r="CN698" s="86"/>
      <c r="CO698" s="86"/>
      <c r="CP698" s="86"/>
      <c r="CR698" s="86"/>
      <c r="CS698" s="86"/>
      <c r="CT698" s="86"/>
      <c r="CU698" s="86"/>
      <c r="CW698" s="87"/>
      <c r="CY698" s="86"/>
      <c r="CZ698" s="87"/>
      <c r="DA698" s="88"/>
      <c r="DB698" s="86"/>
      <c r="DC698" s="87"/>
      <c r="DD698" s="86"/>
      <c r="DE698" s="86"/>
      <c r="DF698" s="86"/>
      <c r="DG698" s="86"/>
      <c r="DH698" s="89"/>
    </row>
    <row r="699" spans="34:112" x14ac:dyDescent="0.2">
      <c r="AH699" s="86"/>
      <c r="AJ699" s="86"/>
      <c r="AL699" s="86"/>
      <c r="AN699" s="86"/>
      <c r="AP699" s="86"/>
      <c r="AR699" s="86"/>
      <c r="AT699" s="86"/>
      <c r="AV699" s="86"/>
      <c r="AX699" s="86"/>
      <c r="AZ699" s="86"/>
      <c r="BB699" s="86"/>
      <c r="BD699" s="86"/>
      <c r="BF699" s="86"/>
      <c r="BH699" s="86"/>
      <c r="BJ699" s="86"/>
      <c r="BL699" s="86"/>
      <c r="BN699" s="86"/>
      <c r="BP699" s="86"/>
      <c r="BR699" s="86"/>
      <c r="BS699" s="86"/>
      <c r="BT699" s="86"/>
      <c r="BU699" s="86"/>
      <c r="BW699" s="86"/>
      <c r="BX699" s="86"/>
      <c r="BY699" s="86"/>
      <c r="BZ699" s="86"/>
      <c r="CB699" s="86"/>
      <c r="CC699" s="86"/>
      <c r="CD699" s="86"/>
      <c r="CE699" s="86"/>
      <c r="CF699" s="86"/>
      <c r="CH699" s="86"/>
      <c r="CI699" s="86"/>
      <c r="CJ699" s="86"/>
      <c r="CK699" s="86"/>
      <c r="CM699" s="86"/>
      <c r="CN699" s="86"/>
      <c r="CO699" s="86"/>
      <c r="CP699" s="86"/>
      <c r="CR699" s="86"/>
      <c r="CS699" s="86"/>
      <c r="CT699" s="86"/>
      <c r="CU699" s="86"/>
      <c r="CW699" s="87"/>
      <c r="CY699" s="86"/>
      <c r="CZ699" s="87"/>
      <c r="DA699" s="88"/>
      <c r="DB699" s="86"/>
      <c r="DC699" s="87"/>
      <c r="DD699" s="86"/>
      <c r="DE699" s="86"/>
      <c r="DF699" s="86"/>
      <c r="DG699" s="86"/>
      <c r="DH699" s="89"/>
    </row>
    <row r="700" spans="34:112" x14ac:dyDescent="0.2">
      <c r="AH700" s="86"/>
      <c r="AJ700" s="86"/>
      <c r="AL700" s="86"/>
      <c r="AN700" s="86"/>
      <c r="AP700" s="86"/>
      <c r="AR700" s="86"/>
      <c r="AT700" s="86"/>
      <c r="AV700" s="86"/>
      <c r="AX700" s="86"/>
      <c r="AZ700" s="86"/>
      <c r="BB700" s="86"/>
      <c r="BD700" s="86"/>
      <c r="BF700" s="86"/>
      <c r="BH700" s="86"/>
      <c r="BJ700" s="86"/>
      <c r="BL700" s="86"/>
      <c r="BN700" s="86"/>
      <c r="BP700" s="86"/>
      <c r="BR700" s="86"/>
      <c r="BS700" s="86"/>
      <c r="BT700" s="86"/>
      <c r="BU700" s="86"/>
      <c r="BW700" s="86"/>
      <c r="BX700" s="86"/>
      <c r="BY700" s="86"/>
      <c r="BZ700" s="86"/>
      <c r="CB700" s="86"/>
      <c r="CC700" s="86"/>
      <c r="CD700" s="86"/>
      <c r="CE700" s="86"/>
      <c r="CF700" s="86"/>
      <c r="CH700" s="86"/>
      <c r="CI700" s="86"/>
      <c r="CJ700" s="86"/>
      <c r="CK700" s="86"/>
      <c r="CM700" s="86"/>
      <c r="CN700" s="86"/>
      <c r="CO700" s="86"/>
      <c r="CP700" s="86"/>
      <c r="CR700" s="86"/>
      <c r="CS700" s="86"/>
      <c r="CT700" s="86"/>
      <c r="CU700" s="86"/>
      <c r="CW700" s="87"/>
      <c r="CY700" s="86"/>
      <c r="CZ700" s="87"/>
      <c r="DA700" s="88"/>
      <c r="DB700" s="86"/>
      <c r="DC700" s="87"/>
      <c r="DD700" s="86"/>
      <c r="DE700" s="86"/>
      <c r="DF700" s="86"/>
      <c r="DG700" s="86"/>
      <c r="DH700" s="89"/>
    </row>
    <row r="701" spans="34:112" x14ac:dyDescent="0.2">
      <c r="AH701" s="86"/>
      <c r="AJ701" s="86"/>
      <c r="AL701" s="86"/>
      <c r="AN701" s="86"/>
      <c r="AP701" s="86"/>
      <c r="AR701" s="86"/>
      <c r="AT701" s="86"/>
      <c r="AV701" s="86"/>
      <c r="AX701" s="86"/>
      <c r="AZ701" s="86"/>
      <c r="BB701" s="86"/>
      <c r="BD701" s="86"/>
      <c r="BF701" s="86"/>
      <c r="BH701" s="86"/>
      <c r="BJ701" s="86"/>
      <c r="BL701" s="86"/>
      <c r="BN701" s="86"/>
      <c r="BP701" s="86"/>
      <c r="BR701" s="86"/>
      <c r="BS701" s="86"/>
      <c r="BT701" s="86"/>
      <c r="BU701" s="86"/>
      <c r="BW701" s="86"/>
      <c r="BX701" s="86"/>
      <c r="BY701" s="86"/>
      <c r="BZ701" s="86"/>
      <c r="CB701" s="86"/>
      <c r="CC701" s="86"/>
      <c r="CD701" s="86"/>
      <c r="CE701" s="86"/>
      <c r="CF701" s="86"/>
      <c r="CH701" s="86"/>
      <c r="CI701" s="86"/>
      <c r="CJ701" s="86"/>
      <c r="CK701" s="86"/>
      <c r="CM701" s="86"/>
      <c r="CN701" s="86"/>
      <c r="CO701" s="86"/>
      <c r="CP701" s="86"/>
      <c r="CR701" s="86"/>
      <c r="CS701" s="86"/>
      <c r="CT701" s="86"/>
      <c r="CU701" s="86"/>
      <c r="CW701" s="87"/>
      <c r="CY701" s="86"/>
      <c r="CZ701" s="87"/>
      <c r="DA701" s="88"/>
      <c r="DB701" s="86"/>
      <c r="DC701" s="87"/>
      <c r="DD701" s="86"/>
      <c r="DE701" s="86"/>
      <c r="DF701" s="86"/>
      <c r="DG701" s="86"/>
      <c r="DH701" s="89"/>
    </row>
    <row r="702" spans="34:112" x14ac:dyDescent="0.2">
      <c r="AH702" s="86"/>
      <c r="AJ702" s="86"/>
      <c r="AL702" s="86"/>
      <c r="AN702" s="86"/>
      <c r="AP702" s="86"/>
      <c r="AR702" s="86"/>
      <c r="AT702" s="86"/>
      <c r="AV702" s="86"/>
      <c r="AX702" s="86"/>
      <c r="AZ702" s="86"/>
      <c r="BB702" s="86"/>
      <c r="BD702" s="86"/>
      <c r="BF702" s="86"/>
      <c r="BH702" s="86"/>
      <c r="BJ702" s="86"/>
      <c r="BL702" s="86"/>
      <c r="BN702" s="86"/>
      <c r="BP702" s="86"/>
      <c r="BR702" s="86"/>
      <c r="BS702" s="86"/>
      <c r="BT702" s="86"/>
      <c r="BU702" s="86"/>
      <c r="BW702" s="86"/>
      <c r="BX702" s="86"/>
      <c r="BY702" s="86"/>
      <c r="BZ702" s="86"/>
      <c r="CB702" s="86"/>
      <c r="CC702" s="86"/>
      <c r="CD702" s="86"/>
      <c r="CE702" s="86"/>
      <c r="CF702" s="86"/>
      <c r="CH702" s="86"/>
      <c r="CI702" s="86"/>
      <c r="CJ702" s="86"/>
      <c r="CK702" s="86"/>
      <c r="CM702" s="86"/>
      <c r="CN702" s="86"/>
      <c r="CO702" s="86"/>
      <c r="CP702" s="86"/>
      <c r="CR702" s="86"/>
      <c r="CS702" s="86"/>
      <c r="CT702" s="86"/>
      <c r="CU702" s="86"/>
      <c r="CW702" s="87"/>
      <c r="CY702" s="86"/>
      <c r="CZ702" s="87"/>
      <c r="DA702" s="88"/>
      <c r="DB702" s="86"/>
      <c r="DC702" s="87"/>
      <c r="DD702" s="86"/>
      <c r="DE702" s="86"/>
      <c r="DF702" s="86"/>
      <c r="DG702" s="86"/>
      <c r="DH702" s="89"/>
    </row>
    <row r="703" spans="34:112" x14ac:dyDescent="0.2">
      <c r="AH703" s="86"/>
      <c r="AJ703" s="86"/>
      <c r="AL703" s="86"/>
      <c r="AN703" s="86"/>
      <c r="AP703" s="86"/>
      <c r="AR703" s="86"/>
      <c r="AT703" s="86"/>
      <c r="AV703" s="86"/>
      <c r="AX703" s="86"/>
      <c r="AZ703" s="86"/>
      <c r="BB703" s="86"/>
      <c r="BD703" s="86"/>
      <c r="BF703" s="86"/>
      <c r="BH703" s="86"/>
      <c r="BJ703" s="86"/>
      <c r="BL703" s="86"/>
      <c r="BN703" s="86"/>
      <c r="BP703" s="86"/>
      <c r="BR703" s="86"/>
      <c r="BS703" s="86"/>
      <c r="BT703" s="86"/>
      <c r="BU703" s="86"/>
      <c r="BW703" s="86"/>
      <c r="BX703" s="86"/>
      <c r="BY703" s="86"/>
      <c r="BZ703" s="86"/>
      <c r="CB703" s="86"/>
      <c r="CC703" s="86"/>
      <c r="CD703" s="86"/>
      <c r="CE703" s="86"/>
      <c r="CF703" s="86"/>
      <c r="CH703" s="86"/>
      <c r="CI703" s="86"/>
      <c r="CJ703" s="86"/>
      <c r="CK703" s="86"/>
      <c r="CM703" s="86"/>
      <c r="CN703" s="86"/>
      <c r="CO703" s="86"/>
      <c r="CP703" s="86"/>
      <c r="CR703" s="86"/>
      <c r="CS703" s="86"/>
      <c r="CT703" s="86"/>
      <c r="CU703" s="86"/>
      <c r="CW703" s="87"/>
      <c r="CY703" s="86"/>
      <c r="CZ703" s="87"/>
      <c r="DA703" s="88"/>
      <c r="DB703" s="86"/>
      <c r="DC703" s="87"/>
      <c r="DD703" s="86"/>
      <c r="DE703" s="86"/>
      <c r="DF703" s="86"/>
      <c r="DG703" s="86"/>
      <c r="DH703" s="89"/>
    </row>
    <row r="704" spans="34:112" x14ac:dyDescent="0.2">
      <c r="AH704" s="86"/>
      <c r="AJ704" s="86"/>
      <c r="AL704" s="86"/>
      <c r="AN704" s="86"/>
      <c r="AP704" s="86"/>
      <c r="AR704" s="86"/>
      <c r="AT704" s="86"/>
      <c r="AV704" s="86"/>
      <c r="AX704" s="86"/>
      <c r="AZ704" s="86"/>
      <c r="BB704" s="86"/>
      <c r="BD704" s="86"/>
      <c r="BF704" s="86"/>
      <c r="BH704" s="86"/>
      <c r="BJ704" s="86"/>
      <c r="BL704" s="86"/>
      <c r="BN704" s="86"/>
      <c r="BP704" s="86"/>
      <c r="BR704" s="86"/>
      <c r="BS704" s="86"/>
      <c r="BT704" s="86"/>
      <c r="BU704" s="86"/>
      <c r="BW704" s="86"/>
      <c r="BX704" s="86"/>
      <c r="BY704" s="86"/>
      <c r="BZ704" s="86"/>
      <c r="CB704" s="86"/>
      <c r="CC704" s="86"/>
      <c r="CD704" s="86"/>
      <c r="CE704" s="86"/>
      <c r="CF704" s="86"/>
      <c r="CH704" s="86"/>
      <c r="CI704" s="86"/>
      <c r="CJ704" s="86"/>
      <c r="CK704" s="86"/>
      <c r="CM704" s="86"/>
      <c r="CN704" s="86"/>
      <c r="CO704" s="86"/>
      <c r="CP704" s="86"/>
      <c r="CR704" s="86"/>
      <c r="CS704" s="86"/>
      <c r="CT704" s="86"/>
      <c r="CU704" s="86"/>
      <c r="CW704" s="87"/>
      <c r="CY704" s="86"/>
      <c r="CZ704" s="87"/>
      <c r="DA704" s="88"/>
      <c r="DB704" s="86"/>
      <c r="DC704" s="87"/>
      <c r="DD704" s="86"/>
      <c r="DE704" s="86"/>
      <c r="DF704" s="86"/>
      <c r="DG704" s="86"/>
      <c r="DH704" s="89"/>
    </row>
    <row r="705" spans="34:112" x14ac:dyDescent="0.2">
      <c r="AH705" s="86"/>
      <c r="AJ705" s="86"/>
      <c r="AL705" s="86"/>
      <c r="AN705" s="86"/>
      <c r="AP705" s="86"/>
      <c r="AR705" s="86"/>
      <c r="AT705" s="86"/>
      <c r="AV705" s="86"/>
      <c r="AX705" s="86"/>
      <c r="AZ705" s="86"/>
      <c r="BB705" s="86"/>
      <c r="BD705" s="86"/>
      <c r="BF705" s="86"/>
      <c r="BH705" s="86"/>
      <c r="BJ705" s="86"/>
      <c r="BL705" s="86"/>
      <c r="BN705" s="86"/>
      <c r="BP705" s="86"/>
      <c r="BR705" s="86"/>
      <c r="BS705" s="86"/>
      <c r="BT705" s="86"/>
      <c r="BU705" s="86"/>
      <c r="BW705" s="86"/>
      <c r="BX705" s="86"/>
      <c r="BY705" s="86"/>
      <c r="BZ705" s="86"/>
      <c r="CB705" s="86"/>
      <c r="CC705" s="86"/>
      <c r="CD705" s="86"/>
      <c r="CE705" s="86"/>
      <c r="CF705" s="86"/>
      <c r="CH705" s="86"/>
      <c r="CI705" s="86"/>
      <c r="CJ705" s="86"/>
      <c r="CK705" s="86"/>
      <c r="CM705" s="86"/>
      <c r="CN705" s="86"/>
      <c r="CO705" s="86"/>
      <c r="CP705" s="86"/>
      <c r="CR705" s="86"/>
      <c r="CS705" s="86"/>
      <c r="CT705" s="86"/>
      <c r="CU705" s="86"/>
      <c r="CW705" s="87"/>
      <c r="CY705" s="86"/>
      <c r="CZ705" s="87"/>
      <c r="DA705" s="88"/>
      <c r="DB705" s="86"/>
      <c r="DC705" s="87"/>
      <c r="DD705" s="86"/>
      <c r="DE705" s="86"/>
      <c r="DF705" s="86"/>
      <c r="DG705" s="86"/>
      <c r="DH705" s="89"/>
    </row>
    <row r="706" spans="34:112" x14ac:dyDescent="0.2">
      <c r="AH706" s="86"/>
      <c r="AJ706" s="86"/>
      <c r="AL706" s="86"/>
      <c r="AN706" s="86"/>
      <c r="AP706" s="86"/>
      <c r="AR706" s="86"/>
      <c r="AT706" s="86"/>
      <c r="AV706" s="86"/>
      <c r="AX706" s="86"/>
      <c r="AZ706" s="86"/>
      <c r="BB706" s="86"/>
      <c r="BD706" s="86"/>
      <c r="BF706" s="86"/>
      <c r="BH706" s="86"/>
      <c r="BJ706" s="86"/>
      <c r="BL706" s="86"/>
      <c r="BN706" s="86"/>
      <c r="BP706" s="86"/>
      <c r="BR706" s="86"/>
      <c r="BS706" s="86"/>
      <c r="BT706" s="86"/>
      <c r="BU706" s="86"/>
      <c r="BW706" s="86"/>
      <c r="BX706" s="86"/>
      <c r="BY706" s="86"/>
      <c r="BZ706" s="86"/>
      <c r="CB706" s="86"/>
      <c r="CC706" s="86"/>
      <c r="CD706" s="86"/>
      <c r="CE706" s="86"/>
      <c r="CF706" s="86"/>
      <c r="CH706" s="86"/>
      <c r="CI706" s="86"/>
      <c r="CJ706" s="86"/>
      <c r="CK706" s="86"/>
      <c r="CM706" s="86"/>
      <c r="CN706" s="86"/>
      <c r="CO706" s="86"/>
      <c r="CP706" s="86"/>
      <c r="CR706" s="86"/>
      <c r="CS706" s="86"/>
      <c r="CT706" s="86"/>
      <c r="CU706" s="86"/>
      <c r="CW706" s="87"/>
      <c r="CY706" s="86"/>
      <c r="CZ706" s="87"/>
      <c r="DA706" s="88"/>
      <c r="DB706" s="86"/>
      <c r="DC706" s="87"/>
      <c r="DD706" s="86"/>
      <c r="DE706" s="86"/>
      <c r="DF706" s="86"/>
      <c r="DG706" s="86"/>
      <c r="DH706" s="89"/>
    </row>
    <row r="707" spans="34:112" x14ac:dyDescent="0.2">
      <c r="AH707" s="86"/>
      <c r="AJ707" s="86"/>
      <c r="AL707" s="86"/>
      <c r="AN707" s="86"/>
      <c r="AP707" s="86"/>
      <c r="AR707" s="86"/>
      <c r="AT707" s="86"/>
      <c r="AV707" s="86"/>
      <c r="AX707" s="86"/>
      <c r="AZ707" s="86"/>
      <c r="BB707" s="86"/>
      <c r="BD707" s="86"/>
      <c r="BF707" s="86"/>
      <c r="BH707" s="86"/>
      <c r="BJ707" s="86"/>
      <c r="BL707" s="86"/>
      <c r="BN707" s="86"/>
      <c r="BP707" s="86"/>
      <c r="BR707" s="86"/>
      <c r="BS707" s="86"/>
      <c r="BT707" s="86"/>
      <c r="BU707" s="86"/>
      <c r="BW707" s="86"/>
      <c r="BX707" s="86"/>
      <c r="BY707" s="86"/>
      <c r="BZ707" s="86"/>
      <c r="CB707" s="86"/>
      <c r="CC707" s="86"/>
      <c r="CD707" s="86"/>
      <c r="CE707" s="86"/>
      <c r="CF707" s="86"/>
      <c r="CH707" s="86"/>
      <c r="CI707" s="86"/>
      <c r="CJ707" s="86"/>
      <c r="CK707" s="86"/>
      <c r="CM707" s="86"/>
      <c r="CN707" s="86"/>
      <c r="CO707" s="86"/>
      <c r="CP707" s="86"/>
      <c r="CR707" s="86"/>
      <c r="CS707" s="86"/>
      <c r="CT707" s="86"/>
      <c r="CU707" s="86"/>
      <c r="CW707" s="87"/>
      <c r="CY707" s="86"/>
      <c r="CZ707" s="87"/>
      <c r="DA707" s="88"/>
      <c r="DB707" s="86"/>
      <c r="DC707" s="87"/>
      <c r="DD707" s="86"/>
      <c r="DE707" s="86"/>
      <c r="DF707" s="86"/>
      <c r="DG707" s="86"/>
      <c r="DH707" s="89"/>
    </row>
    <row r="708" spans="34:112" x14ac:dyDescent="0.2">
      <c r="AH708" s="86"/>
      <c r="AJ708" s="86"/>
      <c r="AL708" s="86"/>
      <c r="AN708" s="86"/>
      <c r="AP708" s="86"/>
      <c r="AR708" s="86"/>
      <c r="AT708" s="86"/>
      <c r="AV708" s="86"/>
      <c r="AX708" s="86"/>
      <c r="AZ708" s="86"/>
      <c r="BB708" s="86"/>
      <c r="BD708" s="86"/>
      <c r="BF708" s="86"/>
      <c r="BH708" s="86"/>
      <c r="BJ708" s="86"/>
      <c r="BL708" s="86"/>
      <c r="BN708" s="86"/>
      <c r="BP708" s="86"/>
      <c r="BR708" s="86"/>
      <c r="BS708" s="86"/>
      <c r="BT708" s="86"/>
      <c r="BU708" s="86"/>
      <c r="BW708" s="86"/>
      <c r="BX708" s="86"/>
      <c r="BY708" s="86"/>
      <c r="BZ708" s="86"/>
      <c r="CB708" s="86"/>
      <c r="CC708" s="86"/>
      <c r="CD708" s="86"/>
      <c r="CE708" s="86"/>
      <c r="CF708" s="86"/>
      <c r="CH708" s="86"/>
      <c r="CI708" s="86"/>
      <c r="CJ708" s="86"/>
      <c r="CK708" s="86"/>
      <c r="CM708" s="86"/>
      <c r="CN708" s="86"/>
      <c r="CO708" s="86"/>
      <c r="CP708" s="86"/>
      <c r="CR708" s="86"/>
      <c r="CS708" s="86"/>
      <c r="CT708" s="86"/>
      <c r="CU708" s="86"/>
      <c r="CW708" s="87"/>
      <c r="CY708" s="86"/>
      <c r="CZ708" s="87"/>
      <c r="DA708" s="88"/>
      <c r="DB708" s="86"/>
      <c r="DC708" s="87"/>
      <c r="DD708" s="86"/>
      <c r="DE708" s="86"/>
      <c r="DF708" s="86"/>
      <c r="DG708" s="86"/>
      <c r="DH708" s="89"/>
    </row>
    <row r="709" spans="34:112" x14ac:dyDescent="0.2">
      <c r="AH709" s="86"/>
      <c r="AJ709" s="86"/>
      <c r="AL709" s="86"/>
      <c r="AN709" s="86"/>
      <c r="AP709" s="86"/>
      <c r="AR709" s="86"/>
      <c r="AT709" s="86"/>
      <c r="AV709" s="86"/>
      <c r="AX709" s="86"/>
      <c r="AZ709" s="86"/>
      <c r="BB709" s="86"/>
      <c r="BD709" s="86"/>
      <c r="BF709" s="86"/>
      <c r="BH709" s="86"/>
      <c r="BJ709" s="86"/>
      <c r="BL709" s="86"/>
      <c r="BN709" s="86"/>
      <c r="BP709" s="86"/>
      <c r="BR709" s="86"/>
      <c r="BS709" s="86"/>
      <c r="BT709" s="86"/>
      <c r="BU709" s="86"/>
      <c r="BW709" s="86"/>
      <c r="BX709" s="86"/>
      <c r="BY709" s="86"/>
      <c r="BZ709" s="86"/>
      <c r="CB709" s="86"/>
      <c r="CC709" s="86"/>
      <c r="CD709" s="86"/>
      <c r="CE709" s="86"/>
      <c r="CF709" s="86"/>
      <c r="CH709" s="86"/>
      <c r="CI709" s="86"/>
      <c r="CJ709" s="86"/>
      <c r="CK709" s="86"/>
      <c r="CM709" s="86"/>
      <c r="CN709" s="86"/>
      <c r="CO709" s="86"/>
      <c r="CP709" s="86"/>
      <c r="CR709" s="86"/>
      <c r="CS709" s="86"/>
      <c r="CT709" s="86"/>
      <c r="CU709" s="86"/>
      <c r="CW709" s="87"/>
      <c r="CY709" s="86"/>
      <c r="CZ709" s="87"/>
      <c r="DA709" s="88"/>
      <c r="DB709" s="86"/>
      <c r="DC709" s="87"/>
      <c r="DD709" s="86"/>
      <c r="DE709" s="86"/>
      <c r="DF709" s="86"/>
      <c r="DG709" s="86"/>
      <c r="DH709" s="89"/>
    </row>
    <row r="710" spans="34:112" x14ac:dyDescent="0.2">
      <c r="AH710" s="86"/>
      <c r="AJ710" s="86"/>
      <c r="AL710" s="86"/>
      <c r="AN710" s="86"/>
      <c r="AP710" s="86"/>
      <c r="AR710" s="86"/>
      <c r="AT710" s="86"/>
      <c r="AV710" s="86"/>
      <c r="AX710" s="86"/>
      <c r="AZ710" s="86"/>
      <c r="BB710" s="86"/>
      <c r="BD710" s="86"/>
      <c r="BF710" s="86"/>
      <c r="BH710" s="86"/>
      <c r="BJ710" s="86"/>
      <c r="BL710" s="86"/>
      <c r="BN710" s="86"/>
      <c r="BP710" s="86"/>
      <c r="BR710" s="86"/>
      <c r="BS710" s="86"/>
      <c r="BT710" s="86"/>
      <c r="BU710" s="86"/>
      <c r="BW710" s="86"/>
      <c r="BX710" s="86"/>
      <c r="BY710" s="86"/>
      <c r="BZ710" s="86"/>
      <c r="CB710" s="86"/>
      <c r="CC710" s="86"/>
      <c r="CD710" s="86"/>
      <c r="CE710" s="86"/>
      <c r="CF710" s="86"/>
      <c r="CH710" s="86"/>
      <c r="CI710" s="86"/>
      <c r="CJ710" s="86"/>
      <c r="CK710" s="86"/>
      <c r="CM710" s="86"/>
      <c r="CN710" s="86"/>
      <c r="CO710" s="86"/>
      <c r="CP710" s="86"/>
      <c r="CR710" s="86"/>
      <c r="CS710" s="86"/>
      <c r="CT710" s="86"/>
      <c r="CU710" s="86"/>
      <c r="CW710" s="87"/>
      <c r="CY710" s="86"/>
      <c r="CZ710" s="87"/>
      <c r="DA710" s="88"/>
      <c r="DB710" s="86"/>
      <c r="DC710" s="87"/>
      <c r="DD710" s="86"/>
      <c r="DE710" s="86"/>
      <c r="DF710" s="86"/>
      <c r="DG710" s="86"/>
      <c r="DH710" s="89"/>
    </row>
    <row r="711" spans="34:112" x14ac:dyDescent="0.2">
      <c r="AH711" s="86"/>
      <c r="AJ711" s="86"/>
      <c r="AL711" s="86"/>
      <c r="AN711" s="86"/>
      <c r="AP711" s="86"/>
      <c r="AR711" s="86"/>
      <c r="AT711" s="86"/>
      <c r="AV711" s="86"/>
      <c r="AX711" s="86"/>
      <c r="AZ711" s="86"/>
      <c r="BB711" s="86"/>
      <c r="BD711" s="86"/>
      <c r="BF711" s="86"/>
      <c r="BH711" s="86"/>
      <c r="BJ711" s="86"/>
      <c r="BL711" s="86"/>
      <c r="BN711" s="86"/>
      <c r="BP711" s="86"/>
      <c r="BR711" s="86"/>
      <c r="BS711" s="86"/>
      <c r="BT711" s="86"/>
      <c r="BU711" s="86"/>
      <c r="BW711" s="86"/>
      <c r="BX711" s="86"/>
      <c r="BY711" s="86"/>
      <c r="BZ711" s="86"/>
      <c r="CB711" s="86"/>
      <c r="CC711" s="86"/>
      <c r="CD711" s="86"/>
      <c r="CE711" s="86"/>
      <c r="CF711" s="86"/>
      <c r="CH711" s="86"/>
      <c r="CI711" s="86"/>
      <c r="CJ711" s="86"/>
      <c r="CK711" s="86"/>
      <c r="CM711" s="86"/>
      <c r="CN711" s="86"/>
      <c r="CO711" s="86"/>
      <c r="CP711" s="86"/>
      <c r="CR711" s="86"/>
      <c r="CS711" s="86"/>
      <c r="CT711" s="86"/>
      <c r="CU711" s="86"/>
      <c r="CW711" s="87"/>
      <c r="CY711" s="86"/>
      <c r="CZ711" s="87"/>
      <c r="DA711" s="88"/>
      <c r="DB711" s="86"/>
      <c r="DC711" s="87"/>
      <c r="DD711" s="86"/>
      <c r="DE711" s="86"/>
      <c r="DF711" s="86"/>
      <c r="DG711" s="86"/>
      <c r="DH711" s="89"/>
    </row>
    <row r="712" spans="34:112" x14ac:dyDescent="0.2">
      <c r="AH712" s="86"/>
      <c r="AJ712" s="86"/>
      <c r="AL712" s="86"/>
      <c r="AN712" s="86"/>
      <c r="AP712" s="86"/>
      <c r="AR712" s="86"/>
      <c r="AT712" s="86"/>
      <c r="AV712" s="86"/>
      <c r="AX712" s="86"/>
      <c r="AZ712" s="86"/>
      <c r="BB712" s="86"/>
      <c r="BD712" s="86"/>
      <c r="BF712" s="86"/>
      <c r="BH712" s="86"/>
      <c r="BJ712" s="86"/>
      <c r="BL712" s="86"/>
      <c r="BN712" s="86"/>
      <c r="BP712" s="86"/>
      <c r="BR712" s="86"/>
      <c r="BS712" s="86"/>
      <c r="BT712" s="86"/>
      <c r="BU712" s="86"/>
      <c r="BW712" s="86"/>
      <c r="BX712" s="86"/>
      <c r="BY712" s="86"/>
      <c r="BZ712" s="86"/>
      <c r="CB712" s="86"/>
      <c r="CC712" s="86"/>
      <c r="CD712" s="86"/>
      <c r="CE712" s="86"/>
      <c r="CF712" s="86"/>
      <c r="CH712" s="86"/>
      <c r="CI712" s="86"/>
      <c r="CJ712" s="86"/>
      <c r="CK712" s="86"/>
      <c r="CM712" s="86"/>
      <c r="CN712" s="86"/>
      <c r="CO712" s="86"/>
      <c r="CP712" s="86"/>
      <c r="CR712" s="86"/>
      <c r="CS712" s="86"/>
      <c r="CT712" s="86"/>
      <c r="CU712" s="86"/>
      <c r="CW712" s="87"/>
      <c r="CY712" s="86"/>
      <c r="CZ712" s="87"/>
      <c r="DA712" s="88"/>
      <c r="DB712" s="86"/>
      <c r="DC712" s="87"/>
      <c r="DD712" s="86"/>
      <c r="DE712" s="86"/>
      <c r="DF712" s="86"/>
      <c r="DG712" s="86"/>
      <c r="DH712" s="89"/>
    </row>
    <row r="713" spans="34:112" x14ac:dyDescent="0.2">
      <c r="AH713" s="86"/>
      <c r="AJ713" s="86"/>
      <c r="AL713" s="86"/>
      <c r="AN713" s="86"/>
      <c r="AP713" s="86"/>
      <c r="AR713" s="86"/>
      <c r="AT713" s="86"/>
      <c r="AV713" s="86"/>
      <c r="AX713" s="86"/>
      <c r="AZ713" s="86"/>
      <c r="BB713" s="86"/>
      <c r="BD713" s="86"/>
      <c r="BF713" s="86"/>
      <c r="BH713" s="86"/>
      <c r="BJ713" s="86"/>
      <c r="BL713" s="86"/>
      <c r="BN713" s="86"/>
      <c r="BP713" s="86"/>
      <c r="BR713" s="86"/>
      <c r="BS713" s="86"/>
      <c r="BT713" s="86"/>
      <c r="BU713" s="86"/>
      <c r="BW713" s="86"/>
      <c r="BX713" s="86"/>
      <c r="BY713" s="86"/>
      <c r="BZ713" s="86"/>
      <c r="CB713" s="86"/>
      <c r="CC713" s="86"/>
      <c r="CD713" s="86"/>
      <c r="CE713" s="86"/>
      <c r="CF713" s="86"/>
      <c r="CH713" s="86"/>
      <c r="CI713" s="86"/>
      <c r="CJ713" s="86"/>
      <c r="CK713" s="86"/>
      <c r="CM713" s="86"/>
      <c r="CN713" s="86"/>
      <c r="CO713" s="86"/>
      <c r="CP713" s="86"/>
      <c r="CR713" s="86"/>
      <c r="CS713" s="86"/>
      <c r="CT713" s="86"/>
      <c r="CU713" s="86"/>
      <c r="CW713" s="87"/>
      <c r="CY713" s="86"/>
      <c r="CZ713" s="87"/>
      <c r="DA713" s="88"/>
      <c r="DB713" s="86"/>
      <c r="DC713" s="87"/>
      <c r="DD713" s="86"/>
      <c r="DE713" s="86"/>
      <c r="DF713" s="86"/>
      <c r="DG713" s="86"/>
      <c r="DH713" s="89"/>
    </row>
    <row r="714" spans="34:112" x14ac:dyDescent="0.2">
      <c r="AH714" s="86"/>
      <c r="AJ714" s="86"/>
      <c r="AL714" s="86"/>
      <c r="AN714" s="86"/>
      <c r="AP714" s="86"/>
      <c r="AR714" s="86"/>
      <c r="AT714" s="86"/>
      <c r="AV714" s="86"/>
      <c r="AX714" s="86"/>
      <c r="AZ714" s="86"/>
      <c r="BB714" s="86"/>
      <c r="BD714" s="86"/>
      <c r="BF714" s="86"/>
      <c r="BH714" s="86"/>
      <c r="BJ714" s="86"/>
      <c r="BL714" s="86"/>
      <c r="BN714" s="86"/>
      <c r="BP714" s="86"/>
      <c r="BR714" s="86"/>
      <c r="BS714" s="86"/>
      <c r="BT714" s="86"/>
      <c r="BU714" s="86"/>
      <c r="BW714" s="86"/>
      <c r="BX714" s="86"/>
      <c r="BY714" s="86"/>
      <c r="BZ714" s="86"/>
      <c r="CB714" s="86"/>
      <c r="CC714" s="86"/>
      <c r="CD714" s="86"/>
      <c r="CE714" s="86"/>
      <c r="CF714" s="86"/>
      <c r="CH714" s="86"/>
      <c r="CI714" s="86"/>
      <c r="CJ714" s="86"/>
      <c r="CK714" s="86"/>
      <c r="CM714" s="86"/>
      <c r="CN714" s="86"/>
      <c r="CO714" s="86"/>
      <c r="CP714" s="86"/>
      <c r="CR714" s="86"/>
      <c r="CS714" s="86"/>
      <c r="CT714" s="86"/>
      <c r="CU714" s="86"/>
      <c r="CW714" s="87"/>
      <c r="CY714" s="86"/>
      <c r="CZ714" s="87"/>
      <c r="DA714" s="88"/>
      <c r="DB714" s="86"/>
      <c r="DC714" s="87"/>
      <c r="DD714" s="86"/>
      <c r="DE714" s="86"/>
      <c r="DF714" s="86"/>
      <c r="DG714" s="86"/>
      <c r="DH714" s="89"/>
    </row>
    <row r="715" spans="34:112" x14ac:dyDescent="0.2">
      <c r="AH715" s="86"/>
      <c r="AJ715" s="86"/>
      <c r="AL715" s="86"/>
      <c r="AN715" s="86"/>
      <c r="AP715" s="86"/>
      <c r="AR715" s="86"/>
      <c r="AT715" s="86"/>
      <c r="AV715" s="86"/>
      <c r="AX715" s="86"/>
      <c r="AZ715" s="86"/>
      <c r="BB715" s="86"/>
      <c r="BD715" s="86"/>
      <c r="BF715" s="86"/>
      <c r="BH715" s="86"/>
      <c r="BJ715" s="86"/>
      <c r="BL715" s="86"/>
      <c r="BN715" s="86"/>
      <c r="BP715" s="86"/>
      <c r="BR715" s="86"/>
      <c r="BS715" s="86"/>
      <c r="BT715" s="86"/>
      <c r="BU715" s="86"/>
      <c r="BW715" s="86"/>
      <c r="BX715" s="86"/>
      <c r="BY715" s="86"/>
      <c r="BZ715" s="86"/>
      <c r="CB715" s="86"/>
      <c r="CC715" s="86"/>
      <c r="CD715" s="86"/>
      <c r="CE715" s="86"/>
      <c r="CF715" s="86"/>
      <c r="CH715" s="86"/>
      <c r="CI715" s="86"/>
      <c r="CJ715" s="86"/>
      <c r="CK715" s="86"/>
      <c r="CM715" s="86"/>
      <c r="CN715" s="86"/>
      <c r="CO715" s="86"/>
      <c r="CP715" s="86"/>
      <c r="CR715" s="86"/>
      <c r="CS715" s="86"/>
      <c r="CT715" s="86"/>
      <c r="CU715" s="86"/>
      <c r="CW715" s="87"/>
      <c r="CY715" s="86"/>
      <c r="CZ715" s="87"/>
      <c r="DA715" s="88"/>
      <c r="DB715" s="86"/>
      <c r="DC715" s="87"/>
      <c r="DD715" s="86"/>
      <c r="DE715" s="86"/>
      <c r="DF715" s="86"/>
      <c r="DG715" s="86"/>
      <c r="DH715" s="89"/>
    </row>
    <row r="716" spans="34:112" x14ac:dyDescent="0.2">
      <c r="AH716" s="86"/>
      <c r="AJ716" s="86"/>
      <c r="AL716" s="86"/>
      <c r="AN716" s="86"/>
      <c r="AP716" s="86"/>
      <c r="AR716" s="86"/>
      <c r="AT716" s="86"/>
      <c r="AV716" s="86"/>
      <c r="AX716" s="86"/>
      <c r="AZ716" s="86"/>
      <c r="BB716" s="86"/>
      <c r="BD716" s="86"/>
      <c r="BF716" s="86"/>
      <c r="BH716" s="86"/>
      <c r="BJ716" s="86"/>
      <c r="BL716" s="86"/>
      <c r="BN716" s="86"/>
      <c r="BP716" s="86"/>
      <c r="BR716" s="86"/>
      <c r="BS716" s="86"/>
      <c r="BT716" s="86"/>
      <c r="BU716" s="86"/>
      <c r="BW716" s="86"/>
      <c r="BX716" s="86"/>
      <c r="BY716" s="86"/>
      <c r="BZ716" s="86"/>
      <c r="CB716" s="86"/>
      <c r="CC716" s="86"/>
      <c r="CD716" s="86"/>
      <c r="CE716" s="86"/>
      <c r="CF716" s="86"/>
      <c r="CH716" s="86"/>
      <c r="CI716" s="86"/>
      <c r="CJ716" s="86"/>
      <c r="CK716" s="86"/>
      <c r="CM716" s="86"/>
      <c r="CN716" s="86"/>
      <c r="CO716" s="86"/>
      <c r="CP716" s="86"/>
      <c r="CR716" s="86"/>
      <c r="CS716" s="86"/>
      <c r="CT716" s="86"/>
      <c r="CU716" s="86"/>
      <c r="CW716" s="87"/>
      <c r="CY716" s="86"/>
      <c r="CZ716" s="87"/>
      <c r="DA716" s="88"/>
      <c r="DB716" s="86"/>
      <c r="DC716" s="87"/>
      <c r="DD716" s="86"/>
      <c r="DE716" s="86"/>
      <c r="DF716" s="86"/>
      <c r="DG716" s="86"/>
      <c r="DH716" s="89"/>
    </row>
    <row r="717" spans="34:112" x14ac:dyDescent="0.2">
      <c r="AH717" s="86"/>
      <c r="AJ717" s="86"/>
      <c r="AL717" s="86"/>
      <c r="AN717" s="86"/>
      <c r="AP717" s="86"/>
      <c r="AR717" s="86"/>
      <c r="AT717" s="86"/>
      <c r="AV717" s="86"/>
      <c r="AX717" s="86"/>
      <c r="AZ717" s="86"/>
      <c r="BB717" s="86"/>
      <c r="BD717" s="86"/>
      <c r="BF717" s="86"/>
      <c r="BH717" s="86"/>
      <c r="BJ717" s="86"/>
      <c r="BL717" s="86"/>
      <c r="BN717" s="86"/>
      <c r="BP717" s="86"/>
      <c r="BR717" s="86"/>
      <c r="BS717" s="86"/>
      <c r="BT717" s="86"/>
      <c r="BU717" s="86"/>
      <c r="BW717" s="86"/>
      <c r="BX717" s="86"/>
      <c r="BY717" s="86"/>
      <c r="BZ717" s="86"/>
      <c r="CB717" s="86"/>
      <c r="CC717" s="86"/>
      <c r="CD717" s="86"/>
      <c r="CE717" s="86"/>
      <c r="CF717" s="86"/>
      <c r="CH717" s="86"/>
      <c r="CI717" s="86"/>
      <c r="CJ717" s="86"/>
      <c r="CK717" s="86"/>
      <c r="CM717" s="86"/>
      <c r="CN717" s="86"/>
      <c r="CO717" s="86"/>
      <c r="CP717" s="86"/>
      <c r="CR717" s="86"/>
      <c r="CS717" s="86"/>
      <c r="CT717" s="86"/>
      <c r="CU717" s="86"/>
      <c r="CW717" s="87"/>
      <c r="CY717" s="86"/>
      <c r="CZ717" s="87"/>
      <c r="DA717" s="88"/>
      <c r="DB717" s="86"/>
      <c r="DC717" s="87"/>
      <c r="DD717" s="86"/>
      <c r="DE717" s="86"/>
      <c r="DF717" s="86"/>
      <c r="DG717" s="86"/>
      <c r="DH717" s="89"/>
    </row>
    <row r="718" spans="34:112" x14ac:dyDescent="0.2">
      <c r="AH718" s="86"/>
      <c r="AJ718" s="86"/>
      <c r="AL718" s="86"/>
      <c r="AN718" s="86"/>
      <c r="AP718" s="86"/>
      <c r="AR718" s="86"/>
      <c r="AT718" s="86"/>
      <c r="AV718" s="86"/>
      <c r="AX718" s="86"/>
      <c r="AZ718" s="86"/>
      <c r="BB718" s="86"/>
      <c r="BD718" s="86"/>
      <c r="BF718" s="86"/>
      <c r="BH718" s="86"/>
      <c r="BJ718" s="86"/>
      <c r="BL718" s="86"/>
      <c r="BN718" s="86"/>
      <c r="BP718" s="86"/>
      <c r="BR718" s="86"/>
      <c r="BS718" s="86"/>
      <c r="BT718" s="86"/>
      <c r="BU718" s="86"/>
      <c r="BW718" s="86"/>
      <c r="BX718" s="86"/>
      <c r="BY718" s="86"/>
      <c r="BZ718" s="86"/>
      <c r="CB718" s="86"/>
      <c r="CC718" s="86"/>
      <c r="CD718" s="86"/>
      <c r="CE718" s="86"/>
      <c r="CF718" s="86"/>
      <c r="CH718" s="86"/>
      <c r="CI718" s="86"/>
      <c r="CJ718" s="86"/>
      <c r="CK718" s="86"/>
      <c r="CM718" s="86"/>
      <c r="CN718" s="86"/>
      <c r="CO718" s="86"/>
      <c r="CP718" s="86"/>
      <c r="CR718" s="86"/>
      <c r="CS718" s="86"/>
      <c r="CT718" s="86"/>
      <c r="CU718" s="86"/>
      <c r="CW718" s="87"/>
      <c r="CY718" s="86"/>
      <c r="CZ718" s="87"/>
      <c r="DA718" s="88"/>
      <c r="DB718" s="86"/>
      <c r="DC718" s="87"/>
      <c r="DD718" s="86"/>
      <c r="DE718" s="86"/>
      <c r="DF718" s="86"/>
      <c r="DG718" s="86"/>
      <c r="DH718" s="89"/>
    </row>
    <row r="719" spans="34:112" x14ac:dyDescent="0.2">
      <c r="AH719" s="86"/>
      <c r="AJ719" s="86"/>
      <c r="AL719" s="86"/>
      <c r="AN719" s="86"/>
      <c r="AP719" s="86"/>
      <c r="AR719" s="86"/>
      <c r="AT719" s="86"/>
      <c r="AV719" s="86"/>
      <c r="AX719" s="86"/>
      <c r="AZ719" s="86"/>
      <c r="BB719" s="86"/>
      <c r="BD719" s="86"/>
      <c r="BF719" s="86"/>
      <c r="BH719" s="86"/>
      <c r="BJ719" s="86"/>
      <c r="BL719" s="86"/>
      <c r="BN719" s="86"/>
      <c r="BP719" s="86"/>
      <c r="BR719" s="86"/>
      <c r="BS719" s="86"/>
      <c r="BT719" s="86"/>
      <c r="BU719" s="86"/>
      <c r="BW719" s="86"/>
      <c r="BX719" s="86"/>
      <c r="BY719" s="86"/>
      <c r="BZ719" s="86"/>
      <c r="CB719" s="86"/>
      <c r="CC719" s="86"/>
      <c r="CD719" s="86"/>
      <c r="CE719" s="86"/>
      <c r="CF719" s="86"/>
      <c r="CH719" s="86"/>
      <c r="CI719" s="86"/>
      <c r="CJ719" s="86"/>
      <c r="CK719" s="86"/>
      <c r="CM719" s="86"/>
      <c r="CN719" s="86"/>
      <c r="CO719" s="86"/>
      <c r="CP719" s="86"/>
      <c r="CR719" s="86"/>
      <c r="CS719" s="86"/>
      <c r="CT719" s="86"/>
      <c r="CU719" s="86"/>
      <c r="CW719" s="87"/>
      <c r="CY719" s="86"/>
      <c r="CZ719" s="87"/>
      <c r="DA719" s="88"/>
      <c r="DB719" s="86"/>
      <c r="DC719" s="87"/>
      <c r="DD719" s="86"/>
      <c r="DE719" s="86"/>
      <c r="DF719" s="86"/>
      <c r="DG719" s="86"/>
      <c r="DH719" s="89"/>
    </row>
    <row r="720" spans="34:112" x14ac:dyDescent="0.2">
      <c r="AH720" s="86"/>
      <c r="AJ720" s="86"/>
      <c r="AL720" s="86"/>
      <c r="AN720" s="86"/>
      <c r="AP720" s="86"/>
      <c r="AR720" s="86"/>
      <c r="AT720" s="86"/>
      <c r="AV720" s="86"/>
      <c r="AX720" s="86"/>
      <c r="AZ720" s="86"/>
      <c r="BB720" s="86"/>
      <c r="BD720" s="86"/>
      <c r="BF720" s="86"/>
      <c r="BH720" s="86"/>
      <c r="BJ720" s="86"/>
      <c r="BL720" s="86"/>
      <c r="BN720" s="86"/>
      <c r="BP720" s="86"/>
      <c r="BR720" s="86"/>
      <c r="BS720" s="86"/>
      <c r="BT720" s="86"/>
      <c r="BU720" s="86"/>
      <c r="BW720" s="86"/>
      <c r="BX720" s="86"/>
      <c r="BY720" s="86"/>
      <c r="BZ720" s="86"/>
      <c r="CB720" s="86"/>
      <c r="CC720" s="86"/>
      <c r="CD720" s="86"/>
      <c r="CE720" s="86"/>
      <c r="CF720" s="86"/>
      <c r="CH720" s="86"/>
      <c r="CI720" s="86"/>
      <c r="CJ720" s="86"/>
      <c r="CK720" s="86"/>
      <c r="CM720" s="86"/>
      <c r="CN720" s="86"/>
      <c r="CO720" s="86"/>
      <c r="CP720" s="86"/>
      <c r="CR720" s="86"/>
      <c r="CS720" s="86"/>
      <c r="CT720" s="86"/>
      <c r="CU720" s="86"/>
      <c r="CW720" s="87"/>
      <c r="CY720" s="86"/>
      <c r="CZ720" s="87"/>
      <c r="DA720" s="88"/>
      <c r="DB720" s="86"/>
      <c r="DC720" s="87"/>
      <c r="DD720" s="86"/>
      <c r="DE720" s="86"/>
      <c r="DF720" s="86"/>
      <c r="DG720" s="86"/>
      <c r="DH720" s="89"/>
    </row>
    <row r="721" spans="34:112" x14ac:dyDescent="0.2">
      <c r="AH721" s="86"/>
      <c r="AJ721" s="86"/>
      <c r="AL721" s="86"/>
      <c r="AN721" s="86"/>
      <c r="AP721" s="86"/>
      <c r="AR721" s="86"/>
      <c r="AT721" s="86"/>
      <c r="AV721" s="86"/>
      <c r="AX721" s="86"/>
      <c r="AZ721" s="86"/>
      <c r="BB721" s="86"/>
      <c r="BD721" s="86"/>
      <c r="BF721" s="86"/>
      <c r="BH721" s="86"/>
      <c r="BJ721" s="86"/>
      <c r="BL721" s="86"/>
      <c r="BN721" s="86"/>
      <c r="BP721" s="86"/>
      <c r="BR721" s="86"/>
      <c r="BS721" s="86"/>
      <c r="BT721" s="86"/>
      <c r="BU721" s="86"/>
      <c r="BW721" s="86"/>
      <c r="BX721" s="86"/>
      <c r="BY721" s="86"/>
      <c r="BZ721" s="86"/>
      <c r="CB721" s="86"/>
      <c r="CC721" s="86"/>
      <c r="CD721" s="86"/>
      <c r="CE721" s="86"/>
      <c r="CF721" s="86"/>
      <c r="CH721" s="86"/>
      <c r="CI721" s="86"/>
      <c r="CJ721" s="86"/>
      <c r="CK721" s="86"/>
      <c r="CM721" s="86"/>
      <c r="CN721" s="86"/>
      <c r="CO721" s="86"/>
      <c r="CP721" s="86"/>
      <c r="CR721" s="86"/>
      <c r="CS721" s="86"/>
      <c r="CT721" s="86"/>
      <c r="CU721" s="86"/>
      <c r="CW721" s="87"/>
      <c r="CY721" s="86"/>
      <c r="CZ721" s="87"/>
      <c r="DA721" s="88"/>
      <c r="DB721" s="86"/>
      <c r="DC721" s="87"/>
      <c r="DD721" s="86"/>
      <c r="DE721" s="86"/>
      <c r="DF721" s="86"/>
      <c r="DG721" s="86"/>
      <c r="DH721" s="89"/>
    </row>
    <row r="722" spans="34:112" x14ac:dyDescent="0.2">
      <c r="AH722" s="86"/>
      <c r="AJ722" s="86"/>
      <c r="AL722" s="86"/>
      <c r="AN722" s="86"/>
      <c r="AP722" s="86"/>
      <c r="AR722" s="86"/>
      <c r="AT722" s="86"/>
      <c r="AV722" s="86"/>
      <c r="AX722" s="86"/>
      <c r="AZ722" s="86"/>
      <c r="BB722" s="86"/>
      <c r="BD722" s="86"/>
      <c r="BF722" s="86"/>
      <c r="BH722" s="86"/>
      <c r="BJ722" s="86"/>
      <c r="BL722" s="86"/>
      <c r="BN722" s="86"/>
      <c r="BP722" s="86"/>
      <c r="BR722" s="86"/>
      <c r="BS722" s="86"/>
      <c r="BT722" s="86"/>
      <c r="BU722" s="86"/>
      <c r="BW722" s="86"/>
      <c r="BX722" s="86"/>
      <c r="BY722" s="86"/>
      <c r="BZ722" s="86"/>
      <c r="CB722" s="86"/>
      <c r="CC722" s="86"/>
      <c r="CD722" s="86"/>
      <c r="CE722" s="86"/>
      <c r="CF722" s="86"/>
      <c r="CH722" s="86"/>
      <c r="CI722" s="86"/>
      <c r="CJ722" s="86"/>
      <c r="CK722" s="86"/>
      <c r="CM722" s="86"/>
      <c r="CN722" s="86"/>
      <c r="CO722" s="86"/>
      <c r="CP722" s="86"/>
      <c r="CR722" s="86"/>
      <c r="CS722" s="86"/>
      <c r="CT722" s="86"/>
      <c r="CU722" s="86"/>
      <c r="CW722" s="87"/>
      <c r="CY722" s="86"/>
      <c r="CZ722" s="87"/>
      <c r="DA722" s="88"/>
      <c r="DB722" s="86"/>
      <c r="DC722" s="87"/>
      <c r="DD722" s="86"/>
      <c r="DE722" s="86"/>
      <c r="DF722" s="86"/>
      <c r="DG722" s="86"/>
      <c r="DH722" s="89"/>
    </row>
    <row r="723" spans="34:112" x14ac:dyDescent="0.2">
      <c r="AH723" s="86"/>
      <c r="AJ723" s="86"/>
      <c r="AL723" s="86"/>
      <c r="AN723" s="86"/>
      <c r="AP723" s="86"/>
      <c r="AR723" s="86"/>
      <c r="AT723" s="86"/>
      <c r="AV723" s="86"/>
      <c r="AX723" s="86"/>
      <c r="AZ723" s="86"/>
      <c r="BB723" s="86"/>
      <c r="BD723" s="86"/>
      <c r="BF723" s="86"/>
      <c r="BH723" s="86"/>
      <c r="BJ723" s="86"/>
      <c r="BL723" s="86"/>
      <c r="BN723" s="86"/>
      <c r="BP723" s="86"/>
      <c r="BR723" s="86"/>
      <c r="BS723" s="86"/>
      <c r="BT723" s="86"/>
      <c r="BU723" s="86"/>
      <c r="BW723" s="86"/>
      <c r="BX723" s="86"/>
      <c r="BY723" s="86"/>
      <c r="BZ723" s="86"/>
      <c r="CB723" s="86"/>
      <c r="CC723" s="86"/>
      <c r="CD723" s="86"/>
      <c r="CE723" s="86"/>
      <c r="CF723" s="86"/>
      <c r="CH723" s="86"/>
      <c r="CI723" s="86"/>
      <c r="CJ723" s="86"/>
      <c r="CK723" s="86"/>
      <c r="CM723" s="86"/>
      <c r="CN723" s="86"/>
      <c r="CO723" s="86"/>
      <c r="CP723" s="86"/>
      <c r="CR723" s="86"/>
      <c r="CS723" s="86"/>
      <c r="CT723" s="86"/>
      <c r="CU723" s="86"/>
      <c r="CW723" s="87"/>
      <c r="CY723" s="86"/>
      <c r="CZ723" s="87"/>
      <c r="DA723" s="88"/>
      <c r="DB723" s="86"/>
      <c r="DC723" s="87"/>
      <c r="DD723" s="86"/>
      <c r="DE723" s="86"/>
      <c r="DF723" s="86"/>
      <c r="DG723" s="86"/>
      <c r="DH723" s="89"/>
    </row>
    <row r="724" spans="34:112" x14ac:dyDescent="0.2">
      <c r="AH724" s="86"/>
      <c r="AJ724" s="86"/>
      <c r="AL724" s="86"/>
      <c r="AN724" s="86"/>
      <c r="AP724" s="86"/>
      <c r="AR724" s="86"/>
      <c r="AT724" s="86"/>
      <c r="AV724" s="86"/>
      <c r="AX724" s="86"/>
      <c r="AZ724" s="86"/>
      <c r="BB724" s="86"/>
      <c r="BD724" s="86"/>
      <c r="BF724" s="86"/>
      <c r="BH724" s="86"/>
      <c r="BJ724" s="86"/>
      <c r="BL724" s="86"/>
      <c r="BN724" s="86"/>
      <c r="BP724" s="86"/>
      <c r="BR724" s="86"/>
      <c r="BS724" s="86"/>
      <c r="BT724" s="86"/>
      <c r="BU724" s="86"/>
      <c r="BW724" s="86"/>
      <c r="BX724" s="86"/>
      <c r="BY724" s="86"/>
      <c r="BZ724" s="86"/>
      <c r="CB724" s="86"/>
      <c r="CC724" s="86"/>
      <c r="CD724" s="86"/>
      <c r="CE724" s="86"/>
      <c r="CF724" s="86"/>
      <c r="CH724" s="86"/>
      <c r="CI724" s="86"/>
      <c r="CJ724" s="86"/>
      <c r="CK724" s="86"/>
      <c r="CM724" s="86"/>
      <c r="CN724" s="86"/>
      <c r="CO724" s="86"/>
      <c r="CP724" s="86"/>
      <c r="CR724" s="86"/>
      <c r="CS724" s="86"/>
      <c r="CT724" s="86"/>
      <c r="CU724" s="86"/>
      <c r="CW724" s="87"/>
      <c r="CY724" s="86"/>
      <c r="CZ724" s="87"/>
      <c r="DA724" s="88"/>
      <c r="DB724" s="86"/>
      <c r="DC724" s="87"/>
      <c r="DD724" s="86"/>
      <c r="DE724" s="86"/>
      <c r="DF724" s="86"/>
      <c r="DG724" s="86"/>
      <c r="DH724" s="89"/>
    </row>
    <row r="725" spans="34:112" x14ac:dyDescent="0.2">
      <c r="AH725" s="86"/>
      <c r="AJ725" s="86"/>
      <c r="AL725" s="86"/>
      <c r="AN725" s="86"/>
      <c r="AP725" s="86"/>
      <c r="AR725" s="86"/>
      <c r="AT725" s="86"/>
      <c r="AV725" s="86"/>
      <c r="AX725" s="86"/>
      <c r="AZ725" s="86"/>
      <c r="BB725" s="86"/>
      <c r="BD725" s="86"/>
      <c r="BF725" s="86"/>
      <c r="BH725" s="86"/>
      <c r="BJ725" s="86"/>
      <c r="BL725" s="86"/>
      <c r="BN725" s="86"/>
      <c r="BP725" s="86"/>
      <c r="BR725" s="86"/>
      <c r="BS725" s="86"/>
      <c r="BT725" s="86"/>
      <c r="BU725" s="86"/>
      <c r="BW725" s="86"/>
      <c r="BX725" s="86"/>
      <c r="BY725" s="86"/>
      <c r="BZ725" s="86"/>
      <c r="CB725" s="86"/>
      <c r="CC725" s="86"/>
      <c r="CD725" s="86"/>
      <c r="CE725" s="86"/>
      <c r="CF725" s="86"/>
      <c r="CH725" s="86"/>
      <c r="CI725" s="86"/>
      <c r="CJ725" s="86"/>
      <c r="CK725" s="86"/>
      <c r="CM725" s="86"/>
      <c r="CN725" s="86"/>
      <c r="CO725" s="86"/>
      <c r="CP725" s="86"/>
      <c r="CR725" s="86"/>
      <c r="CS725" s="86"/>
      <c r="CT725" s="86"/>
      <c r="CU725" s="86"/>
      <c r="CW725" s="87"/>
      <c r="CY725" s="86"/>
      <c r="CZ725" s="87"/>
      <c r="DA725" s="88"/>
      <c r="DB725" s="86"/>
      <c r="DC725" s="87"/>
      <c r="DD725" s="86"/>
      <c r="DE725" s="86"/>
      <c r="DF725" s="86"/>
      <c r="DG725" s="86"/>
      <c r="DH725" s="89"/>
    </row>
    <row r="726" spans="34:112" x14ac:dyDescent="0.2">
      <c r="AH726" s="86"/>
      <c r="AJ726" s="86"/>
      <c r="AL726" s="86"/>
      <c r="AN726" s="86"/>
      <c r="AP726" s="86"/>
      <c r="AR726" s="86"/>
      <c r="AT726" s="86"/>
      <c r="AV726" s="86"/>
      <c r="AX726" s="86"/>
      <c r="AZ726" s="86"/>
      <c r="BB726" s="86"/>
      <c r="BD726" s="86"/>
      <c r="BF726" s="86"/>
      <c r="BH726" s="86"/>
      <c r="BJ726" s="86"/>
      <c r="BL726" s="86"/>
      <c r="BN726" s="86"/>
      <c r="BP726" s="86"/>
      <c r="BR726" s="86"/>
      <c r="BS726" s="86"/>
      <c r="BT726" s="86"/>
      <c r="BU726" s="86"/>
      <c r="BW726" s="86"/>
      <c r="BX726" s="86"/>
      <c r="BY726" s="86"/>
      <c r="BZ726" s="86"/>
      <c r="CB726" s="86"/>
      <c r="CC726" s="86"/>
      <c r="CD726" s="86"/>
      <c r="CE726" s="86"/>
      <c r="CF726" s="86"/>
      <c r="CH726" s="86"/>
      <c r="CI726" s="86"/>
      <c r="CJ726" s="86"/>
      <c r="CK726" s="86"/>
      <c r="CM726" s="86"/>
      <c r="CN726" s="86"/>
      <c r="CO726" s="86"/>
      <c r="CP726" s="86"/>
      <c r="CR726" s="86"/>
      <c r="CS726" s="86"/>
      <c r="CT726" s="86"/>
      <c r="CU726" s="86"/>
      <c r="CW726" s="87"/>
      <c r="CY726" s="86"/>
      <c r="CZ726" s="87"/>
      <c r="DA726" s="88"/>
      <c r="DB726" s="86"/>
      <c r="DC726" s="87"/>
      <c r="DD726" s="86"/>
      <c r="DE726" s="86"/>
      <c r="DF726" s="86"/>
      <c r="DG726" s="86"/>
      <c r="DH726" s="89"/>
    </row>
    <row r="727" spans="34:112" x14ac:dyDescent="0.2">
      <c r="AH727" s="86"/>
      <c r="AJ727" s="86"/>
      <c r="AL727" s="86"/>
      <c r="AN727" s="86"/>
      <c r="AP727" s="86"/>
      <c r="AR727" s="86"/>
      <c r="AT727" s="86"/>
      <c r="AV727" s="86"/>
      <c r="AX727" s="86"/>
      <c r="AZ727" s="86"/>
      <c r="BB727" s="86"/>
      <c r="BD727" s="86"/>
      <c r="BF727" s="86"/>
      <c r="BH727" s="86"/>
      <c r="BJ727" s="86"/>
      <c r="BL727" s="86"/>
      <c r="BN727" s="86"/>
      <c r="BP727" s="86"/>
      <c r="BR727" s="86"/>
      <c r="BS727" s="86"/>
      <c r="BT727" s="86"/>
      <c r="BU727" s="86"/>
      <c r="BW727" s="86"/>
      <c r="BX727" s="86"/>
      <c r="BY727" s="86"/>
      <c r="BZ727" s="86"/>
      <c r="CB727" s="86"/>
      <c r="CC727" s="86"/>
      <c r="CD727" s="86"/>
      <c r="CE727" s="86"/>
      <c r="CF727" s="86"/>
      <c r="CH727" s="86"/>
      <c r="CI727" s="86"/>
      <c r="CJ727" s="86"/>
      <c r="CK727" s="86"/>
      <c r="CM727" s="86"/>
      <c r="CN727" s="86"/>
      <c r="CO727" s="86"/>
      <c r="CP727" s="86"/>
      <c r="CR727" s="86"/>
      <c r="CS727" s="86"/>
      <c r="CT727" s="86"/>
      <c r="CU727" s="86"/>
      <c r="CW727" s="87"/>
      <c r="CY727" s="86"/>
      <c r="CZ727" s="87"/>
      <c r="DA727" s="88"/>
      <c r="DB727" s="86"/>
      <c r="DC727" s="87"/>
      <c r="DD727" s="86"/>
      <c r="DE727" s="86"/>
      <c r="DF727" s="86"/>
      <c r="DG727" s="86"/>
      <c r="DH727" s="89"/>
    </row>
    <row r="728" spans="34:112" x14ac:dyDescent="0.2">
      <c r="AH728" s="86"/>
      <c r="AJ728" s="86"/>
      <c r="AL728" s="86"/>
      <c r="AN728" s="86"/>
      <c r="AP728" s="86"/>
      <c r="AR728" s="86"/>
      <c r="AT728" s="86"/>
      <c r="AV728" s="86"/>
      <c r="AX728" s="86"/>
      <c r="AZ728" s="86"/>
      <c r="BB728" s="86"/>
      <c r="BD728" s="86"/>
      <c r="BF728" s="86"/>
      <c r="BH728" s="86"/>
      <c r="BJ728" s="86"/>
      <c r="BL728" s="86"/>
      <c r="BN728" s="86"/>
      <c r="BP728" s="86"/>
      <c r="BR728" s="86"/>
      <c r="BS728" s="86"/>
      <c r="BT728" s="86"/>
      <c r="BU728" s="86"/>
      <c r="BW728" s="86"/>
      <c r="BX728" s="86"/>
      <c r="BY728" s="86"/>
      <c r="BZ728" s="86"/>
      <c r="CB728" s="86"/>
      <c r="CC728" s="86"/>
      <c r="CD728" s="86"/>
      <c r="CE728" s="86"/>
      <c r="CF728" s="86"/>
      <c r="CH728" s="86"/>
      <c r="CI728" s="86"/>
      <c r="CJ728" s="86"/>
      <c r="CK728" s="86"/>
      <c r="CM728" s="86"/>
      <c r="CN728" s="86"/>
      <c r="CO728" s="86"/>
      <c r="CP728" s="86"/>
      <c r="CR728" s="86"/>
      <c r="CS728" s="86"/>
      <c r="CT728" s="86"/>
      <c r="CU728" s="86"/>
      <c r="CW728" s="87"/>
      <c r="CY728" s="86"/>
      <c r="CZ728" s="87"/>
      <c r="DA728" s="88"/>
      <c r="DB728" s="86"/>
      <c r="DC728" s="87"/>
      <c r="DD728" s="86"/>
      <c r="DE728" s="86"/>
      <c r="DF728" s="86"/>
      <c r="DG728" s="86"/>
      <c r="DH728" s="89"/>
    </row>
    <row r="729" spans="34:112" x14ac:dyDescent="0.2">
      <c r="AH729" s="86"/>
      <c r="AJ729" s="86"/>
      <c r="AL729" s="86"/>
      <c r="AN729" s="86"/>
      <c r="AP729" s="86"/>
      <c r="AR729" s="86"/>
      <c r="AT729" s="86"/>
      <c r="AV729" s="86"/>
      <c r="AX729" s="86"/>
      <c r="AZ729" s="86"/>
      <c r="BB729" s="86"/>
      <c r="BD729" s="86"/>
      <c r="BF729" s="86"/>
      <c r="BH729" s="86"/>
      <c r="BJ729" s="86"/>
      <c r="BL729" s="86"/>
      <c r="BN729" s="86"/>
      <c r="BP729" s="86"/>
      <c r="BR729" s="86"/>
      <c r="BS729" s="86"/>
      <c r="BT729" s="86"/>
      <c r="BU729" s="86"/>
      <c r="BW729" s="86"/>
      <c r="BX729" s="86"/>
      <c r="BY729" s="86"/>
      <c r="BZ729" s="86"/>
      <c r="CB729" s="86"/>
      <c r="CC729" s="86"/>
      <c r="CD729" s="86"/>
      <c r="CE729" s="86"/>
      <c r="CF729" s="86"/>
      <c r="CH729" s="86"/>
      <c r="CI729" s="86"/>
      <c r="CJ729" s="86"/>
      <c r="CK729" s="86"/>
      <c r="CM729" s="86"/>
      <c r="CN729" s="86"/>
      <c r="CO729" s="86"/>
      <c r="CP729" s="86"/>
      <c r="CR729" s="86"/>
      <c r="CS729" s="86"/>
      <c r="CT729" s="86"/>
      <c r="CU729" s="86"/>
      <c r="CW729" s="87"/>
      <c r="CY729" s="86"/>
      <c r="CZ729" s="87"/>
      <c r="DA729" s="88"/>
      <c r="DB729" s="86"/>
      <c r="DC729" s="87"/>
      <c r="DD729" s="86"/>
      <c r="DE729" s="86"/>
      <c r="DF729" s="86"/>
      <c r="DG729" s="86"/>
      <c r="DH729" s="89"/>
    </row>
    <row r="730" spans="34:112" x14ac:dyDescent="0.2">
      <c r="AH730" s="86"/>
      <c r="AJ730" s="86"/>
      <c r="AL730" s="86"/>
      <c r="AN730" s="86"/>
      <c r="AP730" s="86"/>
      <c r="AR730" s="86"/>
      <c r="AT730" s="86"/>
      <c r="AV730" s="86"/>
      <c r="AX730" s="86"/>
      <c r="AZ730" s="86"/>
      <c r="BB730" s="86"/>
      <c r="BD730" s="86"/>
      <c r="BF730" s="86"/>
      <c r="BH730" s="86"/>
      <c r="BJ730" s="86"/>
      <c r="BL730" s="86"/>
      <c r="BN730" s="86"/>
      <c r="BP730" s="86"/>
      <c r="BR730" s="86"/>
      <c r="BS730" s="86"/>
      <c r="BT730" s="86"/>
      <c r="BU730" s="86"/>
      <c r="BW730" s="86"/>
      <c r="BX730" s="86"/>
      <c r="BY730" s="86"/>
      <c r="BZ730" s="86"/>
      <c r="CB730" s="86"/>
      <c r="CC730" s="86"/>
      <c r="CD730" s="86"/>
      <c r="CE730" s="86"/>
      <c r="CF730" s="86"/>
      <c r="CH730" s="86"/>
      <c r="CI730" s="86"/>
      <c r="CJ730" s="86"/>
      <c r="CK730" s="86"/>
      <c r="CM730" s="86"/>
      <c r="CN730" s="86"/>
      <c r="CO730" s="86"/>
      <c r="CP730" s="86"/>
      <c r="CR730" s="86"/>
      <c r="CS730" s="86"/>
      <c r="CT730" s="86"/>
      <c r="CU730" s="86"/>
      <c r="CW730" s="87"/>
      <c r="CY730" s="86"/>
      <c r="CZ730" s="87"/>
      <c r="DA730" s="88"/>
      <c r="DB730" s="86"/>
      <c r="DC730" s="87"/>
      <c r="DD730" s="86"/>
      <c r="DE730" s="86"/>
      <c r="DF730" s="86"/>
      <c r="DG730" s="86"/>
      <c r="DH730" s="89"/>
    </row>
    <row r="731" spans="34:112" x14ac:dyDescent="0.2">
      <c r="AH731" s="86"/>
      <c r="AJ731" s="86"/>
      <c r="AL731" s="86"/>
      <c r="AN731" s="86"/>
      <c r="AP731" s="86"/>
      <c r="AR731" s="86"/>
      <c r="AT731" s="86"/>
      <c r="AV731" s="86"/>
      <c r="AX731" s="86"/>
      <c r="AZ731" s="86"/>
      <c r="BB731" s="86"/>
      <c r="BD731" s="86"/>
      <c r="BF731" s="86"/>
      <c r="BH731" s="86"/>
      <c r="BJ731" s="86"/>
      <c r="BL731" s="86"/>
      <c r="BN731" s="86"/>
      <c r="BP731" s="86"/>
      <c r="BR731" s="86"/>
      <c r="BS731" s="86"/>
      <c r="BT731" s="86"/>
      <c r="BU731" s="86"/>
      <c r="BW731" s="86"/>
      <c r="BX731" s="86"/>
      <c r="BY731" s="86"/>
      <c r="BZ731" s="86"/>
      <c r="CB731" s="86"/>
      <c r="CC731" s="86"/>
      <c r="CD731" s="86"/>
      <c r="CE731" s="86"/>
      <c r="CF731" s="86"/>
      <c r="CH731" s="86"/>
      <c r="CI731" s="86"/>
      <c r="CJ731" s="86"/>
      <c r="CK731" s="86"/>
      <c r="CM731" s="86"/>
      <c r="CN731" s="86"/>
      <c r="CO731" s="86"/>
      <c r="CP731" s="86"/>
      <c r="CR731" s="86"/>
      <c r="CS731" s="86"/>
      <c r="CT731" s="86"/>
      <c r="CU731" s="86"/>
      <c r="CW731" s="87"/>
      <c r="CY731" s="86"/>
      <c r="CZ731" s="87"/>
      <c r="DA731" s="88"/>
      <c r="DB731" s="86"/>
      <c r="DC731" s="87"/>
      <c r="DD731" s="86"/>
      <c r="DE731" s="86"/>
      <c r="DF731" s="86"/>
      <c r="DG731" s="86"/>
      <c r="DH731" s="89"/>
    </row>
    <row r="732" spans="34:112" x14ac:dyDescent="0.2">
      <c r="AH732" s="86"/>
      <c r="AJ732" s="86"/>
      <c r="AL732" s="86"/>
      <c r="AN732" s="86"/>
      <c r="AP732" s="86"/>
      <c r="AR732" s="86"/>
      <c r="AT732" s="86"/>
      <c r="AV732" s="86"/>
      <c r="AX732" s="86"/>
      <c r="AZ732" s="86"/>
      <c r="BB732" s="86"/>
      <c r="BD732" s="86"/>
      <c r="BF732" s="86"/>
      <c r="BH732" s="86"/>
      <c r="BJ732" s="86"/>
      <c r="BL732" s="86"/>
      <c r="BN732" s="86"/>
      <c r="BP732" s="86"/>
      <c r="BR732" s="86"/>
      <c r="BS732" s="86"/>
      <c r="BT732" s="86"/>
      <c r="BU732" s="86"/>
      <c r="BW732" s="86"/>
      <c r="BX732" s="86"/>
      <c r="BY732" s="86"/>
      <c r="BZ732" s="86"/>
      <c r="CB732" s="86"/>
      <c r="CC732" s="86"/>
      <c r="CD732" s="86"/>
      <c r="CE732" s="86"/>
      <c r="CF732" s="86"/>
      <c r="CH732" s="86"/>
      <c r="CI732" s="86"/>
      <c r="CJ732" s="86"/>
      <c r="CK732" s="86"/>
      <c r="CM732" s="86"/>
      <c r="CN732" s="86"/>
      <c r="CO732" s="86"/>
      <c r="CP732" s="86"/>
      <c r="CR732" s="86"/>
      <c r="CS732" s="86"/>
      <c r="CT732" s="86"/>
      <c r="CU732" s="86"/>
      <c r="CW732" s="87"/>
      <c r="CY732" s="86"/>
      <c r="CZ732" s="87"/>
      <c r="DA732" s="88"/>
      <c r="DB732" s="86"/>
      <c r="DC732" s="87"/>
      <c r="DD732" s="86"/>
      <c r="DE732" s="86"/>
      <c r="DF732" s="86"/>
      <c r="DG732" s="86"/>
      <c r="DH732" s="89"/>
    </row>
    <row r="733" spans="34:112" x14ac:dyDescent="0.2">
      <c r="AH733" s="86"/>
      <c r="AJ733" s="86"/>
      <c r="AL733" s="86"/>
      <c r="AN733" s="86"/>
      <c r="AP733" s="86"/>
      <c r="AR733" s="86"/>
      <c r="AT733" s="86"/>
      <c r="AV733" s="86"/>
      <c r="AX733" s="86"/>
      <c r="AZ733" s="86"/>
      <c r="BB733" s="86"/>
      <c r="BD733" s="86"/>
      <c r="BF733" s="86"/>
      <c r="BH733" s="86"/>
      <c r="BJ733" s="86"/>
      <c r="BL733" s="86"/>
      <c r="BN733" s="86"/>
      <c r="BP733" s="86"/>
      <c r="BR733" s="86"/>
      <c r="BS733" s="86"/>
      <c r="BT733" s="86"/>
      <c r="BU733" s="86"/>
      <c r="BW733" s="86"/>
      <c r="BX733" s="86"/>
      <c r="BY733" s="86"/>
      <c r="BZ733" s="86"/>
      <c r="CB733" s="86"/>
      <c r="CC733" s="86"/>
      <c r="CD733" s="86"/>
      <c r="CE733" s="86"/>
      <c r="CF733" s="86"/>
      <c r="CH733" s="86"/>
      <c r="CI733" s="86"/>
      <c r="CJ733" s="86"/>
      <c r="CK733" s="86"/>
      <c r="CM733" s="86"/>
      <c r="CN733" s="86"/>
      <c r="CO733" s="86"/>
      <c r="CP733" s="86"/>
      <c r="CR733" s="86"/>
      <c r="CS733" s="86"/>
      <c r="CT733" s="86"/>
      <c r="CU733" s="86"/>
      <c r="CW733" s="87"/>
      <c r="CY733" s="86"/>
      <c r="CZ733" s="87"/>
      <c r="DA733" s="88"/>
      <c r="DB733" s="86"/>
      <c r="DC733" s="87"/>
      <c r="DD733" s="86"/>
      <c r="DE733" s="86"/>
      <c r="DF733" s="86"/>
      <c r="DG733" s="86"/>
      <c r="DH733" s="89"/>
    </row>
    <row r="734" spans="34:112" x14ac:dyDescent="0.2">
      <c r="AH734" s="86"/>
      <c r="AJ734" s="86"/>
      <c r="AL734" s="86"/>
      <c r="AN734" s="86"/>
      <c r="AP734" s="86"/>
      <c r="AR734" s="86"/>
      <c r="AT734" s="86"/>
      <c r="AV734" s="86"/>
      <c r="AX734" s="86"/>
      <c r="AZ734" s="86"/>
      <c r="BB734" s="86"/>
      <c r="BD734" s="86"/>
      <c r="BF734" s="86"/>
      <c r="BH734" s="86"/>
      <c r="BJ734" s="86"/>
      <c r="BL734" s="86"/>
      <c r="BN734" s="86"/>
      <c r="BP734" s="86"/>
      <c r="BR734" s="86"/>
      <c r="BS734" s="86"/>
      <c r="BT734" s="86"/>
      <c r="BU734" s="86"/>
      <c r="BW734" s="86"/>
      <c r="BX734" s="86"/>
      <c r="BY734" s="86"/>
      <c r="BZ734" s="86"/>
      <c r="CB734" s="86"/>
      <c r="CC734" s="86"/>
      <c r="CD734" s="86"/>
      <c r="CE734" s="86"/>
      <c r="CF734" s="86"/>
      <c r="CH734" s="86"/>
      <c r="CI734" s="86"/>
      <c r="CJ734" s="86"/>
      <c r="CK734" s="86"/>
      <c r="CM734" s="86"/>
      <c r="CN734" s="86"/>
      <c r="CO734" s="86"/>
      <c r="CP734" s="86"/>
      <c r="CR734" s="86"/>
      <c r="CS734" s="86"/>
      <c r="CT734" s="86"/>
      <c r="CU734" s="86"/>
      <c r="CW734" s="87"/>
      <c r="CY734" s="86"/>
      <c r="CZ734" s="87"/>
      <c r="DA734" s="88"/>
      <c r="DB734" s="86"/>
      <c r="DC734" s="87"/>
      <c r="DD734" s="86"/>
      <c r="DE734" s="86"/>
      <c r="DF734" s="86"/>
      <c r="DG734" s="86"/>
      <c r="DH734" s="89"/>
    </row>
    <row r="735" spans="34:112" x14ac:dyDescent="0.2">
      <c r="AH735" s="86"/>
      <c r="AJ735" s="86"/>
      <c r="AL735" s="86"/>
      <c r="AN735" s="86"/>
      <c r="AP735" s="86"/>
      <c r="AR735" s="86"/>
      <c r="AT735" s="86"/>
      <c r="AV735" s="86"/>
      <c r="AX735" s="86"/>
      <c r="AZ735" s="86"/>
      <c r="BB735" s="86"/>
      <c r="BD735" s="86"/>
      <c r="BF735" s="86"/>
      <c r="BH735" s="86"/>
      <c r="BJ735" s="86"/>
      <c r="BL735" s="86"/>
      <c r="BN735" s="86"/>
      <c r="BP735" s="86"/>
      <c r="BR735" s="86"/>
      <c r="BS735" s="86"/>
      <c r="BT735" s="86"/>
      <c r="BU735" s="86"/>
      <c r="BW735" s="86"/>
      <c r="BX735" s="86"/>
      <c r="BY735" s="86"/>
      <c r="BZ735" s="86"/>
      <c r="CB735" s="86"/>
      <c r="CC735" s="86"/>
      <c r="CD735" s="86"/>
      <c r="CE735" s="86"/>
      <c r="CF735" s="86"/>
      <c r="CH735" s="86"/>
      <c r="CI735" s="86"/>
      <c r="CJ735" s="86"/>
      <c r="CK735" s="86"/>
      <c r="CM735" s="86"/>
      <c r="CN735" s="86"/>
      <c r="CO735" s="86"/>
      <c r="CP735" s="86"/>
      <c r="CR735" s="86"/>
      <c r="CS735" s="86"/>
      <c r="CT735" s="86"/>
      <c r="CU735" s="86"/>
      <c r="CW735" s="87"/>
      <c r="CY735" s="86"/>
      <c r="CZ735" s="87"/>
      <c r="DA735" s="88"/>
      <c r="DB735" s="86"/>
      <c r="DC735" s="87"/>
      <c r="DD735" s="86"/>
      <c r="DE735" s="86"/>
      <c r="DF735" s="86"/>
      <c r="DG735" s="86"/>
      <c r="DH735" s="89"/>
    </row>
    <row r="736" spans="34:112" x14ac:dyDescent="0.2">
      <c r="AH736" s="86"/>
      <c r="AJ736" s="86"/>
      <c r="AL736" s="86"/>
      <c r="AN736" s="86"/>
      <c r="AP736" s="86"/>
      <c r="AR736" s="86"/>
      <c r="AT736" s="86"/>
      <c r="AV736" s="86"/>
      <c r="AX736" s="86"/>
      <c r="AZ736" s="86"/>
      <c r="BB736" s="86"/>
      <c r="BD736" s="86"/>
      <c r="BF736" s="86"/>
      <c r="BH736" s="86"/>
      <c r="BJ736" s="86"/>
      <c r="BL736" s="86"/>
      <c r="BN736" s="86"/>
      <c r="BP736" s="86"/>
      <c r="BR736" s="86"/>
      <c r="BS736" s="86"/>
      <c r="BT736" s="86"/>
      <c r="BU736" s="86"/>
      <c r="BW736" s="86"/>
      <c r="BX736" s="86"/>
      <c r="BY736" s="86"/>
      <c r="BZ736" s="86"/>
      <c r="CB736" s="86"/>
      <c r="CC736" s="86"/>
      <c r="CD736" s="86"/>
      <c r="CE736" s="86"/>
      <c r="CF736" s="86"/>
      <c r="CH736" s="86"/>
      <c r="CI736" s="86"/>
      <c r="CJ736" s="86"/>
      <c r="CK736" s="86"/>
      <c r="CM736" s="86"/>
      <c r="CN736" s="86"/>
      <c r="CO736" s="86"/>
      <c r="CP736" s="86"/>
      <c r="CR736" s="86"/>
      <c r="CS736" s="86"/>
      <c r="CT736" s="86"/>
      <c r="CU736" s="86"/>
      <c r="CW736" s="87"/>
      <c r="CY736" s="86"/>
      <c r="CZ736" s="87"/>
      <c r="DA736" s="88"/>
      <c r="DB736" s="86"/>
      <c r="DC736" s="87"/>
      <c r="DD736" s="86"/>
      <c r="DE736" s="86"/>
      <c r="DF736" s="86"/>
      <c r="DG736" s="86"/>
      <c r="DH736" s="89"/>
    </row>
    <row r="737" spans="34:112" x14ac:dyDescent="0.2">
      <c r="AH737" s="86"/>
      <c r="AJ737" s="86"/>
      <c r="AL737" s="86"/>
      <c r="AN737" s="86"/>
      <c r="AP737" s="86"/>
      <c r="AR737" s="86"/>
      <c r="AT737" s="86"/>
      <c r="AV737" s="86"/>
      <c r="AX737" s="86"/>
      <c r="AZ737" s="86"/>
      <c r="BB737" s="86"/>
      <c r="BD737" s="86"/>
      <c r="BF737" s="86"/>
      <c r="BH737" s="86"/>
      <c r="BJ737" s="86"/>
      <c r="BL737" s="86"/>
      <c r="BN737" s="86"/>
      <c r="BP737" s="86"/>
      <c r="BR737" s="86"/>
      <c r="BS737" s="86"/>
      <c r="BT737" s="86"/>
      <c r="BU737" s="86"/>
      <c r="BW737" s="86"/>
      <c r="BX737" s="86"/>
      <c r="BY737" s="86"/>
      <c r="BZ737" s="86"/>
      <c r="CB737" s="86"/>
      <c r="CC737" s="86"/>
      <c r="CD737" s="86"/>
      <c r="CE737" s="86"/>
      <c r="CF737" s="86"/>
      <c r="CH737" s="86"/>
      <c r="CI737" s="86"/>
      <c r="CJ737" s="86"/>
      <c r="CK737" s="86"/>
      <c r="CM737" s="86"/>
      <c r="CN737" s="86"/>
      <c r="CO737" s="86"/>
      <c r="CP737" s="86"/>
      <c r="CR737" s="86"/>
      <c r="CS737" s="86"/>
      <c r="CT737" s="86"/>
      <c r="CU737" s="86"/>
      <c r="CW737" s="87"/>
      <c r="CY737" s="86"/>
      <c r="CZ737" s="87"/>
      <c r="DA737" s="88"/>
      <c r="DB737" s="86"/>
      <c r="DC737" s="87"/>
      <c r="DD737" s="86"/>
      <c r="DE737" s="86"/>
      <c r="DF737" s="86"/>
      <c r="DG737" s="86"/>
      <c r="DH737" s="89"/>
    </row>
    <row r="738" spans="34:112" x14ac:dyDescent="0.2">
      <c r="AH738" s="86"/>
      <c r="AJ738" s="86"/>
      <c r="AL738" s="86"/>
      <c r="AN738" s="86"/>
      <c r="AP738" s="86"/>
      <c r="AR738" s="86"/>
      <c r="AT738" s="86"/>
      <c r="AV738" s="86"/>
      <c r="AX738" s="86"/>
      <c r="AZ738" s="86"/>
      <c r="BB738" s="86"/>
      <c r="BD738" s="86"/>
      <c r="BF738" s="86"/>
      <c r="BH738" s="86"/>
      <c r="BJ738" s="86"/>
      <c r="BL738" s="86"/>
      <c r="BN738" s="86"/>
      <c r="BP738" s="86"/>
      <c r="BR738" s="86"/>
      <c r="BS738" s="86"/>
      <c r="BT738" s="86"/>
      <c r="BU738" s="86"/>
      <c r="BW738" s="86"/>
      <c r="BX738" s="86"/>
      <c r="BY738" s="86"/>
      <c r="BZ738" s="86"/>
      <c r="CB738" s="86"/>
      <c r="CC738" s="86"/>
      <c r="CD738" s="86"/>
      <c r="CE738" s="86"/>
      <c r="CF738" s="86"/>
      <c r="CH738" s="86"/>
      <c r="CI738" s="86"/>
      <c r="CJ738" s="86"/>
      <c r="CK738" s="86"/>
      <c r="CM738" s="86"/>
      <c r="CN738" s="86"/>
      <c r="CO738" s="86"/>
      <c r="CP738" s="86"/>
      <c r="CR738" s="86"/>
      <c r="CS738" s="86"/>
      <c r="CT738" s="86"/>
      <c r="CU738" s="86"/>
      <c r="CW738" s="87"/>
      <c r="CY738" s="86"/>
      <c r="CZ738" s="87"/>
      <c r="DA738" s="88"/>
      <c r="DB738" s="86"/>
      <c r="DC738" s="87"/>
      <c r="DD738" s="86"/>
      <c r="DE738" s="86"/>
      <c r="DF738" s="86"/>
      <c r="DG738" s="86"/>
      <c r="DH738" s="89"/>
    </row>
    <row r="739" spans="34:112" x14ac:dyDescent="0.2">
      <c r="AH739" s="86"/>
      <c r="AJ739" s="86"/>
      <c r="AL739" s="86"/>
      <c r="AN739" s="86"/>
      <c r="AP739" s="86"/>
      <c r="AR739" s="86"/>
      <c r="AT739" s="86"/>
      <c r="AV739" s="86"/>
      <c r="AX739" s="86"/>
      <c r="AZ739" s="86"/>
      <c r="BB739" s="86"/>
      <c r="BD739" s="86"/>
      <c r="BF739" s="86"/>
      <c r="BH739" s="86"/>
      <c r="BJ739" s="86"/>
      <c r="BL739" s="86"/>
      <c r="BN739" s="86"/>
      <c r="BP739" s="86"/>
      <c r="BR739" s="86"/>
      <c r="BS739" s="86"/>
      <c r="BT739" s="86"/>
      <c r="BU739" s="86"/>
      <c r="BW739" s="86"/>
      <c r="BX739" s="86"/>
      <c r="BY739" s="86"/>
      <c r="BZ739" s="86"/>
      <c r="CB739" s="86"/>
      <c r="CC739" s="86"/>
      <c r="CD739" s="86"/>
      <c r="CE739" s="86"/>
      <c r="CF739" s="86"/>
      <c r="CH739" s="86"/>
      <c r="CI739" s="86"/>
      <c r="CJ739" s="86"/>
      <c r="CK739" s="86"/>
      <c r="CM739" s="86"/>
      <c r="CN739" s="86"/>
      <c r="CO739" s="86"/>
      <c r="CP739" s="86"/>
      <c r="CR739" s="86"/>
      <c r="CS739" s="86"/>
      <c r="CT739" s="86"/>
      <c r="CU739" s="86"/>
      <c r="CW739" s="87"/>
      <c r="CY739" s="86"/>
      <c r="CZ739" s="87"/>
      <c r="DA739" s="88"/>
      <c r="DB739" s="86"/>
      <c r="DC739" s="87"/>
      <c r="DD739" s="86"/>
      <c r="DE739" s="86"/>
      <c r="DF739" s="86"/>
      <c r="DG739" s="86"/>
      <c r="DH739" s="89"/>
    </row>
    <row r="740" spans="34:112" x14ac:dyDescent="0.2">
      <c r="AH740" s="86"/>
      <c r="AJ740" s="86"/>
      <c r="AL740" s="86"/>
      <c r="AN740" s="86"/>
      <c r="AP740" s="86"/>
      <c r="AR740" s="86"/>
      <c r="AT740" s="86"/>
      <c r="AV740" s="86"/>
      <c r="AX740" s="86"/>
      <c r="AZ740" s="86"/>
      <c r="BB740" s="86"/>
      <c r="BD740" s="86"/>
      <c r="BF740" s="86"/>
      <c r="BH740" s="86"/>
      <c r="BJ740" s="86"/>
      <c r="BL740" s="86"/>
      <c r="BN740" s="86"/>
      <c r="BP740" s="86"/>
      <c r="BR740" s="86"/>
      <c r="BS740" s="86"/>
      <c r="BT740" s="86"/>
      <c r="BU740" s="86"/>
      <c r="BW740" s="86"/>
      <c r="BX740" s="86"/>
      <c r="BY740" s="86"/>
      <c r="BZ740" s="86"/>
      <c r="CB740" s="86"/>
      <c r="CC740" s="86"/>
      <c r="CD740" s="86"/>
      <c r="CE740" s="86"/>
      <c r="CF740" s="86"/>
      <c r="CH740" s="86"/>
      <c r="CI740" s="86"/>
      <c r="CJ740" s="86"/>
      <c r="CK740" s="86"/>
      <c r="CM740" s="86"/>
      <c r="CN740" s="86"/>
      <c r="CO740" s="86"/>
      <c r="CP740" s="86"/>
      <c r="CR740" s="86"/>
      <c r="CS740" s="86"/>
      <c r="CT740" s="86"/>
      <c r="CU740" s="86"/>
      <c r="CW740" s="87"/>
      <c r="CY740" s="86"/>
      <c r="CZ740" s="87"/>
      <c r="DA740" s="88"/>
      <c r="DB740" s="86"/>
      <c r="DC740" s="87"/>
      <c r="DD740" s="86"/>
      <c r="DE740" s="86"/>
      <c r="DF740" s="86"/>
      <c r="DG740" s="86"/>
      <c r="DH740" s="89"/>
    </row>
    <row r="741" spans="34:112" x14ac:dyDescent="0.2">
      <c r="AH741" s="86"/>
      <c r="AJ741" s="86"/>
      <c r="AL741" s="86"/>
      <c r="AN741" s="86"/>
      <c r="AP741" s="86"/>
      <c r="AR741" s="86"/>
      <c r="AT741" s="86"/>
      <c r="AV741" s="86"/>
      <c r="AX741" s="86"/>
      <c r="AZ741" s="86"/>
      <c r="BB741" s="86"/>
      <c r="BD741" s="86"/>
      <c r="BF741" s="86"/>
      <c r="BH741" s="86"/>
      <c r="BJ741" s="86"/>
      <c r="BL741" s="86"/>
      <c r="BN741" s="86"/>
      <c r="BP741" s="86"/>
      <c r="BR741" s="86"/>
      <c r="BS741" s="86"/>
      <c r="BT741" s="86"/>
      <c r="BU741" s="86"/>
      <c r="BW741" s="86"/>
      <c r="BX741" s="86"/>
      <c r="BY741" s="86"/>
      <c r="BZ741" s="86"/>
      <c r="CB741" s="86"/>
      <c r="CC741" s="86"/>
      <c r="CD741" s="86"/>
      <c r="CE741" s="86"/>
      <c r="CF741" s="86"/>
      <c r="CH741" s="86"/>
      <c r="CI741" s="86"/>
      <c r="CJ741" s="86"/>
      <c r="CK741" s="86"/>
      <c r="CM741" s="86"/>
      <c r="CN741" s="86"/>
      <c r="CO741" s="86"/>
      <c r="CP741" s="86"/>
      <c r="CR741" s="86"/>
      <c r="CS741" s="86"/>
      <c r="CT741" s="86"/>
      <c r="CU741" s="86"/>
      <c r="CW741" s="87"/>
      <c r="CY741" s="86"/>
      <c r="CZ741" s="87"/>
      <c r="DA741" s="88"/>
      <c r="DB741" s="86"/>
      <c r="DC741" s="87"/>
      <c r="DD741" s="86"/>
      <c r="DE741" s="86"/>
      <c r="DF741" s="86"/>
      <c r="DG741" s="86"/>
      <c r="DH741" s="89"/>
    </row>
    <row r="742" spans="34:112" x14ac:dyDescent="0.2">
      <c r="AH742" s="86"/>
      <c r="AJ742" s="86"/>
      <c r="AL742" s="86"/>
      <c r="AN742" s="86"/>
      <c r="AP742" s="86"/>
      <c r="AR742" s="86"/>
      <c r="AT742" s="86"/>
      <c r="AV742" s="86"/>
      <c r="AX742" s="86"/>
      <c r="AZ742" s="86"/>
      <c r="BB742" s="86"/>
      <c r="BD742" s="86"/>
      <c r="BF742" s="86"/>
      <c r="BH742" s="86"/>
      <c r="BJ742" s="86"/>
      <c r="BL742" s="86"/>
      <c r="BN742" s="86"/>
      <c r="BP742" s="86"/>
      <c r="BR742" s="86"/>
      <c r="BS742" s="86"/>
      <c r="BT742" s="86"/>
      <c r="BU742" s="86"/>
      <c r="BW742" s="86"/>
      <c r="BX742" s="86"/>
      <c r="BY742" s="86"/>
      <c r="BZ742" s="86"/>
      <c r="CB742" s="86"/>
      <c r="CC742" s="86"/>
      <c r="CD742" s="86"/>
      <c r="CE742" s="86"/>
      <c r="CF742" s="86"/>
      <c r="CH742" s="86"/>
      <c r="CI742" s="86"/>
      <c r="CJ742" s="86"/>
      <c r="CK742" s="86"/>
      <c r="CM742" s="86"/>
      <c r="CN742" s="86"/>
      <c r="CO742" s="86"/>
      <c r="CP742" s="86"/>
      <c r="CR742" s="86"/>
      <c r="CS742" s="86"/>
      <c r="CT742" s="86"/>
      <c r="CU742" s="86"/>
      <c r="CW742" s="87"/>
      <c r="CY742" s="86"/>
      <c r="CZ742" s="87"/>
      <c r="DA742" s="88"/>
      <c r="DB742" s="86"/>
      <c r="DC742" s="87"/>
      <c r="DD742" s="86"/>
      <c r="DE742" s="86"/>
      <c r="DF742" s="86"/>
      <c r="DG742" s="86"/>
      <c r="DH742" s="89"/>
    </row>
    <row r="743" spans="34:112" x14ac:dyDescent="0.2">
      <c r="AH743" s="86"/>
      <c r="AJ743" s="86"/>
      <c r="AL743" s="86"/>
      <c r="AN743" s="86"/>
      <c r="AP743" s="86"/>
      <c r="AR743" s="86"/>
      <c r="AT743" s="86"/>
      <c r="AV743" s="86"/>
      <c r="AX743" s="86"/>
      <c r="AZ743" s="86"/>
      <c r="BB743" s="86"/>
      <c r="BD743" s="86"/>
      <c r="BF743" s="86"/>
      <c r="BH743" s="86"/>
      <c r="BJ743" s="86"/>
      <c r="BL743" s="86"/>
      <c r="BN743" s="86"/>
      <c r="BP743" s="86"/>
      <c r="BR743" s="86"/>
      <c r="BS743" s="86"/>
      <c r="BT743" s="86"/>
      <c r="BU743" s="86"/>
      <c r="BW743" s="86"/>
      <c r="BX743" s="86"/>
      <c r="BY743" s="86"/>
      <c r="BZ743" s="86"/>
      <c r="CB743" s="86"/>
      <c r="CC743" s="86"/>
      <c r="CD743" s="86"/>
      <c r="CE743" s="86"/>
      <c r="CF743" s="86"/>
      <c r="CH743" s="86"/>
      <c r="CI743" s="86"/>
      <c r="CJ743" s="86"/>
      <c r="CK743" s="86"/>
      <c r="CM743" s="86"/>
      <c r="CN743" s="86"/>
      <c r="CO743" s="86"/>
      <c r="CP743" s="86"/>
      <c r="CR743" s="86"/>
      <c r="CS743" s="86"/>
      <c r="CT743" s="86"/>
      <c r="CU743" s="86"/>
      <c r="CW743" s="87"/>
      <c r="CY743" s="86"/>
      <c r="CZ743" s="87"/>
      <c r="DA743" s="88"/>
      <c r="DB743" s="86"/>
      <c r="DC743" s="87"/>
      <c r="DD743" s="86"/>
      <c r="DE743" s="86"/>
      <c r="DF743" s="86"/>
      <c r="DG743" s="86"/>
      <c r="DH743" s="89"/>
    </row>
    <row r="744" spans="34:112" x14ac:dyDescent="0.2">
      <c r="AH744" s="86"/>
      <c r="AJ744" s="86"/>
      <c r="AL744" s="86"/>
      <c r="AN744" s="86"/>
      <c r="AP744" s="86"/>
      <c r="AR744" s="86"/>
      <c r="AT744" s="86"/>
      <c r="AV744" s="86"/>
      <c r="AX744" s="86"/>
      <c r="AZ744" s="86"/>
      <c r="BB744" s="86"/>
      <c r="BD744" s="86"/>
      <c r="BF744" s="86"/>
      <c r="BH744" s="86"/>
      <c r="BJ744" s="86"/>
      <c r="BL744" s="86"/>
      <c r="BN744" s="86"/>
      <c r="BP744" s="86"/>
      <c r="BR744" s="86"/>
      <c r="BS744" s="86"/>
      <c r="BT744" s="86"/>
      <c r="BU744" s="86"/>
      <c r="BW744" s="86"/>
      <c r="BX744" s="86"/>
      <c r="BY744" s="86"/>
      <c r="BZ744" s="86"/>
      <c r="CB744" s="86"/>
      <c r="CC744" s="86"/>
      <c r="CD744" s="86"/>
      <c r="CE744" s="86"/>
      <c r="CF744" s="86"/>
      <c r="CH744" s="86"/>
      <c r="CI744" s="86"/>
      <c r="CJ744" s="86"/>
      <c r="CK744" s="86"/>
      <c r="CM744" s="86"/>
      <c r="CN744" s="86"/>
      <c r="CO744" s="86"/>
      <c r="CP744" s="86"/>
      <c r="CR744" s="86"/>
      <c r="CS744" s="86"/>
      <c r="CT744" s="86"/>
      <c r="CU744" s="86"/>
      <c r="CW744" s="87"/>
      <c r="CY744" s="86"/>
      <c r="CZ744" s="87"/>
      <c r="DA744" s="88"/>
      <c r="DB744" s="86"/>
      <c r="DC744" s="87"/>
      <c r="DD744" s="86"/>
      <c r="DE744" s="86"/>
      <c r="DF744" s="86"/>
      <c r="DG744" s="86"/>
      <c r="DH744" s="89"/>
    </row>
    <row r="745" spans="34:112" x14ac:dyDescent="0.2">
      <c r="AH745" s="86"/>
      <c r="AJ745" s="86"/>
      <c r="AL745" s="86"/>
      <c r="AN745" s="86"/>
      <c r="AP745" s="86"/>
      <c r="AR745" s="86"/>
      <c r="AT745" s="86"/>
      <c r="AV745" s="86"/>
      <c r="AX745" s="86"/>
      <c r="AZ745" s="86"/>
      <c r="BB745" s="86"/>
      <c r="BD745" s="86"/>
      <c r="BF745" s="86"/>
      <c r="BH745" s="86"/>
      <c r="BJ745" s="86"/>
      <c r="BL745" s="86"/>
      <c r="BN745" s="86"/>
      <c r="BP745" s="86"/>
      <c r="BR745" s="86"/>
      <c r="BS745" s="86"/>
      <c r="BT745" s="86"/>
      <c r="BU745" s="86"/>
      <c r="BW745" s="86"/>
      <c r="BX745" s="86"/>
      <c r="BY745" s="86"/>
      <c r="BZ745" s="86"/>
      <c r="CB745" s="86"/>
      <c r="CC745" s="86"/>
      <c r="CD745" s="86"/>
      <c r="CE745" s="86"/>
      <c r="CF745" s="86"/>
      <c r="CH745" s="86"/>
      <c r="CI745" s="86"/>
      <c r="CJ745" s="86"/>
      <c r="CK745" s="86"/>
      <c r="CM745" s="86"/>
      <c r="CN745" s="86"/>
      <c r="CO745" s="86"/>
      <c r="CP745" s="86"/>
      <c r="CR745" s="86"/>
      <c r="CS745" s="86"/>
      <c r="CT745" s="86"/>
      <c r="CU745" s="86"/>
      <c r="CW745" s="87"/>
      <c r="CY745" s="86"/>
      <c r="CZ745" s="87"/>
      <c r="DA745" s="88"/>
      <c r="DB745" s="86"/>
      <c r="DC745" s="87"/>
      <c r="DD745" s="86"/>
      <c r="DE745" s="86"/>
      <c r="DF745" s="86"/>
      <c r="DG745" s="86"/>
      <c r="DH745" s="89"/>
    </row>
    <row r="746" spans="34:112" x14ac:dyDescent="0.2">
      <c r="AH746" s="86"/>
      <c r="AJ746" s="86"/>
      <c r="AL746" s="86"/>
      <c r="AN746" s="86"/>
      <c r="AP746" s="86"/>
      <c r="AR746" s="86"/>
      <c r="AT746" s="86"/>
      <c r="AV746" s="86"/>
      <c r="AX746" s="86"/>
      <c r="AZ746" s="86"/>
      <c r="BB746" s="86"/>
      <c r="BD746" s="86"/>
      <c r="BF746" s="86"/>
      <c r="BH746" s="86"/>
      <c r="BJ746" s="86"/>
      <c r="BL746" s="86"/>
      <c r="BN746" s="86"/>
      <c r="BP746" s="86"/>
      <c r="BR746" s="86"/>
      <c r="BS746" s="86"/>
      <c r="BT746" s="86"/>
      <c r="BU746" s="86"/>
      <c r="BW746" s="86"/>
      <c r="BX746" s="86"/>
      <c r="BY746" s="86"/>
      <c r="BZ746" s="86"/>
      <c r="CB746" s="86"/>
      <c r="CC746" s="86"/>
      <c r="CD746" s="86"/>
      <c r="CE746" s="86"/>
      <c r="CF746" s="86"/>
      <c r="CH746" s="86"/>
      <c r="CI746" s="86"/>
      <c r="CJ746" s="86"/>
      <c r="CK746" s="86"/>
      <c r="CM746" s="86"/>
      <c r="CN746" s="86"/>
      <c r="CO746" s="86"/>
      <c r="CP746" s="86"/>
      <c r="CR746" s="86"/>
      <c r="CS746" s="86"/>
      <c r="CT746" s="86"/>
      <c r="CU746" s="86"/>
      <c r="CW746" s="87"/>
      <c r="CY746" s="86"/>
      <c r="CZ746" s="87"/>
      <c r="DA746" s="88"/>
      <c r="DB746" s="86"/>
      <c r="DC746" s="87"/>
      <c r="DD746" s="86"/>
      <c r="DE746" s="86"/>
      <c r="DF746" s="86"/>
      <c r="DG746" s="86"/>
      <c r="DH746" s="89"/>
    </row>
    <row r="747" spans="34:112" x14ac:dyDescent="0.2">
      <c r="AH747" s="86"/>
      <c r="AJ747" s="86"/>
      <c r="AL747" s="86"/>
      <c r="AN747" s="86"/>
      <c r="AP747" s="86"/>
      <c r="AR747" s="86"/>
      <c r="AT747" s="86"/>
      <c r="AV747" s="86"/>
      <c r="AX747" s="86"/>
      <c r="AZ747" s="86"/>
      <c r="BB747" s="86"/>
      <c r="BD747" s="86"/>
      <c r="BF747" s="86"/>
      <c r="BH747" s="86"/>
      <c r="BJ747" s="86"/>
      <c r="BL747" s="86"/>
      <c r="BN747" s="86"/>
      <c r="BP747" s="86"/>
      <c r="BR747" s="86"/>
      <c r="BS747" s="86"/>
      <c r="BT747" s="86"/>
      <c r="BU747" s="86"/>
      <c r="BW747" s="86"/>
      <c r="BX747" s="86"/>
      <c r="BY747" s="86"/>
      <c r="BZ747" s="86"/>
      <c r="CB747" s="86"/>
      <c r="CC747" s="86"/>
      <c r="CD747" s="86"/>
      <c r="CE747" s="86"/>
      <c r="CF747" s="86"/>
      <c r="CH747" s="86"/>
      <c r="CI747" s="86"/>
      <c r="CJ747" s="86"/>
      <c r="CK747" s="86"/>
      <c r="CM747" s="86"/>
      <c r="CN747" s="86"/>
      <c r="CO747" s="86"/>
      <c r="CP747" s="86"/>
      <c r="CR747" s="86"/>
      <c r="CS747" s="86"/>
      <c r="CT747" s="86"/>
      <c r="CU747" s="86"/>
      <c r="CW747" s="87"/>
      <c r="CY747" s="86"/>
      <c r="CZ747" s="87"/>
      <c r="DA747" s="88"/>
      <c r="DB747" s="86"/>
      <c r="DC747" s="87"/>
      <c r="DD747" s="86"/>
      <c r="DE747" s="86"/>
      <c r="DF747" s="86"/>
      <c r="DG747" s="86"/>
      <c r="DH747" s="89"/>
    </row>
    <row r="748" spans="34:112" x14ac:dyDescent="0.2">
      <c r="AH748" s="86"/>
      <c r="AJ748" s="86"/>
      <c r="AL748" s="86"/>
      <c r="AN748" s="86"/>
      <c r="AP748" s="86"/>
      <c r="AR748" s="86"/>
      <c r="AT748" s="86"/>
      <c r="AV748" s="86"/>
      <c r="AX748" s="86"/>
      <c r="AZ748" s="86"/>
      <c r="BB748" s="86"/>
      <c r="BD748" s="86"/>
      <c r="BF748" s="86"/>
      <c r="BH748" s="86"/>
      <c r="BJ748" s="86"/>
      <c r="BL748" s="86"/>
      <c r="BN748" s="86"/>
      <c r="BP748" s="86"/>
      <c r="BR748" s="86"/>
      <c r="BS748" s="86"/>
      <c r="BT748" s="86"/>
      <c r="BU748" s="86"/>
      <c r="BW748" s="86"/>
      <c r="BX748" s="86"/>
      <c r="BY748" s="86"/>
      <c r="BZ748" s="86"/>
      <c r="CB748" s="86"/>
      <c r="CC748" s="86"/>
      <c r="CD748" s="86"/>
      <c r="CE748" s="86"/>
      <c r="CF748" s="86"/>
      <c r="CH748" s="86"/>
      <c r="CI748" s="86"/>
      <c r="CJ748" s="86"/>
      <c r="CK748" s="86"/>
      <c r="CM748" s="86"/>
      <c r="CN748" s="86"/>
      <c r="CO748" s="86"/>
      <c r="CP748" s="86"/>
      <c r="CR748" s="86"/>
      <c r="CS748" s="86"/>
      <c r="CT748" s="86"/>
      <c r="CU748" s="86"/>
      <c r="CW748" s="87"/>
      <c r="CY748" s="86"/>
      <c r="CZ748" s="87"/>
      <c r="DA748" s="88"/>
      <c r="DB748" s="86"/>
      <c r="DC748" s="87"/>
      <c r="DD748" s="86"/>
      <c r="DE748" s="86"/>
      <c r="DF748" s="86"/>
      <c r="DG748" s="86"/>
      <c r="DH748" s="89"/>
    </row>
    <row r="749" spans="34:112" x14ac:dyDescent="0.2">
      <c r="AH749" s="86"/>
      <c r="AJ749" s="86"/>
      <c r="AL749" s="86"/>
      <c r="AN749" s="86"/>
      <c r="AP749" s="86"/>
      <c r="AR749" s="86"/>
      <c r="AT749" s="86"/>
      <c r="AV749" s="86"/>
      <c r="AX749" s="86"/>
      <c r="AZ749" s="86"/>
      <c r="BB749" s="86"/>
      <c r="BD749" s="86"/>
      <c r="BF749" s="86"/>
      <c r="BH749" s="86"/>
      <c r="BJ749" s="86"/>
      <c r="BL749" s="86"/>
      <c r="BN749" s="86"/>
      <c r="BP749" s="86"/>
      <c r="BR749" s="86"/>
      <c r="BS749" s="86"/>
      <c r="BT749" s="86"/>
      <c r="BU749" s="86"/>
      <c r="BW749" s="86"/>
      <c r="BX749" s="86"/>
      <c r="BY749" s="86"/>
      <c r="BZ749" s="86"/>
      <c r="CB749" s="86"/>
      <c r="CC749" s="86"/>
      <c r="CD749" s="86"/>
      <c r="CE749" s="86"/>
      <c r="CF749" s="86"/>
      <c r="CH749" s="86"/>
      <c r="CI749" s="86"/>
      <c r="CJ749" s="86"/>
      <c r="CK749" s="86"/>
      <c r="CM749" s="86"/>
      <c r="CN749" s="86"/>
      <c r="CO749" s="86"/>
      <c r="CP749" s="86"/>
      <c r="CR749" s="86"/>
      <c r="CS749" s="86"/>
      <c r="CT749" s="86"/>
      <c r="CU749" s="86"/>
      <c r="CW749" s="87"/>
      <c r="CY749" s="86"/>
      <c r="CZ749" s="87"/>
      <c r="DA749" s="88"/>
      <c r="DB749" s="86"/>
      <c r="DC749" s="87"/>
      <c r="DD749" s="86"/>
      <c r="DE749" s="86"/>
      <c r="DF749" s="86"/>
      <c r="DG749" s="86"/>
      <c r="DH749" s="89"/>
    </row>
    <row r="750" spans="34:112" x14ac:dyDescent="0.2">
      <c r="AH750" s="86"/>
      <c r="AJ750" s="86"/>
      <c r="AL750" s="86"/>
      <c r="AN750" s="86"/>
      <c r="AP750" s="86"/>
      <c r="AR750" s="86"/>
      <c r="AT750" s="86"/>
      <c r="AV750" s="86"/>
      <c r="AX750" s="86"/>
      <c r="AZ750" s="86"/>
      <c r="BB750" s="86"/>
      <c r="BD750" s="86"/>
      <c r="BF750" s="86"/>
      <c r="BH750" s="86"/>
      <c r="BJ750" s="86"/>
      <c r="BL750" s="86"/>
      <c r="BN750" s="86"/>
      <c r="BP750" s="86"/>
      <c r="BR750" s="86"/>
      <c r="BS750" s="86"/>
      <c r="BT750" s="86"/>
      <c r="BU750" s="86"/>
      <c r="BW750" s="86"/>
      <c r="BX750" s="86"/>
      <c r="BY750" s="86"/>
      <c r="BZ750" s="86"/>
      <c r="CB750" s="86"/>
      <c r="CC750" s="86"/>
      <c r="CD750" s="86"/>
      <c r="CE750" s="86"/>
      <c r="CF750" s="86"/>
      <c r="CH750" s="86"/>
      <c r="CI750" s="86"/>
      <c r="CJ750" s="86"/>
      <c r="CK750" s="86"/>
      <c r="CM750" s="86"/>
      <c r="CN750" s="86"/>
      <c r="CO750" s="86"/>
      <c r="CP750" s="86"/>
      <c r="CR750" s="86"/>
      <c r="CS750" s="86"/>
      <c r="CT750" s="86"/>
      <c r="CU750" s="86"/>
      <c r="CW750" s="87"/>
      <c r="CY750" s="86"/>
      <c r="CZ750" s="87"/>
      <c r="DA750" s="88"/>
      <c r="DB750" s="86"/>
      <c r="DC750" s="87"/>
      <c r="DD750" s="86"/>
      <c r="DE750" s="86"/>
      <c r="DF750" s="86"/>
      <c r="DG750" s="86"/>
      <c r="DH750" s="89"/>
    </row>
    <row r="751" spans="34:112" x14ac:dyDescent="0.2">
      <c r="AH751" s="86"/>
      <c r="AJ751" s="86"/>
      <c r="AL751" s="86"/>
      <c r="AN751" s="86"/>
      <c r="AP751" s="86"/>
      <c r="AR751" s="86"/>
      <c r="AT751" s="86"/>
      <c r="AV751" s="86"/>
      <c r="AX751" s="86"/>
      <c r="AZ751" s="86"/>
      <c r="BB751" s="86"/>
      <c r="BD751" s="86"/>
      <c r="BF751" s="86"/>
      <c r="BH751" s="86"/>
      <c r="BJ751" s="86"/>
      <c r="BL751" s="86"/>
      <c r="BN751" s="86"/>
      <c r="BP751" s="86"/>
      <c r="BR751" s="86"/>
      <c r="BS751" s="86"/>
      <c r="BT751" s="86"/>
      <c r="BU751" s="86"/>
      <c r="BW751" s="86"/>
      <c r="BX751" s="86"/>
      <c r="BY751" s="86"/>
      <c r="BZ751" s="86"/>
      <c r="CB751" s="86"/>
      <c r="CC751" s="86"/>
      <c r="CD751" s="86"/>
      <c r="CE751" s="86"/>
      <c r="CF751" s="86"/>
      <c r="CH751" s="86"/>
      <c r="CI751" s="86"/>
      <c r="CJ751" s="86"/>
      <c r="CK751" s="86"/>
      <c r="CM751" s="86"/>
      <c r="CN751" s="86"/>
      <c r="CO751" s="86"/>
      <c r="CP751" s="86"/>
      <c r="CR751" s="86"/>
      <c r="CS751" s="86"/>
      <c r="CT751" s="86"/>
      <c r="CU751" s="86"/>
      <c r="CW751" s="87"/>
      <c r="CY751" s="86"/>
      <c r="CZ751" s="87"/>
      <c r="DA751" s="88"/>
      <c r="DB751" s="86"/>
      <c r="DC751" s="87"/>
      <c r="DD751" s="86"/>
      <c r="DE751" s="86"/>
      <c r="DF751" s="86"/>
      <c r="DG751" s="86"/>
      <c r="DH751" s="89"/>
    </row>
    <row r="752" spans="34:112" x14ac:dyDescent="0.2">
      <c r="AH752" s="86"/>
      <c r="AJ752" s="86"/>
      <c r="AL752" s="86"/>
      <c r="AN752" s="86"/>
      <c r="AP752" s="86"/>
      <c r="AR752" s="86"/>
      <c r="AT752" s="86"/>
      <c r="AV752" s="86"/>
      <c r="AX752" s="86"/>
      <c r="AZ752" s="86"/>
      <c r="BB752" s="86"/>
      <c r="BD752" s="86"/>
      <c r="BF752" s="86"/>
      <c r="BH752" s="86"/>
      <c r="BJ752" s="86"/>
      <c r="BL752" s="86"/>
      <c r="BN752" s="86"/>
      <c r="BP752" s="86"/>
      <c r="BR752" s="86"/>
      <c r="BS752" s="86"/>
      <c r="BT752" s="86"/>
      <c r="BU752" s="86"/>
      <c r="BW752" s="86"/>
      <c r="BX752" s="86"/>
      <c r="BY752" s="86"/>
      <c r="BZ752" s="86"/>
      <c r="CB752" s="86"/>
      <c r="CC752" s="86"/>
      <c r="CD752" s="86"/>
      <c r="CE752" s="86"/>
      <c r="CF752" s="86"/>
      <c r="CH752" s="86"/>
      <c r="CI752" s="86"/>
      <c r="CJ752" s="86"/>
      <c r="CK752" s="86"/>
      <c r="CM752" s="86"/>
      <c r="CN752" s="86"/>
      <c r="CO752" s="86"/>
      <c r="CP752" s="86"/>
      <c r="CR752" s="86"/>
      <c r="CS752" s="86"/>
      <c r="CT752" s="86"/>
      <c r="CU752" s="86"/>
      <c r="CW752" s="87"/>
      <c r="CY752" s="86"/>
      <c r="CZ752" s="87"/>
      <c r="DA752" s="88"/>
      <c r="DB752" s="86"/>
      <c r="DC752" s="87"/>
      <c r="DD752" s="86"/>
      <c r="DE752" s="86"/>
      <c r="DF752" s="86"/>
      <c r="DG752" s="86"/>
      <c r="DH752" s="89"/>
    </row>
    <row r="753" spans="34:112" x14ac:dyDescent="0.2">
      <c r="AH753" s="86"/>
      <c r="AJ753" s="86"/>
      <c r="AL753" s="86"/>
      <c r="AN753" s="86"/>
      <c r="AP753" s="86"/>
      <c r="AR753" s="86"/>
      <c r="AT753" s="86"/>
      <c r="AV753" s="86"/>
      <c r="AX753" s="86"/>
      <c r="AZ753" s="86"/>
      <c r="BB753" s="86"/>
      <c r="BD753" s="86"/>
      <c r="BF753" s="86"/>
      <c r="BH753" s="86"/>
      <c r="BJ753" s="86"/>
      <c r="BL753" s="86"/>
      <c r="BN753" s="86"/>
      <c r="BP753" s="86"/>
      <c r="BR753" s="86"/>
      <c r="BS753" s="86"/>
      <c r="BT753" s="86"/>
      <c r="BU753" s="86"/>
      <c r="BW753" s="86"/>
      <c r="BX753" s="86"/>
      <c r="BY753" s="86"/>
      <c r="BZ753" s="86"/>
      <c r="CB753" s="86"/>
      <c r="CC753" s="86"/>
      <c r="CD753" s="86"/>
      <c r="CE753" s="86"/>
      <c r="CF753" s="86"/>
      <c r="CH753" s="86"/>
      <c r="CI753" s="86"/>
      <c r="CJ753" s="86"/>
      <c r="CK753" s="86"/>
      <c r="CM753" s="86"/>
      <c r="CN753" s="86"/>
      <c r="CO753" s="86"/>
      <c r="CP753" s="86"/>
      <c r="CR753" s="86"/>
      <c r="CS753" s="86"/>
      <c r="CT753" s="86"/>
      <c r="CU753" s="86"/>
      <c r="CW753" s="87"/>
      <c r="CY753" s="86"/>
      <c r="CZ753" s="87"/>
      <c r="DA753" s="88"/>
      <c r="DB753" s="86"/>
      <c r="DC753" s="87"/>
      <c r="DD753" s="86"/>
      <c r="DE753" s="86"/>
      <c r="DF753" s="86"/>
      <c r="DG753" s="86"/>
      <c r="DH753" s="89"/>
    </row>
    <row r="754" spans="34:112" x14ac:dyDescent="0.2">
      <c r="AH754" s="86"/>
      <c r="AJ754" s="86"/>
      <c r="AL754" s="86"/>
      <c r="AN754" s="86"/>
      <c r="AP754" s="86"/>
      <c r="AR754" s="86"/>
      <c r="AT754" s="86"/>
      <c r="AV754" s="86"/>
      <c r="AX754" s="86"/>
      <c r="AZ754" s="86"/>
      <c r="BB754" s="86"/>
      <c r="BD754" s="86"/>
      <c r="BF754" s="86"/>
      <c r="BH754" s="86"/>
      <c r="BJ754" s="86"/>
      <c r="BL754" s="86"/>
      <c r="BN754" s="86"/>
      <c r="BP754" s="86"/>
      <c r="BR754" s="86"/>
      <c r="BS754" s="86"/>
      <c r="BT754" s="86"/>
      <c r="BU754" s="86"/>
      <c r="BW754" s="86"/>
      <c r="BX754" s="86"/>
      <c r="BY754" s="86"/>
      <c r="BZ754" s="86"/>
      <c r="CB754" s="86"/>
      <c r="CC754" s="86"/>
      <c r="CD754" s="86"/>
      <c r="CE754" s="86"/>
      <c r="CF754" s="86"/>
      <c r="CH754" s="86"/>
      <c r="CI754" s="86"/>
      <c r="CJ754" s="86"/>
      <c r="CK754" s="86"/>
      <c r="CM754" s="86"/>
      <c r="CN754" s="86"/>
      <c r="CO754" s="86"/>
      <c r="CP754" s="86"/>
      <c r="CR754" s="86"/>
      <c r="CS754" s="86"/>
      <c r="CT754" s="86"/>
      <c r="CU754" s="86"/>
      <c r="CW754" s="87"/>
      <c r="CY754" s="86"/>
      <c r="CZ754" s="87"/>
      <c r="DA754" s="88"/>
      <c r="DB754" s="86"/>
      <c r="DC754" s="87"/>
      <c r="DD754" s="86"/>
      <c r="DE754" s="86"/>
      <c r="DF754" s="86"/>
      <c r="DG754" s="86"/>
      <c r="DH754" s="89"/>
    </row>
    <row r="755" spans="34:112" x14ac:dyDescent="0.2">
      <c r="AH755" s="86"/>
      <c r="AJ755" s="86"/>
      <c r="AL755" s="86"/>
      <c r="AN755" s="86"/>
      <c r="AP755" s="86"/>
      <c r="AR755" s="86"/>
      <c r="AT755" s="86"/>
      <c r="AV755" s="86"/>
      <c r="AX755" s="86"/>
      <c r="AZ755" s="86"/>
      <c r="BB755" s="86"/>
      <c r="BD755" s="86"/>
      <c r="BF755" s="86"/>
      <c r="BH755" s="86"/>
      <c r="BJ755" s="86"/>
      <c r="BL755" s="86"/>
      <c r="BN755" s="86"/>
      <c r="BP755" s="86"/>
      <c r="BR755" s="86"/>
      <c r="BS755" s="86"/>
      <c r="BT755" s="86"/>
      <c r="BU755" s="86"/>
      <c r="BW755" s="86"/>
      <c r="BX755" s="86"/>
      <c r="BY755" s="86"/>
      <c r="BZ755" s="86"/>
      <c r="CB755" s="86"/>
      <c r="CC755" s="86"/>
      <c r="CD755" s="86"/>
      <c r="CE755" s="86"/>
      <c r="CF755" s="86"/>
      <c r="CH755" s="86"/>
      <c r="CI755" s="86"/>
      <c r="CJ755" s="86"/>
      <c r="CK755" s="86"/>
      <c r="CM755" s="86"/>
      <c r="CN755" s="86"/>
      <c r="CO755" s="86"/>
      <c r="CP755" s="86"/>
      <c r="CR755" s="86"/>
      <c r="CS755" s="86"/>
      <c r="CT755" s="86"/>
      <c r="CU755" s="86"/>
      <c r="CW755" s="87"/>
      <c r="CY755" s="86"/>
      <c r="CZ755" s="87"/>
      <c r="DA755" s="88"/>
      <c r="DB755" s="86"/>
      <c r="DC755" s="87"/>
      <c r="DD755" s="86"/>
      <c r="DE755" s="86"/>
      <c r="DF755" s="86"/>
      <c r="DG755" s="86"/>
      <c r="DH755" s="89"/>
    </row>
    <row r="756" spans="34:112" x14ac:dyDescent="0.2">
      <c r="AH756" s="86"/>
      <c r="AJ756" s="86"/>
      <c r="AL756" s="86"/>
      <c r="AN756" s="86"/>
      <c r="AP756" s="86"/>
      <c r="AR756" s="86"/>
      <c r="AT756" s="86"/>
      <c r="AV756" s="86"/>
      <c r="AX756" s="86"/>
      <c r="AZ756" s="86"/>
      <c r="BB756" s="86"/>
      <c r="BD756" s="86"/>
      <c r="BF756" s="86"/>
      <c r="BH756" s="86"/>
      <c r="BJ756" s="86"/>
      <c r="BL756" s="86"/>
      <c r="BN756" s="86"/>
      <c r="BP756" s="86"/>
      <c r="BR756" s="86"/>
      <c r="BS756" s="86"/>
      <c r="BT756" s="86"/>
      <c r="BU756" s="86"/>
      <c r="BW756" s="86"/>
      <c r="BX756" s="86"/>
      <c r="BY756" s="86"/>
      <c r="BZ756" s="86"/>
      <c r="CB756" s="86"/>
      <c r="CC756" s="86"/>
      <c r="CD756" s="86"/>
      <c r="CE756" s="86"/>
      <c r="CF756" s="86"/>
      <c r="CH756" s="86"/>
      <c r="CI756" s="86"/>
      <c r="CJ756" s="86"/>
      <c r="CK756" s="86"/>
      <c r="CM756" s="86"/>
      <c r="CN756" s="86"/>
      <c r="CO756" s="86"/>
      <c r="CP756" s="86"/>
      <c r="CR756" s="86"/>
      <c r="CS756" s="86"/>
      <c r="CT756" s="86"/>
      <c r="CU756" s="86"/>
      <c r="CW756" s="87"/>
      <c r="CY756" s="86"/>
      <c r="CZ756" s="87"/>
      <c r="DA756" s="88"/>
      <c r="DB756" s="86"/>
      <c r="DC756" s="87"/>
      <c r="DD756" s="86"/>
      <c r="DE756" s="86"/>
      <c r="DF756" s="86"/>
      <c r="DG756" s="86"/>
      <c r="DH756" s="89"/>
    </row>
    <row r="757" spans="34:112" x14ac:dyDescent="0.2">
      <c r="AH757" s="86"/>
      <c r="AJ757" s="86"/>
      <c r="AL757" s="86"/>
      <c r="AN757" s="86"/>
      <c r="AP757" s="86"/>
      <c r="AR757" s="86"/>
      <c r="AT757" s="86"/>
      <c r="AV757" s="86"/>
      <c r="AX757" s="86"/>
      <c r="AZ757" s="86"/>
      <c r="BB757" s="86"/>
      <c r="BD757" s="86"/>
      <c r="BF757" s="86"/>
      <c r="BH757" s="86"/>
      <c r="BJ757" s="86"/>
      <c r="BL757" s="86"/>
      <c r="BN757" s="86"/>
      <c r="BP757" s="86"/>
      <c r="BR757" s="86"/>
      <c r="BS757" s="86"/>
      <c r="BT757" s="86"/>
      <c r="BU757" s="86"/>
      <c r="BW757" s="86"/>
      <c r="BX757" s="86"/>
      <c r="BY757" s="86"/>
      <c r="BZ757" s="86"/>
      <c r="CB757" s="86"/>
      <c r="CC757" s="86"/>
      <c r="CD757" s="86"/>
      <c r="CE757" s="86"/>
      <c r="CF757" s="86"/>
      <c r="CH757" s="86"/>
      <c r="CI757" s="86"/>
      <c r="CJ757" s="86"/>
      <c r="CK757" s="86"/>
      <c r="CM757" s="86"/>
      <c r="CN757" s="86"/>
      <c r="CO757" s="86"/>
      <c r="CP757" s="86"/>
      <c r="CR757" s="86"/>
      <c r="CS757" s="86"/>
      <c r="CT757" s="86"/>
      <c r="CU757" s="86"/>
      <c r="CW757" s="87"/>
      <c r="CY757" s="86"/>
      <c r="CZ757" s="87"/>
      <c r="DA757" s="88"/>
      <c r="DB757" s="86"/>
      <c r="DC757" s="87"/>
      <c r="DD757" s="86"/>
      <c r="DE757" s="86"/>
      <c r="DF757" s="86"/>
      <c r="DG757" s="86"/>
      <c r="DH757" s="89"/>
    </row>
    <row r="758" spans="34:112" x14ac:dyDescent="0.2">
      <c r="AH758" s="86"/>
      <c r="AJ758" s="86"/>
      <c r="AL758" s="86"/>
      <c r="AN758" s="86"/>
      <c r="AP758" s="86"/>
      <c r="AR758" s="86"/>
      <c r="AT758" s="86"/>
      <c r="AV758" s="86"/>
      <c r="AX758" s="86"/>
      <c r="AZ758" s="86"/>
      <c r="BB758" s="86"/>
      <c r="BD758" s="86"/>
      <c r="BF758" s="86"/>
      <c r="BH758" s="86"/>
      <c r="BJ758" s="86"/>
      <c r="BL758" s="86"/>
      <c r="BN758" s="86"/>
      <c r="BP758" s="86"/>
      <c r="BR758" s="86"/>
      <c r="BS758" s="86"/>
      <c r="BT758" s="86"/>
      <c r="BU758" s="86"/>
      <c r="BW758" s="86"/>
      <c r="BX758" s="86"/>
      <c r="BY758" s="86"/>
      <c r="BZ758" s="86"/>
      <c r="CB758" s="86"/>
      <c r="CC758" s="86"/>
      <c r="CD758" s="86"/>
      <c r="CE758" s="86"/>
      <c r="CF758" s="86"/>
      <c r="CH758" s="86"/>
      <c r="CI758" s="86"/>
      <c r="CJ758" s="86"/>
      <c r="CK758" s="86"/>
      <c r="CM758" s="86"/>
      <c r="CN758" s="86"/>
      <c r="CO758" s="86"/>
      <c r="CP758" s="86"/>
      <c r="CR758" s="86"/>
      <c r="CS758" s="86"/>
      <c r="CT758" s="86"/>
      <c r="CU758" s="86"/>
      <c r="CW758" s="87"/>
      <c r="CY758" s="86"/>
      <c r="CZ758" s="87"/>
      <c r="DA758" s="88"/>
      <c r="DB758" s="86"/>
      <c r="DC758" s="87"/>
      <c r="DD758" s="86"/>
      <c r="DE758" s="86"/>
      <c r="DF758" s="86"/>
      <c r="DG758" s="86"/>
      <c r="DH758" s="89"/>
    </row>
    <row r="759" spans="34:112" x14ac:dyDescent="0.2">
      <c r="AH759" s="86"/>
      <c r="AJ759" s="86"/>
      <c r="AL759" s="86"/>
      <c r="AN759" s="86"/>
      <c r="AP759" s="86"/>
      <c r="AR759" s="86"/>
      <c r="AT759" s="86"/>
      <c r="AV759" s="86"/>
      <c r="AX759" s="86"/>
      <c r="AZ759" s="86"/>
      <c r="BB759" s="86"/>
      <c r="BD759" s="86"/>
      <c r="BF759" s="86"/>
      <c r="BH759" s="86"/>
      <c r="BJ759" s="86"/>
      <c r="BL759" s="86"/>
      <c r="BN759" s="86"/>
      <c r="BP759" s="86"/>
      <c r="BR759" s="86"/>
      <c r="BS759" s="86"/>
      <c r="BT759" s="86"/>
      <c r="BU759" s="86"/>
      <c r="BW759" s="86"/>
      <c r="BX759" s="86"/>
      <c r="BY759" s="86"/>
      <c r="BZ759" s="86"/>
      <c r="CB759" s="86"/>
      <c r="CC759" s="86"/>
      <c r="CD759" s="86"/>
      <c r="CE759" s="86"/>
      <c r="CF759" s="86"/>
      <c r="CH759" s="86"/>
      <c r="CI759" s="86"/>
      <c r="CJ759" s="86"/>
      <c r="CK759" s="86"/>
      <c r="CM759" s="86"/>
      <c r="CN759" s="86"/>
      <c r="CO759" s="86"/>
      <c r="CP759" s="86"/>
      <c r="CR759" s="86"/>
      <c r="CS759" s="86"/>
      <c r="CT759" s="86"/>
      <c r="CU759" s="86"/>
      <c r="CW759" s="87"/>
      <c r="CY759" s="86"/>
      <c r="CZ759" s="87"/>
      <c r="DA759" s="88"/>
      <c r="DB759" s="86"/>
      <c r="DC759" s="87"/>
      <c r="DD759" s="86"/>
      <c r="DE759" s="86"/>
      <c r="DF759" s="86"/>
      <c r="DG759" s="86"/>
      <c r="DH759" s="89"/>
    </row>
    <row r="760" spans="34:112" x14ac:dyDescent="0.2">
      <c r="AH760" s="86"/>
      <c r="AJ760" s="86"/>
      <c r="AL760" s="86"/>
      <c r="AN760" s="86"/>
      <c r="AP760" s="86"/>
      <c r="AR760" s="86"/>
      <c r="AT760" s="86"/>
      <c r="AV760" s="86"/>
      <c r="AX760" s="86"/>
      <c r="AZ760" s="86"/>
      <c r="BB760" s="86"/>
      <c r="BD760" s="86"/>
      <c r="BF760" s="86"/>
      <c r="BH760" s="86"/>
      <c r="BJ760" s="86"/>
      <c r="BL760" s="86"/>
      <c r="BN760" s="86"/>
      <c r="BP760" s="86"/>
      <c r="BR760" s="86"/>
      <c r="BS760" s="86"/>
      <c r="BT760" s="86"/>
      <c r="BU760" s="86"/>
      <c r="BW760" s="86"/>
      <c r="BX760" s="86"/>
      <c r="BY760" s="86"/>
      <c r="BZ760" s="86"/>
      <c r="CB760" s="86"/>
      <c r="CC760" s="86"/>
      <c r="CD760" s="86"/>
      <c r="CE760" s="86"/>
      <c r="CF760" s="86"/>
      <c r="CH760" s="86"/>
      <c r="CI760" s="86"/>
      <c r="CJ760" s="86"/>
      <c r="CK760" s="86"/>
      <c r="CM760" s="86"/>
      <c r="CN760" s="86"/>
      <c r="CO760" s="86"/>
      <c r="CP760" s="86"/>
      <c r="CR760" s="86"/>
      <c r="CS760" s="86"/>
      <c r="CT760" s="86"/>
      <c r="CU760" s="86"/>
      <c r="CW760" s="87"/>
      <c r="CY760" s="86"/>
      <c r="CZ760" s="87"/>
      <c r="DA760" s="88"/>
      <c r="DB760" s="86"/>
      <c r="DC760" s="87"/>
      <c r="DD760" s="86"/>
      <c r="DE760" s="86"/>
      <c r="DF760" s="86"/>
      <c r="DG760" s="86"/>
      <c r="DH760" s="89"/>
    </row>
    <row r="761" spans="34:112" x14ac:dyDescent="0.2">
      <c r="AH761" s="86"/>
      <c r="AJ761" s="86"/>
      <c r="AL761" s="86"/>
      <c r="AN761" s="86"/>
      <c r="AP761" s="86"/>
      <c r="AR761" s="86"/>
      <c r="AT761" s="86"/>
      <c r="AV761" s="86"/>
      <c r="AX761" s="86"/>
      <c r="AZ761" s="86"/>
      <c r="BB761" s="86"/>
      <c r="BD761" s="86"/>
      <c r="BF761" s="86"/>
      <c r="BH761" s="86"/>
      <c r="BJ761" s="86"/>
      <c r="BL761" s="86"/>
      <c r="BN761" s="86"/>
      <c r="BP761" s="86"/>
      <c r="BR761" s="86"/>
      <c r="BS761" s="86"/>
      <c r="BT761" s="86"/>
      <c r="BU761" s="86"/>
      <c r="BW761" s="86"/>
      <c r="BX761" s="86"/>
      <c r="BY761" s="86"/>
      <c r="BZ761" s="86"/>
      <c r="CB761" s="86"/>
      <c r="CC761" s="86"/>
      <c r="CD761" s="86"/>
      <c r="CE761" s="86"/>
      <c r="CF761" s="86"/>
      <c r="CH761" s="86"/>
      <c r="CI761" s="86"/>
      <c r="CJ761" s="86"/>
      <c r="CK761" s="86"/>
      <c r="CM761" s="86"/>
      <c r="CN761" s="86"/>
      <c r="CO761" s="86"/>
      <c r="CP761" s="86"/>
      <c r="CR761" s="86"/>
      <c r="CS761" s="86"/>
      <c r="CT761" s="86"/>
      <c r="CU761" s="86"/>
      <c r="CW761" s="87"/>
      <c r="CY761" s="86"/>
      <c r="CZ761" s="87"/>
      <c r="DA761" s="88"/>
      <c r="DB761" s="86"/>
      <c r="DC761" s="87"/>
      <c r="DD761" s="86"/>
      <c r="DE761" s="86"/>
      <c r="DF761" s="86"/>
      <c r="DG761" s="86"/>
      <c r="DH761" s="89"/>
    </row>
    <row r="762" spans="34:112" x14ac:dyDescent="0.2">
      <c r="AH762" s="86"/>
      <c r="AJ762" s="86"/>
      <c r="AL762" s="86"/>
      <c r="AN762" s="86"/>
      <c r="AP762" s="86"/>
      <c r="AR762" s="86"/>
      <c r="AT762" s="86"/>
      <c r="AV762" s="86"/>
      <c r="AX762" s="86"/>
      <c r="AZ762" s="86"/>
      <c r="BB762" s="86"/>
      <c r="BD762" s="86"/>
      <c r="BF762" s="86"/>
      <c r="BH762" s="86"/>
      <c r="BJ762" s="86"/>
      <c r="BL762" s="86"/>
      <c r="BN762" s="86"/>
      <c r="BP762" s="86"/>
      <c r="BR762" s="86"/>
      <c r="BS762" s="86"/>
      <c r="BT762" s="86"/>
      <c r="BU762" s="86"/>
      <c r="BW762" s="86"/>
      <c r="BX762" s="86"/>
      <c r="BY762" s="86"/>
      <c r="BZ762" s="86"/>
      <c r="CB762" s="86"/>
      <c r="CC762" s="86"/>
      <c r="CD762" s="86"/>
      <c r="CE762" s="86"/>
      <c r="CF762" s="86"/>
      <c r="CH762" s="86"/>
      <c r="CI762" s="86"/>
      <c r="CJ762" s="86"/>
      <c r="CK762" s="86"/>
      <c r="CM762" s="86"/>
      <c r="CN762" s="86"/>
      <c r="CO762" s="86"/>
      <c r="CP762" s="86"/>
      <c r="CR762" s="86"/>
      <c r="CS762" s="86"/>
      <c r="CT762" s="86"/>
      <c r="CU762" s="86"/>
      <c r="CW762" s="87"/>
      <c r="CY762" s="86"/>
      <c r="CZ762" s="87"/>
      <c r="DA762" s="88"/>
      <c r="DB762" s="86"/>
      <c r="DC762" s="87"/>
      <c r="DD762" s="86"/>
      <c r="DE762" s="86"/>
      <c r="DF762" s="86"/>
      <c r="DG762" s="86"/>
      <c r="DH762" s="89"/>
    </row>
    <row r="763" spans="34:112" x14ac:dyDescent="0.2">
      <c r="AH763" s="86"/>
      <c r="AJ763" s="86"/>
      <c r="AL763" s="86"/>
      <c r="AN763" s="86"/>
      <c r="AP763" s="86"/>
      <c r="AR763" s="86"/>
      <c r="AT763" s="86"/>
      <c r="AV763" s="86"/>
      <c r="AX763" s="86"/>
      <c r="AZ763" s="86"/>
      <c r="BB763" s="86"/>
      <c r="BD763" s="86"/>
      <c r="BF763" s="86"/>
      <c r="BH763" s="86"/>
      <c r="BJ763" s="86"/>
      <c r="BL763" s="86"/>
      <c r="BN763" s="86"/>
      <c r="BP763" s="86"/>
      <c r="BR763" s="86"/>
      <c r="BS763" s="86"/>
      <c r="BT763" s="86"/>
      <c r="BU763" s="86"/>
      <c r="BW763" s="86"/>
      <c r="BX763" s="86"/>
      <c r="BY763" s="86"/>
      <c r="BZ763" s="86"/>
      <c r="CB763" s="86"/>
      <c r="CC763" s="86"/>
      <c r="CD763" s="86"/>
      <c r="CE763" s="86"/>
      <c r="CF763" s="86"/>
      <c r="CH763" s="86"/>
      <c r="CI763" s="86"/>
      <c r="CJ763" s="86"/>
      <c r="CK763" s="86"/>
      <c r="CM763" s="86"/>
      <c r="CN763" s="86"/>
      <c r="CO763" s="86"/>
      <c r="CP763" s="86"/>
      <c r="CR763" s="86"/>
      <c r="CS763" s="86"/>
      <c r="CT763" s="86"/>
      <c r="CU763" s="86"/>
      <c r="CW763" s="87"/>
      <c r="CY763" s="86"/>
      <c r="CZ763" s="87"/>
      <c r="DA763" s="88"/>
      <c r="DB763" s="86"/>
      <c r="DC763" s="87"/>
      <c r="DD763" s="86"/>
      <c r="DE763" s="86"/>
      <c r="DF763" s="86"/>
      <c r="DG763" s="86"/>
      <c r="DH763" s="89"/>
    </row>
    <row r="764" spans="34:112" x14ac:dyDescent="0.2">
      <c r="AH764" s="86"/>
      <c r="AJ764" s="86"/>
      <c r="AL764" s="86"/>
      <c r="AN764" s="86"/>
      <c r="AP764" s="86"/>
      <c r="AR764" s="86"/>
      <c r="AT764" s="86"/>
      <c r="AV764" s="86"/>
      <c r="AX764" s="86"/>
      <c r="AZ764" s="86"/>
      <c r="BB764" s="86"/>
      <c r="BD764" s="86"/>
      <c r="BF764" s="86"/>
      <c r="BH764" s="86"/>
      <c r="BJ764" s="86"/>
      <c r="BL764" s="86"/>
      <c r="BN764" s="86"/>
      <c r="BP764" s="86"/>
      <c r="BR764" s="86"/>
      <c r="BS764" s="86"/>
      <c r="BT764" s="86"/>
      <c r="BU764" s="86"/>
      <c r="BW764" s="86"/>
      <c r="BX764" s="86"/>
      <c r="BY764" s="86"/>
      <c r="BZ764" s="86"/>
      <c r="CB764" s="86"/>
      <c r="CC764" s="86"/>
      <c r="CD764" s="86"/>
      <c r="CE764" s="86"/>
      <c r="CF764" s="86"/>
      <c r="CH764" s="86"/>
      <c r="CI764" s="86"/>
      <c r="CJ764" s="86"/>
      <c r="CK764" s="86"/>
      <c r="CM764" s="86"/>
      <c r="CN764" s="86"/>
      <c r="CO764" s="86"/>
      <c r="CP764" s="86"/>
      <c r="CR764" s="86"/>
      <c r="CS764" s="86"/>
      <c r="CT764" s="86"/>
      <c r="CU764" s="86"/>
      <c r="CW764" s="87"/>
      <c r="CY764" s="86"/>
      <c r="CZ764" s="87"/>
      <c r="DA764" s="88"/>
      <c r="DB764" s="86"/>
      <c r="DC764" s="87"/>
      <c r="DD764" s="86"/>
      <c r="DE764" s="86"/>
      <c r="DF764" s="86"/>
      <c r="DG764" s="86"/>
      <c r="DH764" s="89"/>
    </row>
    <row r="765" spans="34:112" x14ac:dyDescent="0.2">
      <c r="AH765" s="86"/>
      <c r="AJ765" s="86"/>
      <c r="AL765" s="86"/>
      <c r="AN765" s="86"/>
      <c r="AP765" s="86"/>
      <c r="AR765" s="86"/>
      <c r="AT765" s="86"/>
      <c r="AV765" s="86"/>
      <c r="AX765" s="86"/>
      <c r="AZ765" s="86"/>
      <c r="BB765" s="86"/>
      <c r="BD765" s="86"/>
      <c r="BF765" s="86"/>
      <c r="BH765" s="86"/>
      <c r="BJ765" s="86"/>
      <c r="BL765" s="86"/>
      <c r="BN765" s="86"/>
      <c r="BP765" s="86"/>
      <c r="BR765" s="86"/>
      <c r="BS765" s="86"/>
      <c r="BT765" s="86"/>
      <c r="BU765" s="86"/>
      <c r="BW765" s="86"/>
      <c r="BX765" s="86"/>
      <c r="BY765" s="86"/>
      <c r="BZ765" s="86"/>
      <c r="CB765" s="86"/>
      <c r="CC765" s="86"/>
      <c r="CD765" s="86"/>
      <c r="CE765" s="86"/>
      <c r="CF765" s="86"/>
      <c r="CH765" s="86"/>
      <c r="CI765" s="86"/>
      <c r="CJ765" s="86"/>
      <c r="CK765" s="86"/>
      <c r="CM765" s="86"/>
      <c r="CN765" s="86"/>
      <c r="CO765" s="86"/>
      <c r="CP765" s="86"/>
      <c r="CR765" s="86"/>
      <c r="CS765" s="86"/>
      <c r="CT765" s="86"/>
      <c r="CU765" s="86"/>
      <c r="CW765" s="87"/>
      <c r="CY765" s="86"/>
      <c r="CZ765" s="87"/>
      <c r="DA765" s="88"/>
      <c r="DB765" s="86"/>
      <c r="DC765" s="87"/>
      <c r="DD765" s="86"/>
      <c r="DE765" s="86"/>
      <c r="DF765" s="86"/>
      <c r="DG765" s="86"/>
      <c r="DH765" s="89"/>
    </row>
    <row r="766" spans="34:112" x14ac:dyDescent="0.2">
      <c r="AH766" s="86"/>
      <c r="AJ766" s="86"/>
      <c r="AL766" s="86"/>
      <c r="AN766" s="86"/>
      <c r="AP766" s="86"/>
      <c r="AR766" s="86"/>
      <c r="AT766" s="86"/>
      <c r="AV766" s="86"/>
      <c r="AX766" s="86"/>
      <c r="AZ766" s="86"/>
      <c r="BB766" s="86"/>
      <c r="BD766" s="86"/>
      <c r="BF766" s="86"/>
      <c r="BH766" s="86"/>
      <c r="BJ766" s="86"/>
      <c r="BL766" s="86"/>
      <c r="BN766" s="86"/>
      <c r="BP766" s="86"/>
      <c r="BR766" s="86"/>
      <c r="BS766" s="86"/>
      <c r="BT766" s="86"/>
      <c r="BU766" s="86"/>
      <c r="BW766" s="86"/>
      <c r="BX766" s="86"/>
      <c r="BY766" s="86"/>
      <c r="BZ766" s="86"/>
      <c r="CB766" s="86"/>
      <c r="CC766" s="86"/>
      <c r="CD766" s="86"/>
      <c r="CE766" s="86"/>
      <c r="CF766" s="86"/>
      <c r="CH766" s="86"/>
      <c r="CI766" s="86"/>
      <c r="CJ766" s="86"/>
      <c r="CK766" s="86"/>
      <c r="CM766" s="86"/>
      <c r="CN766" s="86"/>
      <c r="CO766" s="86"/>
      <c r="CP766" s="86"/>
      <c r="CR766" s="86"/>
      <c r="CS766" s="86"/>
      <c r="CT766" s="86"/>
      <c r="CU766" s="86"/>
      <c r="CW766" s="87"/>
      <c r="CY766" s="86"/>
      <c r="CZ766" s="87"/>
      <c r="DA766" s="88"/>
      <c r="DB766" s="86"/>
      <c r="DC766" s="87"/>
      <c r="DD766" s="86"/>
      <c r="DE766" s="86"/>
      <c r="DF766" s="86"/>
      <c r="DG766" s="86"/>
      <c r="DH766" s="89"/>
    </row>
    <row r="767" spans="34:112" x14ac:dyDescent="0.2">
      <c r="AH767" s="86"/>
      <c r="AJ767" s="86"/>
      <c r="AL767" s="86"/>
      <c r="AN767" s="86"/>
      <c r="AP767" s="86"/>
      <c r="AR767" s="86"/>
      <c r="AT767" s="86"/>
      <c r="AV767" s="86"/>
      <c r="AX767" s="86"/>
      <c r="AZ767" s="86"/>
      <c r="BB767" s="86"/>
      <c r="BD767" s="86"/>
      <c r="BF767" s="86"/>
      <c r="BH767" s="86"/>
      <c r="BJ767" s="86"/>
      <c r="BL767" s="86"/>
      <c r="BN767" s="86"/>
      <c r="BP767" s="86"/>
      <c r="BR767" s="86"/>
      <c r="BS767" s="86"/>
      <c r="BT767" s="86"/>
      <c r="BU767" s="86"/>
      <c r="BW767" s="86"/>
      <c r="BX767" s="86"/>
      <c r="BY767" s="86"/>
      <c r="BZ767" s="86"/>
      <c r="CB767" s="86"/>
      <c r="CC767" s="86"/>
      <c r="CD767" s="86"/>
      <c r="CE767" s="86"/>
      <c r="CF767" s="86"/>
      <c r="CH767" s="86"/>
      <c r="CI767" s="86"/>
      <c r="CJ767" s="86"/>
      <c r="CK767" s="86"/>
      <c r="CM767" s="86"/>
      <c r="CN767" s="86"/>
      <c r="CO767" s="86"/>
      <c r="CP767" s="86"/>
      <c r="CR767" s="86"/>
      <c r="CS767" s="86"/>
      <c r="CT767" s="86"/>
      <c r="CU767" s="86"/>
      <c r="CW767" s="87"/>
      <c r="CY767" s="86"/>
      <c r="CZ767" s="87"/>
      <c r="DA767" s="88"/>
      <c r="DB767" s="86"/>
      <c r="DC767" s="87"/>
      <c r="DD767" s="86"/>
      <c r="DE767" s="86"/>
      <c r="DF767" s="86"/>
      <c r="DG767" s="86"/>
      <c r="DH767" s="89"/>
    </row>
    <row r="768" spans="34:112" x14ac:dyDescent="0.2">
      <c r="AH768" s="86"/>
      <c r="AJ768" s="86"/>
      <c r="AL768" s="86"/>
      <c r="AN768" s="86"/>
      <c r="AP768" s="86"/>
      <c r="AR768" s="86"/>
      <c r="AT768" s="86"/>
      <c r="AV768" s="86"/>
      <c r="AX768" s="86"/>
      <c r="AZ768" s="86"/>
      <c r="BB768" s="86"/>
      <c r="BD768" s="86"/>
      <c r="BF768" s="86"/>
      <c r="BH768" s="86"/>
      <c r="BJ768" s="86"/>
      <c r="BL768" s="86"/>
      <c r="BN768" s="86"/>
      <c r="BP768" s="86"/>
      <c r="BR768" s="86"/>
      <c r="BS768" s="86"/>
      <c r="BT768" s="86"/>
      <c r="BU768" s="86"/>
      <c r="BW768" s="86"/>
      <c r="BX768" s="86"/>
      <c r="BY768" s="86"/>
      <c r="BZ768" s="86"/>
      <c r="CB768" s="86"/>
      <c r="CC768" s="86"/>
      <c r="CD768" s="86"/>
      <c r="CE768" s="86"/>
      <c r="CF768" s="86"/>
      <c r="CH768" s="86"/>
      <c r="CI768" s="86"/>
      <c r="CJ768" s="86"/>
      <c r="CK768" s="86"/>
      <c r="CM768" s="86"/>
      <c r="CN768" s="86"/>
      <c r="CO768" s="86"/>
      <c r="CP768" s="86"/>
      <c r="CR768" s="86"/>
      <c r="CS768" s="86"/>
      <c r="CT768" s="86"/>
      <c r="CU768" s="86"/>
      <c r="CW768" s="87"/>
      <c r="CY768" s="86"/>
      <c r="CZ768" s="87"/>
      <c r="DA768" s="88"/>
      <c r="DB768" s="86"/>
      <c r="DC768" s="87"/>
      <c r="DD768" s="86"/>
      <c r="DE768" s="86"/>
      <c r="DF768" s="86"/>
      <c r="DG768" s="86"/>
      <c r="DH768" s="89"/>
    </row>
    <row r="769" spans="34:112" x14ac:dyDescent="0.2">
      <c r="AH769" s="86"/>
      <c r="AJ769" s="86"/>
      <c r="AL769" s="86"/>
      <c r="AN769" s="86"/>
      <c r="AP769" s="86"/>
      <c r="AR769" s="86"/>
      <c r="AT769" s="86"/>
      <c r="AV769" s="86"/>
      <c r="AX769" s="86"/>
      <c r="AZ769" s="86"/>
      <c r="BB769" s="86"/>
      <c r="BD769" s="86"/>
      <c r="BF769" s="86"/>
      <c r="BH769" s="86"/>
      <c r="BJ769" s="86"/>
      <c r="BL769" s="86"/>
      <c r="BN769" s="86"/>
      <c r="BP769" s="86"/>
      <c r="BR769" s="86"/>
      <c r="BS769" s="86"/>
      <c r="BT769" s="86"/>
      <c r="BU769" s="86"/>
      <c r="BW769" s="86"/>
      <c r="BX769" s="86"/>
      <c r="BY769" s="86"/>
      <c r="BZ769" s="86"/>
      <c r="CB769" s="86"/>
      <c r="CC769" s="86"/>
      <c r="CD769" s="86"/>
      <c r="CE769" s="86"/>
      <c r="CF769" s="86"/>
      <c r="CH769" s="86"/>
      <c r="CI769" s="86"/>
      <c r="CJ769" s="86"/>
      <c r="CK769" s="86"/>
      <c r="CM769" s="86"/>
      <c r="CN769" s="86"/>
      <c r="CO769" s="86"/>
      <c r="CP769" s="86"/>
      <c r="CR769" s="86"/>
      <c r="CS769" s="86"/>
      <c r="CT769" s="86"/>
      <c r="CU769" s="86"/>
      <c r="CW769" s="87"/>
      <c r="CY769" s="86"/>
      <c r="CZ769" s="87"/>
      <c r="DA769" s="88"/>
      <c r="DB769" s="86"/>
      <c r="DC769" s="87"/>
      <c r="DD769" s="86"/>
      <c r="DE769" s="86"/>
      <c r="DF769" s="86"/>
      <c r="DG769" s="86"/>
      <c r="DH769" s="89"/>
    </row>
    <row r="770" spans="34:112" x14ac:dyDescent="0.2">
      <c r="AH770" s="86"/>
      <c r="AJ770" s="86"/>
      <c r="AL770" s="86"/>
      <c r="AN770" s="86"/>
      <c r="AP770" s="86"/>
      <c r="AR770" s="86"/>
      <c r="AT770" s="86"/>
      <c r="AV770" s="86"/>
      <c r="AX770" s="86"/>
      <c r="AZ770" s="86"/>
      <c r="BB770" s="86"/>
      <c r="BD770" s="86"/>
      <c r="BF770" s="86"/>
      <c r="BH770" s="86"/>
      <c r="BJ770" s="86"/>
      <c r="BL770" s="86"/>
      <c r="BN770" s="86"/>
      <c r="BP770" s="86"/>
      <c r="BR770" s="86"/>
      <c r="BS770" s="86"/>
      <c r="BT770" s="86"/>
      <c r="BU770" s="86"/>
      <c r="BW770" s="86"/>
      <c r="BX770" s="86"/>
      <c r="BY770" s="86"/>
      <c r="BZ770" s="86"/>
      <c r="CB770" s="86"/>
      <c r="CC770" s="86"/>
      <c r="CD770" s="86"/>
      <c r="CE770" s="86"/>
      <c r="CF770" s="86"/>
      <c r="CH770" s="86"/>
      <c r="CI770" s="86"/>
      <c r="CJ770" s="86"/>
      <c r="CK770" s="86"/>
      <c r="CM770" s="86"/>
      <c r="CN770" s="86"/>
      <c r="CO770" s="86"/>
      <c r="CP770" s="86"/>
      <c r="CR770" s="86"/>
      <c r="CS770" s="86"/>
      <c r="CT770" s="86"/>
      <c r="CU770" s="86"/>
      <c r="CW770" s="87"/>
      <c r="CY770" s="86"/>
      <c r="CZ770" s="87"/>
      <c r="DA770" s="88"/>
      <c r="DB770" s="86"/>
      <c r="DC770" s="87"/>
      <c r="DD770" s="86"/>
      <c r="DE770" s="86"/>
      <c r="DF770" s="86"/>
      <c r="DG770" s="86"/>
      <c r="DH770" s="89"/>
    </row>
    <row r="771" spans="34:112" x14ac:dyDescent="0.2">
      <c r="AH771" s="86"/>
      <c r="AJ771" s="86"/>
      <c r="AL771" s="86"/>
      <c r="AN771" s="86"/>
      <c r="AP771" s="86"/>
      <c r="AR771" s="86"/>
      <c r="AT771" s="86"/>
      <c r="AV771" s="86"/>
      <c r="AX771" s="86"/>
      <c r="AZ771" s="86"/>
      <c r="BB771" s="86"/>
      <c r="BD771" s="86"/>
      <c r="BF771" s="86"/>
      <c r="BH771" s="86"/>
      <c r="BJ771" s="86"/>
      <c r="BL771" s="86"/>
      <c r="BN771" s="86"/>
      <c r="BP771" s="86"/>
      <c r="BR771" s="86"/>
      <c r="BS771" s="86"/>
      <c r="BT771" s="86"/>
      <c r="BU771" s="86"/>
      <c r="BW771" s="86"/>
      <c r="BX771" s="86"/>
      <c r="BY771" s="86"/>
      <c r="BZ771" s="86"/>
      <c r="CB771" s="86"/>
      <c r="CC771" s="86"/>
      <c r="CD771" s="86"/>
      <c r="CE771" s="86"/>
      <c r="CF771" s="86"/>
      <c r="CH771" s="86"/>
      <c r="CI771" s="86"/>
      <c r="CJ771" s="86"/>
      <c r="CK771" s="86"/>
      <c r="CM771" s="86"/>
      <c r="CN771" s="86"/>
      <c r="CO771" s="86"/>
      <c r="CP771" s="86"/>
      <c r="CR771" s="86"/>
      <c r="CS771" s="86"/>
      <c r="CT771" s="86"/>
      <c r="CU771" s="86"/>
      <c r="CW771" s="87"/>
      <c r="CY771" s="86"/>
      <c r="CZ771" s="87"/>
      <c r="DA771" s="88"/>
      <c r="DB771" s="86"/>
      <c r="DC771" s="87"/>
      <c r="DD771" s="86"/>
      <c r="DE771" s="86"/>
      <c r="DF771" s="86"/>
      <c r="DG771" s="86"/>
      <c r="DH771" s="89"/>
    </row>
    <row r="772" spans="34:112" x14ac:dyDescent="0.2">
      <c r="AH772" s="86"/>
      <c r="AJ772" s="86"/>
      <c r="AL772" s="86"/>
      <c r="AN772" s="86"/>
      <c r="AP772" s="86"/>
      <c r="AR772" s="86"/>
      <c r="AT772" s="86"/>
      <c r="AV772" s="86"/>
      <c r="AX772" s="86"/>
      <c r="AZ772" s="86"/>
      <c r="BB772" s="86"/>
      <c r="BD772" s="86"/>
      <c r="BF772" s="86"/>
      <c r="BH772" s="86"/>
      <c r="BJ772" s="86"/>
      <c r="BL772" s="86"/>
      <c r="BN772" s="86"/>
      <c r="BP772" s="86"/>
      <c r="BR772" s="86"/>
      <c r="BS772" s="86"/>
      <c r="BT772" s="86"/>
      <c r="BU772" s="86"/>
      <c r="BW772" s="86"/>
      <c r="BX772" s="86"/>
      <c r="BY772" s="86"/>
      <c r="BZ772" s="86"/>
      <c r="CB772" s="86"/>
      <c r="CC772" s="86"/>
      <c r="CD772" s="86"/>
      <c r="CE772" s="86"/>
      <c r="CF772" s="86"/>
      <c r="CH772" s="86"/>
      <c r="CI772" s="86"/>
      <c r="CJ772" s="86"/>
      <c r="CK772" s="86"/>
      <c r="CM772" s="86"/>
      <c r="CN772" s="86"/>
      <c r="CO772" s="86"/>
      <c r="CP772" s="86"/>
      <c r="CR772" s="86"/>
      <c r="CS772" s="86"/>
      <c r="CT772" s="86"/>
      <c r="CU772" s="86"/>
      <c r="CW772" s="87"/>
      <c r="CY772" s="86"/>
      <c r="CZ772" s="87"/>
      <c r="DA772" s="88"/>
      <c r="DB772" s="86"/>
      <c r="DC772" s="87"/>
      <c r="DD772" s="86"/>
      <c r="DE772" s="86"/>
      <c r="DF772" s="86"/>
      <c r="DG772" s="86"/>
      <c r="DH772" s="89"/>
    </row>
    <row r="773" spans="34:112" x14ac:dyDescent="0.2">
      <c r="AH773" s="86"/>
      <c r="AJ773" s="86"/>
      <c r="AL773" s="86"/>
      <c r="AN773" s="86"/>
      <c r="AP773" s="86"/>
      <c r="AR773" s="86"/>
      <c r="AT773" s="86"/>
      <c r="AV773" s="86"/>
      <c r="AX773" s="86"/>
      <c r="AZ773" s="86"/>
      <c r="BB773" s="86"/>
      <c r="BD773" s="86"/>
      <c r="BF773" s="86"/>
      <c r="BH773" s="86"/>
      <c r="BJ773" s="86"/>
      <c r="BL773" s="86"/>
      <c r="BN773" s="86"/>
      <c r="BP773" s="86"/>
      <c r="BR773" s="86"/>
      <c r="BS773" s="86"/>
      <c r="BT773" s="86"/>
      <c r="BU773" s="86"/>
      <c r="BW773" s="86"/>
      <c r="BX773" s="86"/>
      <c r="BY773" s="86"/>
      <c r="BZ773" s="86"/>
      <c r="CB773" s="86"/>
      <c r="CC773" s="86"/>
      <c r="CD773" s="86"/>
      <c r="CE773" s="86"/>
      <c r="CF773" s="86"/>
      <c r="CH773" s="86"/>
      <c r="CI773" s="86"/>
      <c r="CJ773" s="86"/>
      <c r="CK773" s="86"/>
      <c r="CM773" s="86"/>
      <c r="CN773" s="86"/>
      <c r="CO773" s="86"/>
      <c r="CP773" s="86"/>
      <c r="CR773" s="86"/>
      <c r="CS773" s="86"/>
      <c r="CT773" s="86"/>
      <c r="CU773" s="86"/>
      <c r="CW773" s="87"/>
      <c r="CY773" s="86"/>
      <c r="CZ773" s="87"/>
      <c r="DA773" s="88"/>
      <c r="DB773" s="86"/>
      <c r="DC773" s="87"/>
      <c r="DD773" s="86"/>
      <c r="DE773" s="86"/>
      <c r="DF773" s="86"/>
      <c r="DG773" s="86"/>
      <c r="DH773" s="89"/>
    </row>
    <row r="774" spans="34:112" x14ac:dyDescent="0.2">
      <c r="AH774" s="86"/>
      <c r="AJ774" s="86"/>
      <c r="AL774" s="86"/>
      <c r="AN774" s="86"/>
      <c r="AP774" s="86"/>
      <c r="AR774" s="86"/>
      <c r="AT774" s="86"/>
      <c r="AV774" s="86"/>
      <c r="AX774" s="86"/>
      <c r="AZ774" s="86"/>
      <c r="BB774" s="86"/>
      <c r="BD774" s="86"/>
      <c r="BF774" s="86"/>
      <c r="BH774" s="86"/>
      <c r="BJ774" s="86"/>
      <c r="BL774" s="86"/>
      <c r="BN774" s="86"/>
      <c r="BP774" s="86"/>
      <c r="BR774" s="86"/>
      <c r="BS774" s="86"/>
      <c r="BT774" s="86"/>
      <c r="BU774" s="86"/>
      <c r="BW774" s="86"/>
      <c r="BX774" s="86"/>
      <c r="BY774" s="86"/>
      <c r="BZ774" s="86"/>
      <c r="CB774" s="86"/>
      <c r="CC774" s="86"/>
      <c r="CD774" s="86"/>
      <c r="CE774" s="86"/>
      <c r="CF774" s="86"/>
      <c r="CH774" s="86"/>
      <c r="CI774" s="86"/>
      <c r="CJ774" s="86"/>
      <c r="CK774" s="86"/>
      <c r="CM774" s="86"/>
      <c r="CN774" s="86"/>
      <c r="CO774" s="86"/>
      <c r="CP774" s="86"/>
      <c r="CR774" s="86"/>
      <c r="CS774" s="86"/>
      <c r="CT774" s="86"/>
      <c r="CU774" s="86"/>
      <c r="CW774" s="87"/>
      <c r="CY774" s="86"/>
      <c r="CZ774" s="87"/>
      <c r="DA774" s="88"/>
      <c r="DB774" s="86"/>
      <c r="DC774" s="87"/>
      <c r="DD774" s="86"/>
      <c r="DE774" s="86"/>
      <c r="DF774" s="86"/>
      <c r="DG774" s="86"/>
      <c r="DH774" s="89"/>
    </row>
    <row r="775" spans="34:112" x14ac:dyDescent="0.2">
      <c r="AH775" s="86"/>
      <c r="AJ775" s="86"/>
      <c r="AL775" s="86"/>
      <c r="AN775" s="86"/>
      <c r="AP775" s="86"/>
      <c r="AR775" s="86"/>
      <c r="AT775" s="86"/>
      <c r="AV775" s="86"/>
      <c r="AX775" s="86"/>
      <c r="AZ775" s="86"/>
      <c r="BB775" s="86"/>
      <c r="BD775" s="86"/>
      <c r="BF775" s="86"/>
      <c r="BH775" s="86"/>
      <c r="BJ775" s="86"/>
      <c r="BL775" s="86"/>
      <c r="BN775" s="86"/>
      <c r="BP775" s="86"/>
      <c r="BR775" s="86"/>
      <c r="BS775" s="86"/>
      <c r="BT775" s="86"/>
      <c r="BU775" s="86"/>
      <c r="BW775" s="86"/>
      <c r="BX775" s="86"/>
      <c r="BY775" s="86"/>
      <c r="BZ775" s="86"/>
      <c r="CB775" s="86"/>
      <c r="CC775" s="86"/>
      <c r="CD775" s="86"/>
      <c r="CE775" s="86"/>
      <c r="CF775" s="86"/>
      <c r="CH775" s="86"/>
      <c r="CI775" s="86"/>
      <c r="CJ775" s="86"/>
      <c r="CK775" s="86"/>
      <c r="CM775" s="86"/>
      <c r="CN775" s="86"/>
      <c r="CO775" s="86"/>
      <c r="CP775" s="86"/>
      <c r="CR775" s="86"/>
      <c r="CS775" s="86"/>
      <c r="CT775" s="86"/>
      <c r="CU775" s="86"/>
      <c r="CW775" s="87"/>
      <c r="CY775" s="86"/>
      <c r="CZ775" s="87"/>
      <c r="DA775" s="88"/>
      <c r="DB775" s="86"/>
      <c r="DC775" s="87"/>
      <c r="DD775" s="86"/>
      <c r="DE775" s="86"/>
      <c r="DF775" s="86"/>
      <c r="DG775" s="86"/>
      <c r="DH775" s="89"/>
    </row>
    <row r="776" spans="34:112" x14ac:dyDescent="0.2">
      <c r="AH776" s="86"/>
      <c r="AJ776" s="86"/>
      <c r="AL776" s="86"/>
      <c r="AN776" s="86"/>
      <c r="AP776" s="86"/>
      <c r="AR776" s="86"/>
      <c r="AT776" s="86"/>
      <c r="AV776" s="86"/>
      <c r="AX776" s="86"/>
      <c r="AZ776" s="86"/>
      <c r="BB776" s="86"/>
      <c r="BD776" s="86"/>
      <c r="BF776" s="86"/>
      <c r="BH776" s="86"/>
      <c r="BJ776" s="86"/>
      <c r="BL776" s="86"/>
      <c r="BN776" s="86"/>
      <c r="BP776" s="86"/>
      <c r="BR776" s="86"/>
      <c r="BS776" s="86"/>
      <c r="BT776" s="86"/>
      <c r="BU776" s="86"/>
      <c r="BW776" s="86"/>
      <c r="BX776" s="86"/>
      <c r="BY776" s="86"/>
      <c r="BZ776" s="86"/>
      <c r="CB776" s="86"/>
      <c r="CC776" s="86"/>
      <c r="CD776" s="86"/>
      <c r="CE776" s="86"/>
      <c r="CF776" s="86"/>
      <c r="CH776" s="86"/>
      <c r="CI776" s="86"/>
      <c r="CJ776" s="86"/>
      <c r="CK776" s="86"/>
      <c r="CM776" s="86"/>
      <c r="CN776" s="86"/>
      <c r="CO776" s="86"/>
      <c r="CP776" s="86"/>
      <c r="CR776" s="86"/>
      <c r="CS776" s="86"/>
      <c r="CT776" s="86"/>
      <c r="CU776" s="86"/>
      <c r="CW776" s="87"/>
      <c r="CY776" s="86"/>
      <c r="CZ776" s="87"/>
      <c r="DA776" s="88"/>
      <c r="DB776" s="86"/>
      <c r="DC776" s="87"/>
      <c r="DD776" s="86"/>
      <c r="DE776" s="86"/>
      <c r="DF776" s="86"/>
      <c r="DG776" s="86"/>
      <c r="DH776" s="89"/>
    </row>
    <row r="777" spans="34:112" x14ac:dyDescent="0.2">
      <c r="AH777" s="86"/>
      <c r="AJ777" s="86"/>
      <c r="AL777" s="86"/>
      <c r="AN777" s="86"/>
      <c r="AP777" s="86"/>
      <c r="AR777" s="86"/>
      <c r="AT777" s="86"/>
      <c r="AV777" s="86"/>
      <c r="AX777" s="86"/>
      <c r="AZ777" s="86"/>
      <c r="BB777" s="86"/>
      <c r="BD777" s="86"/>
      <c r="BF777" s="86"/>
      <c r="BH777" s="86"/>
      <c r="BJ777" s="86"/>
      <c r="BL777" s="86"/>
      <c r="BN777" s="86"/>
      <c r="BP777" s="86"/>
      <c r="BR777" s="86"/>
      <c r="BS777" s="86"/>
      <c r="BT777" s="86"/>
      <c r="BU777" s="86"/>
      <c r="BW777" s="86"/>
      <c r="BX777" s="86"/>
      <c r="BY777" s="86"/>
      <c r="BZ777" s="86"/>
      <c r="CB777" s="86"/>
      <c r="CC777" s="86"/>
      <c r="CD777" s="86"/>
      <c r="CE777" s="86"/>
      <c r="CF777" s="86"/>
      <c r="CH777" s="86"/>
      <c r="CI777" s="86"/>
      <c r="CJ777" s="86"/>
      <c r="CK777" s="86"/>
      <c r="CM777" s="86"/>
      <c r="CN777" s="86"/>
      <c r="CO777" s="86"/>
      <c r="CP777" s="86"/>
      <c r="CR777" s="86"/>
      <c r="CS777" s="86"/>
      <c r="CT777" s="86"/>
      <c r="CU777" s="86"/>
      <c r="CW777" s="87"/>
      <c r="CY777" s="86"/>
      <c r="CZ777" s="87"/>
      <c r="DA777" s="88"/>
      <c r="DB777" s="86"/>
      <c r="DC777" s="87"/>
      <c r="DD777" s="86"/>
      <c r="DE777" s="86"/>
      <c r="DF777" s="86"/>
      <c r="DG777" s="86"/>
      <c r="DH777" s="89"/>
    </row>
    <row r="778" spans="34:112" x14ac:dyDescent="0.2">
      <c r="AH778" s="86"/>
      <c r="AJ778" s="86"/>
      <c r="AL778" s="86"/>
      <c r="AN778" s="86"/>
      <c r="AP778" s="86"/>
      <c r="AR778" s="86"/>
      <c r="AT778" s="86"/>
      <c r="AV778" s="86"/>
      <c r="AX778" s="86"/>
      <c r="AZ778" s="86"/>
      <c r="BB778" s="86"/>
      <c r="BD778" s="86"/>
      <c r="BF778" s="86"/>
      <c r="BH778" s="86"/>
      <c r="BJ778" s="86"/>
      <c r="BL778" s="86"/>
      <c r="BN778" s="86"/>
      <c r="BP778" s="86"/>
      <c r="BR778" s="86"/>
      <c r="BS778" s="86"/>
      <c r="BT778" s="86"/>
      <c r="BU778" s="86"/>
      <c r="BW778" s="86"/>
      <c r="BX778" s="86"/>
      <c r="BY778" s="86"/>
      <c r="BZ778" s="86"/>
      <c r="CB778" s="86"/>
      <c r="CC778" s="86"/>
      <c r="CD778" s="86"/>
      <c r="CE778" s="86"/>
      <c r="CF778" s="86"/>
      <c r="CH778" s="86"/>
      <c r="CI778" s="86"/>
      <c r="CJ778" s="86"/>
      <c r="CK778" s="86"/>
      <c r="CM778" s="86"/>
      <c r="CN778" s="86"/>
      <c r="CO778" s="86"/>
      <c r="CP778" s="86"/>
      <c r="CR778" s="86"/>
      <c r="CS778" s="86"/>
      <c r="CT778" s="86"/>
      <c r="CU778" s="86"/>
      <c r="CW778" s="87"/>
      <c r="CY778" s="86"/>
      <c r="CZ778" s="87"/>
      <c r="DA778" s="88"/>
      <c r="DB778" s="86"/>
      <c r="DC778" s="87"/>
      <c r="DD778" s="86"/>
      <c r="DE778" s="86"/>
      <c r="DF778" s="86"/>
      <c r="DG778" s="86"/>
      <c r="DH778" s="89"/>
    </row>
    <row r="779" spans="34:112" x14ac:dyDescent="0.2">
      <c r="AH779" s="86"/>
      <c r="AJ779" s="86"/>
      <c r="AL779" s="86"/>
      <c r="AN779" s="86"/>
      <c r="AP779" s="86"/>
      <c r="AR779" s="86"/>
      <c r="AT779" s="86"/>
      <c r="AV779" s="86"/>
      <c r="AX779" s="86"/>
      <c r="AZ779" s="86"/>
      <c r="BB779" s="86"/>
      <c r="BD779" s="86"/>
      <c r="BF779" s="86"/>
      <c r="BH779" s="86"/>
      <c r="BJ779" s="86"/>
      <c r="BL779" s="86"/>
      <c r="BN779" s="86"/>
      <c r="BP779" s="86"/>
      <c r="BR779" s="86"/>
      <c r="BS779" s="86"/>
      <c r="BT779" s="86"/>
      <c r="BU779" s="86"/>
      <c r="BW779" s="86"/>
      <c r="BX779" s="86"/>
      <c r="BY779" s="86"/>
      <c r="BZ779" s="86"/>
      <c r="CB779" s="86"/>
      <c r="CC779" s="86"/>
      <c r="CD779" s="86"/>
      <c r="CE779" s="86"/>
      <c r="CF779" s="86"/>
      <c r="CH779" s="86"/>
      <c r="CI779" s="86"/>
      <c r="CJ779" s="86"/>
      <c r="CK779" s="86"/>
      <c r="CM779" s="86"/>
      <c r="CN779" s="86"/>
      <c r="CO779" s="86"/>
      <c r="CP779" s="86"/>
      <c r="CR779" s="86"/>
      <c r="CS779" s="86"/>
      <c r="CT779" s="86"/>
      <c r="CU779" s="86"/>
      <c r="CW779" s="87"/>
      <c r="CY779" s="86"/>
      <c r="CZ779" s="87"/>
      <c r="DA779" s="88"/>
      <c r="DB779" s="86"/>
      <c r="DC779" s="87"/>
      <c r="DD779" s="86"/>
      <c r="DE779" s="86"/>
      <c r="DF779" s="86"/>
      <c r="DG779" s="86"/>
      <c r="DH779" s="89"/>
    </row>
    <row r="780" spans="34:112" x14ac:dyDescent="0.2">
      <c r="AH780" s="86"/>
      <c r="AJ780" s="86"/>
      <c r="AL780" s="86"/>
      <c r="AN780" s="86"/>
      <c r="AP780" s="86"/>
      <c r="AR780" s="86"/>
      <c r="AT780" s="86"/>
      <c r="AV780" s="86"/>
      <c r="AX780" s="86"/>
      <c r="AZ780" s="86"/>
      <c r="BB780" s="86"/>
      <c r="BD780" s="86"/>
      <c r="BF780" s="86"/>
      <c r="BH780" s="86"/>
      <c r="BJ780" s="86"/>
      <c r="BL780" s="86"/>
      <c r="BN780" s="86"/>
      <c r="BP780" s="86"/>
      <c r="BR780" s="86"/>
      <c r="BS780" s="86"/>
      <c r="BT780" s="86"/>
      <c r="BU780" s="86"/>
      <c r="BW780" s="86"/>
      <c r="BX780" s="86"/>
      <c r="BY780" s="86"/>
      <c r="BZ780" s="86"/>
      <c r="CB780" s="86"/>
      <c r="CC780" s="86"/>
      <c r="CD780" s="86"/>
      <c r="CE780" s="86"/>
      <c r="CF780" s="86"/>
      <c r="CH780" s="86"/>
      <c r="CI780" s="86"/>
      <c r="CJ780" s="86"/>
      <c r="CK780" s="86"/>
      <c r="CM780" s="86"/>
      <c r="CN780" s="86"/>
      <c r="CO780" s="86"/>
      <c r="CP780" s="86"/>
      <c r="CR780" s="86"/>
      <c r="CS780" s="86"/>
      <c r="CT780" s="86"/>
      <c r="CU780" s="86"/>
      <c r="CW780" s="87"/>
      <c r="CY780" s="86"/>
      <c r="CZ780" s="87"/>
      <c r="DA780" s="88"/>
      <c r="DB780" s="86"/>
      <c r="DC780" s="87"/>
      <c r="DD780" s="86"/>
      <c r="DE780" s="86"/>
      <c r="DF780" s="86"/>
      <c r="DG780" s="86"/>
      <c r="DH780" s="89"/>
    </row>
    <row r="781" spans="34:112" x14ac:dyDescent="0.2">
      <c r="AH781" s="86"/>
      <c r="AJ781" s="86"/>
      <c r="AL781" s="86"/>
      <c r="AN781" s="86"/>
      <c r="AP781" s="86"/>
      <c r="AR781" s="86"/>
      <c r="AT781" s="86"/>
      <c r="AV781" s="86"/>
      <c r="AX781" s="86"/>
      <c r="AZ781" s="86"/>
      <c r="BB781" s="86"/>
      <c r="BD781" s="86"/>
      <c r="BF781" s="86"/>
      <c r="BH781" s="86"/>
      <c r="BJ781" s="86"/>
      <c r="BL781" s="86"/>
      <c r="BN781" s="86"/>
      <c r="BP781" s="86"/>
      <c r="BR781" s="86"/>
      <c r="BS781" s="86"/>
      <c r="BT781" s="86"/>
      <c r="BU781" s="86"/>
      <c r="BW781" s="86"/>
      <c r="BX781" s="86"/>
      <c r="BY781" s="86"/>
      <c r="BZ781" s="86"/>
      <c r="CB781" s="86"/>
      <c r="CC781" s="86"/>
      <c r="CD781" s="86"/>
      <c r="CE781" s="86"/>
      <c r="CF781" s="86"/>
      <c r="CH781" s="86"/>
      <c r="CI781" s="86"/>
      <c r="CJ781" s="86"/>
      <c r="CK781" s="86"/>
      <c r="CM781" s="86"/>
      <c r="CN781" s="86"/>
      <c r="CO781" s="86"/>
      <c r="CP781" s="86"/>
      <c r="CR781" s="86"/>
      <c r="CS781" s="86"/>
      <c r="CT781" s="86"/>
      <c r="CU781" s="86"/>
      <c r="CW781" s="87"/>
      <c r="CY781" s="86"/>
      <c r="CZ781" s="87"/>
      <c r="DA781" s="88"/>
      <c r="DB781" s="86"/>
      <c r="DC781" s="87"/>
      <c r="DD781" s="86"/>
      <c r="DE781" s="86"/>
      <c r="DF781" s="86"/>
      <c r="DG781" s="86"/>
      <c r="DH781" s="89"/>
    </row>
    <row r="782" spans="34:112" x14ac:dyDescent="0.2">
      <c r="AH782" s="86"/>
      <c r="AJ782" s="86"/>
      <c r="AL782" s="86"/>
      <c r="AN782" s="86"/>
      <c r="AP782" s="86"/>
      <c r="AR782" s="86"/>
      <c r="AT782" s="86"/>
      <c r="AV782" s="86"/>
      <c r="AX782" s="86"/>
      <c r="AZ782" s="86"/>
      <c r="BB782" s="86"/>
      <c r="BD782" s="86"/>
      <c r="BF782" s="86"/>
      <c r="BH782" s="86"/>
      <c r="BJ782" s="86"/>
      <c r="BL782" s="86"/>
      <c r="BN782" s="86"/>
      <c r="BP782" s="86"/>
      <c r="BR782" s="86"/>
      <c r="BS782" s="86"/>
      <c r="BT782" s="86"/>
      <c r="BU782" s="86"/>
      <c r="BW782" s="86"/>
      <c r="BX782" s="86"/>
      <c r="BY782" s="86"/>
      <c r="BZ782" s="86"/>
      <c r="CB782" s="86"/>
      <c r="CC782" s="86"/>
      <c r="CD782" s="86"/>
      <c r="CE782" s="86"/>
      <c r="CF782" s="86"/>
      <c r="CH782" s="86"/>
      <c r="CI782" s="86"/>
      <c r="CJ782" s="86"/>
      <c r="CK782" s="86"/>
      <c r="CM782" s="86"/>
      <c r="CN782" s="86"/>
      <c r="CO782" s="86"/>
      <c r="CP782" s="86"/>
      <c r="CR782" s="86"/>
      <c r="CS782" s="86"/>
      <c r="CT782" s="86"/>
      <c r="CU782" s="86"/>
      <c r="CW782" s="87"/>
      <c r="CY782" s="86"/>
      <c r="CZ782" s="87"/>
      <c r="DA782" s="88"/>
      <c r="DB782" s="86"/>
      <c r="DC782" s="87"/>
      <c r="DD782" s="86"/>
      <c r="DE782" s="86"/>
      <c r="DF782" s="86"/>
      <c r="DG782" s="86"/>
      <c r="DH782" s="89"/>
    </row>
    <row r="783" spans="34:112" x14ac:dyDescent="0.2">
      <c r="AH783" s="86"/>
      <c r="AJ783" s="86"/>
      <c r="AL783" s="86"/>
      <c r="AN783" s="86"/>
      <c r="AP783" s="86"/>
      <c r="AR783" s="86"/>
      <c r="AT783" s="86"/>
      <c r="AV783" s="86"/>
      <c r="AX783" s="86"/>
      <c r="AZ783" s="86"/>
      <c r="BB783" s="86"/>
      <c r="BD783" s="86"/>
      <c r="BF783" s="86"/>
      <c r="BH783" s="86"/>
      <c r="BJ783" s="86"/>
      <c r="BL783" s="86"/>
      <c r="BN783" s="86"/>
      <c r="BP783" s="86"/>
      <c r="BR783" s="86"/>
      <c r="BS783" s="86"/>
      <c r="BT783" s="86"/>
      <c r="BU783" s="86"/>
      <c r="BW783" s="86"/>
      <c r="BX783" s="86"/>
      <c r="BY783" s="86"/>
      <c r="BZ783" s="86"/>
      <c r="CB783" s="86"/>
      <c r="CC783" s="86"/>
      <c r="CD783" s="86"/>
      <c r="CE783" s="86"/>
      <c r="CF783" s="86"/>
      <c r="CH783" s="86"/>
      <c r="CI783" s="86"/>
      <c r="CJ783" s="86"/>
      <c r="CK783" s="86"/>
      <c r="CM783" s="86"/>
      <c r="CN783" s="86"/>
      <c r="CO783" s="86"/>
      <c r="CP783" s="86"/>
      <c r="CR783" s="86"/>
      <c r="CS783" s="86"/>
      <c r="CT783" s="86"/>
      <c r="CU783" s="86"/>
      <c r="CW783" s="87"/>
      <c r="CY783" s="86"/>
      <c r="CZ783" s="87"/>
      <c r="DA783" s="88"/>
      <c r="DB783" s="86"/>
      <c r="DC783" s="87"/>
      <c r="DD783" s="86"/>
      <c r="DE783" s="86"/>
      <c r="DF783" s="86"/>
      <c r="DG783" s="86"/>
      <c r="DH783" s="89"/>
    </row>
    <row r="784" spans="34:112" x14ac:dyDescent="0.2">
      <c r="AH784" s="86"/>
      <c r="AJ784" s="86"/>
      <c r="AL784" s="86"/>
      <c r="AN784" s="86"/>
      <c r="AP784" s="86"/>
      <c r="AR784" s="86"/>
      <c r="AT784" s="86"/>
      <c r="AV784" s="86"/>
      <c r="AX784" s="86"/>
      <c r="AZ784" s="86"/>
      <c r="BB784" s="86"/>
      <c r="BD784" s="86"/>
      <c r="BF784" s="86"/>
      <c r="BH784" s="86"/>
      <c r="BJ784" s="86"/>
      <c r="BL784" s="86"/>
      <c r="BN784" s="86"/>
      <c r="BP784" s="86"/>
      <c r="BR784" s="86"/>
      <c r="BS784" s="86"/>
      <c r="BT784" s="86"/>
      <c r="BU784" s="86"/>
      <c r="BW784" s="86"/>
      <c r="BX784" s="86"/>
      <c r="BY784" s="86"/>
      <c r="BZ784" s="86"/>
      <c r="CB784" s="86"/>
      <c r="CC784" s="86"/>
      <c r="CD784" s="86"/>
      <c r="CE784" s="86"/>
      <c r="CF784" s="86"/>
      <c r="CH784" s="86"/>
      <c r="CI784" s="86"/>
      <c r="CJ784" s="86"/>
      <c r="CK784" s="86"/>
      <c r="CM784" s="86"/>
      <c r="CN784" s="86"/>
      <c r="CO784" s="86"/>
      <c r="CP784" s="86"/>
      <c r="CR784" s="86"/>
      <c r="CS784" s="86"/>
      <c r="CT784" s="86"/>
      <c r="CU784" s="86"/>
      <c r="CW784" s="87"/>
      <c r="CY784" s="86"/>
      <c r="CZ784" s="87"/>
      <c r="DA784" s="88"/>
      <c r="DB784" s="86"/>
      <c r="DC784" s="87"/>
      <c r="DD784" s="86"/>
      <c r="DE784" s="86"/>
      <c r="DF784" s="86"/>
      <c r="DG784" s="86"/>
      <c r="DH784" s="89"/>
    </row>
    <row r="785" spans="34:112" x14ac:dyDescent="0.2">
      <c r="AH785" s="86"/>
      <c r="AJ785" s="86"/>
      <c r="AL785" s="86"/>
      <c r="AN785" s="86"/>
      <c r="AP785" s="86"/>
      <c r="AR785" s="86"/>
      <c r="AT785" s="86"/>
      <c r="AV785" s="86"/>
      <c r="AX785" s="86"/>
      <c r="AZ785" s="86"/>
      <c r="BB785" s="86"/>
      <c r="BD785" s="86"/>
      <c r="BF785" s="86"/>
      <c r="BH785" s="86"/>
      <c r="BJ785" s="86"/>
      <c r="BL785" s="86"/>
      <c r="BN785" s="86"/>
      <c r="BP785" s="86"/>
      <c r="BR785" s="86"/>
      <c r="BS785" s="86"/>
      <c r="BT785" s="86"/>
      <c r="BU785" s="86"/>
      <c r="BW785" s="86"/>
      <c r="BX785" s="86"/>
      <c r="BY785" s="86"/>
      <c r="BZ785" s="86"/>
      <c r="CB785" s="86"/>
      <c r="CC785" s="86"/>
      <c r="CD785" s="86"/>
      <c r="CE785" s="86"/>
      <c r="CF785" s="86"/>
      <c r="CH785" s="86"/>
      <c r="CI785" s="86"/>
      <c r="CJ785" s="86"/>
      <c r="CK785" s="86"/>
      <c r="CM785" s="86"/>
      <c r="CN785" s="86"/>
      <c r="CO785" s="86"/>
      <c r="CP785" s="86"/>
      <c r="CR785" s="86"/>
      <c r="CS785" s="86"/>
      <c r="CT785" s="86"/>
      <c r="CU785" s="86"/>
      <c r="CW785" s="87"/>
      <c r="CY785" s="86"/>
      <c r="CZ785" s="87"/>
      <c r="DA785" s="88"/>
      <c r="DB785" s="86"/>
      <c r="DC785" s="87"/>
      <c r="DD785" s="86"/>
      <c r="DE785" s="86"/>
      <c r="DF785" s="86"/>
      <c r="DG785" s="86"/>
      <c r="DH785" s="89"/>
    </row>
    <row r="786" spans="34:112" x14ac:dyDescent="0.2">
      <c r="AH786" s="86"/>
      <c r="AJ786" s="86"/>
      <c r="AL786" s="86"/>
      <c r="AN786" s="86"/>
      <c r="AP786" s="86"/>
      <c r="AR786" s="86"/>
      <c r="AT786" s="86"/>
      <c r="AV786" s="86"/>
      <c r="AX786" s="86"/>
      <c r="AZ786" s="86"/>
      <c r="BB786" s="86"/>
      <c r="BD786" s="86"/>
      <c r="BF786" s="86"/>
      <c r="BH786" s="86"/>
      <c r="BJ786" s="86"/>
      <c r="BL786" s="86"/>
      <c r="BN786" s="86"/>
      <c r="BP786" s="86"/>
      <c r="BR786" s="86"/>
      <c r="BS786" s="86"/>
      <c r="BT786" s="86"/>
      <c r="BU786" s="86"/>
      <c r="BW786" s="86"/>
      <c r="BX786" s="86"/>
      <c r="BY786" s="86"/>
      <c r="BZ786" s="86"/>
      <c r="CB786" s="86"/>
      <c r="CC786" s="86"/>
      <c r="CD786" s="86"/>
      <c r="CE786" s="86"/>
      <c r="CF786" s="86"/>
      <c r="CH786" s="86"/>
      <c r="CI786" s="86"/>
      <c r="CJ786" s="86"/>
      <c r="CK786" s="86"/>
      <c r="CM786" s="86"/>
      <c r="CN786" s="86"/>
      <c r="CO786" s="86"/>
      <c r="CP786" s="86"/>
      <c r="CR786" s="86"/>
      <c r="CS786" s="86"/>
      <c r="CT786" s="86"/>
      <c r="CU786" s="86"/>
      <c r="CW786" s="87"/>
      <c r="CY786" s="86"/>
      <c r="CZ786" s="87"/>
      <c r="DA786" s="88"/>
      <c r="DB786" s="86"/>
      <c r="DC786" s="87"/>
      <c r="DD786" s="86"/>
      <c r="DE786" s="86"/>
      <c r="DF786" s="86"/>
      <c r="DG786" s="86"/>
      <c r="DH786" s="89"/>
    </row>
    <row r="787" spans="34:112" x14ac:dyDescent="0.2">
      <c r="AH787" s="86"/>
      <c r="AJ787" s="86"/>
      <c r="AL787" s="86"/>
      <c r="AN787" s="86"/>
      <c r="AP787" s="86"/>
      <c r="AR787" s="86"/>
      <c r="AT787" s="86"/>
      <c r="AV787" s="86"/>
      <c r="AX787" s="86"/>
      <c r="AZ787" s="86"/>
      <c r="BB787" s="86"/>
      <c r="BD787" s="86"/>
      <c r="BF787" s="86"/>
      <c r="BH787" s="86"/>
      <c r="BJ787" s="86"/>
      <c r="BL787" s="86"/>
      <c r="BN787" s="86"/>
      <c r="BP787" s="86"/>
      <c r="BR787" s="86"/>
      <c r="BS787" s="86"/>
      <c r="BT787" s="86"/>
      <c r="BU787" s="86"/>
      <c r="BW787" s="86"/>
      <c r="BX787" s="86"/>
      <c r="BY787" s="86"/>
      <c r="BZ787" s="86"/>
      <c r="CB787" s="86"/>
      <c r="CC787" s="86"/>
      <c r="CD787" s="86"/>
      <c r="CE787" s="86"/>
      <c r="CF787" s="86"/>
      <c r="CH787" s="86"/>
      <c r="CI787" s="86"/>
      <c r="CJ787" s="86"/>
      <c r="CK787" s="86"/>
      <c r="CM787" s="86"/>
      <c r="CN787" s="86"/>
      <c r="CO787" s="86"/>
      <c r="CP787" s="86"/>
      <c r="CR787" s="86"/>
      <c r="CS787" s="86"/>
      <c r="CT787" s="86"/>
      <c r="CU787" s="86"/>
      <c r="CW787" s="87"/>
      <c r="CY787" s="86"/>
      <c r="CZ787" s="87"/>
      <c r="DA787" s="88"/>
      <c r="DB787" s="86"/>
      <c r="DC787" s="87"/>
      <c r="DD787" s="86"/>
      <c r="DE787" s="86"/>
      <c r="DF787" s="86"/>
      <c r="DG787" s="86"/>
      <c r="DH787" s="89"/>
    </row>
    <row r="788" spans="34:112" x14ac:dyDescent="0.2">
      <c r="AH788" s="86"/>
      <c r="AJ788" s="86"/>
      <c r="AL788" s="86"/>
      <c r="AN788" s="86"/>
      <c r="AP788" s="86"/>
      <c r="AR788" s="86"/>
      <c r="AT788" s="86"/>
      <c r="AV788" s="86"/>
      <c r="AX788" s="86"/>
      <c r="AZ788" s="86"/>
      <c r="BB788" s="86"/>
      <c r="BD788" s="86"/>
      <c r="BF788" s="86"/>
      <c r="BH788" s="86"/>
      <c r="BJ788" s="86"/>
      <c r="BL788" s="86"/>
      <c r="BN788" s="86"/>
      <c r="BP788" s="86"/>
      <c r="BR788" s="86"/>
      <c r="BS788" s="86"/>
      <c r="BT788" s="86"/>
      <c r="BU788" s="86"/>
      <c r="BW788" s="86"/>
      <c r="BX788" s="86"/>
      <c r="BY788" s="86"/>
      <c r="BZ788" s="86"/>
      <c r="CB788" s="86"/>
      <c r="CC788" s="86"/>
      <c r="CD788" s="86"/>
      <c r="CE788" s="86"/>
      <c r="CF788" s="86"/>
      <c r="CH788" s="86"/>
      <c r="CI788" s="86"/>
      <c r="CJ788" s="86"/>
      <c r="CK788" s="86"/>
      <c r="CM788" s="86"/>
      <c r="CN788" s="86"/>
      <c r="CO788" s="86"/>
      <c r="CP788" s="86"/>
      <c r="CR788" s="86"/>
      <c r="CS788" s="86"/>
      <c r="CT788" s="86"/>
      <c r="CU788" s="86"/>
      <c r="CW788" s="87"/>
      <c r="CY788" s="86"/>
      <c r="CZ788" s="87"/>
      <c r="DA788" s="88"/>
      <c r="DB788" s="86"/>
      <c r="DC788" s="87"/>
      <c r="DD788" s="86"/>
      <c r="DE788" s="86"/>
      <c r="DF788" s="86"/>
      <c r="DG788" s="86"/>
      <c r="DH788" s="89"/>
    </row>
    <row r="789" spans="34:112" x14ac:dyDescent="0.2">
      <c r="AH789" s="86"/>
      <c r="AJ789" s="86"/>
      <c r="AL789" s="86"/>
      <c r="AN789" s="86"/>
      <c r="AP789" s="86"/>
      <c r="AR789" s="86"/>
      <c r="AT789" s="86"/>
      <c r="AV789" s="86"/>
      <c r="AX789" s="86"/>
      <c r="AZ789" s="86"/>
      <c r="BB789" s="86"/>
      <c r="BD789" s="86"/>
      <c r="BF789" s="86"/>
      <c r="BH789" s="86"/>
      <c r="BJ789" s="86"/>
      <c r="BL789" s="86"/>
      <c r="BN789" s="86"/>
      <c r="BP789" s="86"/>
      <c r="BR789" s="86"/>
      <c r="BS789" s="86"/>
      <c r="BT789" s="86"/>
      <c r="BU789" s="86"/>
      <c r="BW789" s="86"/>
      <c r="BX789" s="86"/>
      <c r="BY789" s="86"/>
      <c r="BZ789" s="86"/>
      <c r="CB789" s="86"/>
      <c r="CC789" s="86"/>
      <c r="CD789" s="86"/>
      <c r="CE789" s="86"/>
      <c r="CF789" s="86"/>
      <c r="CH789" s="86"/>
      <c r="CI789" s="86"/>
      <c r="CJ789" s="86"/>
      <c r="CK789" s="86"/>
      <c r="CM789" s="86"/>
      <c r="CN789" s="86"/>
      <c r="CO789" s="86"/>
      <c r="CP789" s="86"/>
      <c r="CR789" s="86"/>
      <c r="CS789" s="86"/>
      <c r="CT789" s="86"/>
      <c r="CU789" s="86"/>
      <c r="CW789" s="87"/>
      <c r="CY789" s="86"/>
      <c r="CZ789" s="87"/>
      <c r="DA789" s="88"/>
      <c r="DB789" s="86"/>
      <c r="DC789" s="87"/>
      <c r="DD789" s="86"/>
      <c r="DE789" s="86"/>
      <c r="DF789" s="86"/>
      <c r="DG789" s="86"/>
      <c r="DH789" s="89"/>
    </row>
    <row r="790" spans="34:112" x14ac:dyDescent="0.2">
      <c r="AH790" s="86"/>
      <c r="AJ790" s="86"/>
      <c r="AL790" s="86"/>
      <c r="AN790" s="86"/>
      <c r="AP790" s="86"/>
      <c r="AR790" s="86"/>
      <c r="AT790" s="86"/>
      <c r="AV790" s="86"/>
      <c r="AX790" s="86"/>
      <c r="AZ790" s="86"/>
      <c r="BB790" s="86"/>
      <c r="BD790" s="86"/>
      <c r="BF790" s="86"/>
      <c r="BH790" s="86"/>
      <c r="BJ790" s="86"/>
      <c r="BL790" s="86"/>
      <c r="BN790" s="86"/>
      <c r="BP790" s="86"/>
      <c r="BR790" s="86"/>
      <c r="BS790" s="86"/>
      <c r="BT790" s="86"/>
      <c r="BU790" s="86"/>
      <c r="BW790" s="86"/>
      <c r="BX790" s="86"/>
      <c r="BY790" s="86"/>
      <c r="BZ790" s="86"/>
      <c r="CB790" s="86"/>
      <c r="CC790" s="86"/>
      <c r="CD790" s="86"/>
      <c r="CE790" s="86"/>
      <c r="CF790" s="86"/>
      <c r="CH790" s="86"/>
      <c r="CI790" s="86"/>
      <c r="CJ790" s="86"/>
      <c r="CK790" s="86"/>
      <c r="CM790" s="86"/>
      <c r="CN790" s="86"/>
      <c r="CO790" s="86"/>
      <c r="CP790" s="86"/>
      <c r="CR790" s="86"/>
      <c r="CS790" s="86"/>
      <c r="CT790" s="86"/>
      <c r="CU790" s="86"/>
      <c r="CW790" s="87"/>
      <c r="CY790" s="86"/>
      <c r="CZ790" s="87"/>
      <c r="DA790" s="88"/>
      <c r="DB790" s="86"/>
      <c r="DC790" s="87"/>
      <c r="DD790" s="86"/>
      <c r="DE790" s="86"/>
      <c r="DF790" s="86"/>
      <c r="DG790" s="86"/>
      <c r="DH790" s="89"/>
    </row>
    <row r="791" spans="34:112" x14ac:dyDescent="0.2">
      <c r="AH791" s="86"/>
      <c r="AJ791" s="86"/>
      <c r="AL791" s="86"/>
      <c r="AN791" s="86"/>
      <c r="AP791" s="86"/>
      <c r="AR791" s="86"/>
      <c r="AT791" s="86"/>
      <c r="AV791" s="86"/>
      <c r="AX791" s="86"/>
      <c r="AZ791" s="86"/>
      <c r="BB791" s="86"/>
      <c r="BD791" s="86"/>
      <c r="BF791" s="86"/>
      <c r="BH791" s="86"/>
      <c r="BJ791" s="86"/>
      <c r="BL791" s="86"/>
      <c r="BN791" s="86"/>
      <c r="BP791" s="86"/>
      <c r="BR791" s="86"/>
      <c r="BS791" s="86"/>
      <c r="BT791" s="86"/>
      <c r="BU791" s="86"/>
      <c r="BW791" s="86"/>
      <c r="BX791" s="86"/>
      <c r="BY791" s="86"/>
      <c r="BZ791" s="86"/>
      <c r="CB791" s="86"/>
      <c r="CC791" s="86"/>
      <c r="CD791" s="86"/>
      <c r="CE791" s="86"/>
      <c r="CF791" s="86"/>
      <c r="CH791" s="86"/>
      <c r="CI791" s="86"/>
      <c r="CJ791" s="86"/>
      <c r="CK791" s="86"/>
      <c r="CM791" s="86"/>
      <c r="CN791" s="86"/>
      <c r="CO791" s="86"/>
      <c r="CP791" s="86"/>
      <c r="CR791" s="86"/>
      <c r="CS791" s="86"/>
      <c r="CT791" s="86"/>
      <c r="CU791" s="86"/>
      <c r="CW791" s="87"/>
      <c r="CY791" s="86"/>
      <c r="CZ791" s="87"/>
      <c r="DA791" s="88"/>
      <c r="DB791" s="86"/>
      <c r="DC791" s="87"/>
      <c r="DD791" s="86"/>
      <c r="DE791" s="86"/>
      <c r="DF791" s="86"/>
      <c r="DG791" s="86"/>
      <c r="DH791" s="89"/>
    </row>
    <row r="792" spans="34:112" x14ac:dyDescent="0.2">
      <c r="AH792" s="86"/>
      <c r="AJ792" s="86"/>
      <c r="AL792" s="86"/>
      <c r="AN792" s="86"/>
      <c r="AP792" s="86"/>
      <c r="AR792" s="86"/>
      <c r="AT792" s="86"/>
      <c r="AV792" s="86"/>
      <c r="AX792" s="86"/>
      <c r="AZ792" s="86"/>
      <c r="BB792" s="86"/>
      <c r="BD792" s="86"/>
      <c r="BF792" s="86"/>
      <c r="BH792" s="86"/>
      <c r="BJ792" s="86"/>
      <c r="BL792" s="86"/>
      <c r="BN792" s="86"/>
      <c r="BP792" s="86"/>
      <c r="BR792" s="86"/>
      <c r="BS792" s="86"/>
      <c r="BT792" s="86"/>
      <c r="BU792" s="86"/>
      <c r="BW792" s="86"/>
      <c r="BX792" s="86"/>
      <c r="BY792" s="86"/>
      <c r="BZ792" s="86"/>
      <c r="CB792" s="86"/>
      <c r="CC792" s="86"/>
      <c r="CD792" s="86"/>
      <c r="CE792" s="86"/>
      <c r="CF792" s="86"/>
      <c r="CH792" s="86"/>
      <c r="CI792" s="86"/>
      <c r="CJ792" s="86"/>
      <c r="CK792" s="86"/>
      <c r="CM792" s="86"/>
      <c r="CN792" s="86"/>
      <c r="CO792" s="86"/>
      <c r="CP792" s="86"/>
      <c r="CR792" s="86"/>
      <c r="CS792" s="86"/>
      <c r="CT792" s="86"/>
      <c r="CU792" s="86"/>
      <c r="CW792" s="87"/>
      <c r="CY792" s="86"/>
      <c r="CZ792" s="87"/>
      <c r="DA792" s="88"/>
      <c r="DB792" s="86"/>
      <c r="DC792" s="87"/>
      <c r="DD792" s="86"/>
      <c r="DE792" s="86"/>
      <c r="DF792" s="86"/>
      <c r="DG792" s="86"/>
      <c r="DH792" s="89"/>
    </row>
    <row r="793" spans="34:112" x14ac:dyDescent="0.2">
      <c r="AH793" s="86"/>
      <c r="AJ793" s="86"/>
      <c r="AL793" s="86"/>
      <c r="AN793" s="86"/>
      <c r="AP793" s="86"/>
      <c r="AR793" s="86"/>
      <c r="AT793" s="86"/>
      <c r="AV793" s="86"/>
      <c r="AX793" s="86"/>
      <c r="AZ793" s="86"/>
      <c r="BB793" s="86"/>
      <c r="BD793" s="86"/>
      <c r="BF793" s="86"/>
      <c r="BH793" s="86"/>
      <c r="BJ793" s="86"/>
      <c r="BL793" s="86"/>
      <c r="BN793" s="86"/>
      <c r="BP793" s="86"/>
      <c r="BR793" s="86"/>
      <c r="BS793" s="86"/>
      <c r="BT793" s="86"/>
      <c r="BU793" s="86"/>
      <c r="BW793" s="86"/>
      <c r="BX793" s="86"/>
      <c r="BY793" s="86"/>
      <c r="BZ793" s="86"/>
      <c r="CB793" s="86"/>
      <c r="CC793" s="86"/>
      <c r="CD793" s="86"/>
      <c r="CE793" s="86"/>
      <c r="CF793" s="86"/>
      <c r="CH793" s="86"/>
      <c r="CI793" s="86"/>
      <c r="CJ793" s="86"/>
      <c r="CK793" s="86"/>
      <c r="CM793" s="86"/>
      <c r="CN793" s="86"/>
      <c r="CO793" s="86"/>
      <c r="CP793" s="86"/>
      <c r="CR793" s="86"/>
      <c r="CS793" s="86"/>
      <c r="CT793" s="86"/>
      <c r="CU793" s="86"/>
      <c r="CW793" s="87"/>
      <c r="CY793" s="86"/>
      <c r="CZ793" s="87"/>
      <c r="DA793" s="88"/>
      <c r="DB793" s="86"/>
      <c r="DC793" s="87"/>
      <c r="DD793" s="86"/>
      <c r="DE793" s="86"/>
      <c r="DF793" s="86"/>
      <c r="DG793" s="86"/>
      <c r="DH793" s="89"/>
    </row>
    <row r="794" spans="34:112" x14ac:dyDescent="0.2">
      <c r="AH794" s="86"/>
      <c r="AJ794" s="86"/>
      <c r="AL794" s="86"/>
      <c r="AN794" s="86"/>
      <c r="AP794" s="86"/>
      <c r="AR794" s="86"/>
      <c r="AT794" s="86"/>
      <c r="AV794" s="86"/>
      <c r="AX794" s="86"/>
      <c r="AZ794" s="86"/>
      <c r="BB794" s="86"/>
      <c r="BD794" s="86"/>
      <c r="BF794" s="86"/>
      <c r="BH794" s="86"/>
      <c r="BJ794" s="86"/>
      <c r="BL794" s="86"/>
      <c r="BN794" s="86"/>
      <c r="BP794" s="86"/>
      <c r="BR794" s="86"/>
      <c r="BS794" s="86"/>
      <c r="BT794" s="86"/>
      <c r="BU794" s="86"/>
      <c r="BW794" s="86"/>
      <c r="BX794" s="86"/>
      <c r="BY794" s="86"/>
      <c r="BZ794" s="86"/>
      <c r="CB794" s="86"/>
      <c r="CC794" s="86"/>
      <c r="CD794" s="86"/>
      <c r="CE794" s="86"/>
      <c r="CF794" s="86"/>
      <c r="CH794" s="86"/>
      <c r="CI794" s="86"/>
      <c r="CJ794" s="86"/>
      <c r="CK794" s="86"/>
      <c r="CM794" s="86"/>
      <c r="CN794" s="86"/>
      <c r="CO794" s="86"/>
      <c r="CP794" s="86"/>
      <c r="CR794" s="86"/>
      <c r="CS794" s="86"/>
      <c r="CT794" s="86"/>
      <c r="CU794" s="86"/>
      <c r="CW794" s="87"/>
      <c r="CY794" s="86"/>
      <c r="CZ794" s="87"/>
      <c r="DA794" s="88"/>
      <c r="DB794" s="86"/>
      <c r="DC794" s="87"/>
      <c r="DD794" s="86"/>
      <c r="DE794" s="86"/>
      <c r="DF794" s="86"/>
      <c r="DG794" s="86"/>
      <c r="DH794" s="89"/>
    </row>
    <row r="795" spans="34:112" x14ac:dyDescent="0.2">
      <c r="AH795" s="86"/>
      <c r="AJ795" s="86"/>
      <c r="AL795" s="86"/>
      <c r="AN795" s="86"/>
      <c r="AP795" s="86"/>
      <c r="AR795" s="86"/>
      <c r="AT795" s="86"/>
      <c r="AV795" s="86"/>
      <c r="AX795" s="86"/>
      <c r="AZ795" s="86"/>
      <c r="BB795" s="86"/>
      <c r="BD795" s="86"/>
      <c r="BF795" s="86"/>
      <c r="BH795" s="86"/>
      <c r="BJ795" s="86"/>
      <c r="BL795" s="86"/>
      <c r="BN795" s="86"/>
      <c r="BP795" s="86"/>
      <c r="BR795" s="86"/>
      <c r="BS795" s="86"/>
      <c r="BT795" s="86"/>
      <c r="BU795" s="86"/>
      <c r="BW795" s="86"/>
      <c r="BX795" s="86"/>
      <c r="BY795" s="86"/>
      <c r="BZ795" s="86"/>
      <c r="CB795" s="86"/>
      <c r="CC795" s="86"/>
      <c r="CD795" s="86"/>
      <c r="CE795" s="86"/>
      <c r="CF795" s="86"/>
      <c r="CH795" s="86"/>
      <c r="CI795" s="86"/>
      <c r="CJ795" s="86"/>
      <c r="CK795" s="86"/>
      <c r="CM795" s="86"/>
      <c r="CN795" s="86"/>
      <c r="CO795" s="86"/>
      <c r="CP795" s="86"/>
      <c r="CR795" s="86"/>
      <c r="CS795" s="86"/>
      <c r="CT795" s="86"/>
      <c r="CU795" s="86"/>
      <c r="CW795" s="87"/>
      <c r="CY795" s="86"/>
      <c r="CZ795" s="87"/>
      <c r="DA795" s="88"/>
      <c r="DB795" s="86"/>
      <c r="DC795" s="87"/>
      <c r="DD795" s="86"/>
      <c r="DE795" s="86"/>
      <c r="DF795" s="86"/>
      <c r="DG795" s="86"/>
      <c r="DH795" s="89"/>
    </row>
    <row r="796" spans="34:112" x14ac:dyDescent="0.2">
      <c r="AH796" s="86"/>
      <c r="AJ796" s="86"/>
      <c r="AL796" s="86"/>
      <c r="AN796" s="86"/>
      <c r="AP796" s="86"/>
      <c r="AR796" s="86"/>
      <c r="AT796" s="86"/>
      <c r="AV796" s="86"/>
      <c r="AX796" s="86"/>
      <c r="AZ796" s="86"/>
      <c r="BB796" s="86"/>
      <c r="BD796" s="86"/>
      <c r="BF796" s="86"/>
      <c r="BH796" s="86"/>
      <c r="BJ796" s="86"/>
      <c r="BL796" s="86"/>
      <c r="BN796" s="86"/>
      <c r="BP796" s="86"/>
      <c r="BR796" s="86"/>
      <c r="BS796" s="86"/>
      <c r="BT796" s="86"/>
      <c r="BU796" s="86"/>
      <c r="BW796" s="86"/>
      <c r="BX796" s="86"/>
      <c r="BY796" s="86"/>
      <c r="BZ796" s="86"/>
      <c r="CB796" s="86"/>
      <c r="CC796" s="86"/>
      <c r="CD796" s="86"/>
      <c r="CE796" s="86"/>
      <c r="CF796" s="86"/>
      <c r="CH796" s="86"/>
      <c r="CI796" s="86"/>
      <c r="CJ796" s="86"/>
      <c r="CK796" s="86"/>
      <c r="CM796" s="86"/>
      <c r="CN796" s="86"/>
      <c r="CO796" s="86"/>
      <c r="CP796" s="86"/>
      <c r="CR796" s="86"/>
      <c r="CS796" s="86"/>
      <c r="CT796" s="86"/>
      <c r="CU796" s="86"/>
      <c r="CW796" s="87"/>
      <c r="CY796" s="86"/>
      <c r="CZ796" s="87"/>
      <c r="DA796" s="88"/>
      <c r="DB796" s="86"/>
      <c r="DC796" s="87"/>
      <c r="DD796" s="86"/>
      <c r="DE796" s="86"/>
      <c r="DF796" s="86"/>
      <c r="DG796" s="86"/>
      <c r="DH796" s="89"/>
    </row>
    <row r="797" spans="34:112" x14ac:dyDescent="0.2">
      <c r="AH797" s="86"/>
      <c r="AJ797" s="86"/>
      <c r="AL797" s="86"/>
      <c r="AN797" s="86"/>
      <c r="AP797" s="86"/>
      <c r="AR797" s="86"/>
      <c r="AT797" s="86"/>
      <c r="AV797" s="86"/>
      <c r="AX797" s="86"/>
      <c r="AZ797" s="86"/>
      <c r="BB797" s="86"/>
      <c r="BD797" s="86"/>
      <c r="BF797" s="86"/>
      <c r="BH797" s="86"/>
      <c r="BJ797" s="86"/>
      <c r="BL797" s="86"/>
      <c r="BN797" s="86"/>
      <c r="BP797" s="86"/>
      <c r="BR797" s="86"/>
      <c r="BS797" s="86"/>
      <c r="BT797" s="86"/>
      <c r="BU797" s="86"/>
      <c r="BW797" s="86"/>
      <c r="BX797" s="86"/>
      <c r="BY797" s="86"/>
      <c r="BZ797" s="86"/>
      <c r="CB797" s="86"/>
      <c r="CC797" s="86"/>
      <c r="CD797" s="86"/>
      <c r="CE797" s="86"/>
      <c r="CF797" s="86"/>
      <c r="CH797" s="86"/>
      <c r="CI797" s="86"/>
      <c r="CJ797" s="86"/>
      <c r="CK797" s="86"/>
      <c r="CM797" s="86"/>
      <c r="CN797" s="86"/>
      <c r="CO797" s="86"/>
      <c r="CP797" s="86"/>
      <c r="CR797" s="86"/>
      <c r="CS797" s="86"/>
      <c r="CT797" s="86"/>
      <c r="CU797" s="86"/>
      <c r="CW797" s="87"/>
      <c r="CY797" s="86"/>
      <c r="CZ797" s="87"/>
      <c r="DA797" s="88"/>
      <c r="DB797" s="86"/>
      <c r="DC797" s="87"/>
      <c r="DD797" s="86"/>
      <c r="DE797" s="86"/>
      <c r="DF797" s="86"/>
      <c r="DG797" s="86"/>
      <c r="DH797" s="89"/>
    </row>
    <row r="798" spans="34:112" x14ac:dyDescent="0.2">
      <c r="AH798" s="86"/>
      <c r="AJ798" s="86"/>
      <c r="AL798" s="86"/>
      <c r="AN798" s="86"/>
      <c r="AP798" s="86"/>
      <c r="AR798" s="86"/>
      <c r="AT798" s="86"/>
      <c r="AV798" s="86"/>
      <c r="AX798" s="86"/>
      <c r="AZ798" s="86"/>
      <c r="BB798" s="86"/>
      <c r="BD798" s="86"/>
      <c r="BF798" s="86"/>
      <c r="BH798" s="86"/>
      <c r="BJ798" s="86"/>
      <c r="BL798" s="86"/>
      <c r="BN798" s="86"/>
      <c r="BP798" s="86"/>
      <c r="BR798" s="86"/>
      <c r="BS798" s="86"/>
      <c r="BT798" s="86"/>
      <c r="BU798" s="86"/>
      <c r="BW798" s="86"/>
      <c r="BX798" s="86"/>
      <c r="BY798" s="86"/>
      <c r="BZ798" s="86"/>
      <c r="CB798" s="86"/>
      <c r="CC798" s="86"/>
      <c r="CD798" s="86"/>
      <c r="CE798" s="86"/>
      <c r="CF798" s="86"/>
      <c r="CH798" s="86"/>
      <c r="CI798" s="86"/>
      <c r="CJ798" s="86"/>
      <c r="CK798" s="86"/>
      <c r="CM798" s="86"/>
      <c r="CN798" s="86"/>
      <c r="CO798" s="86"/>
      <c r="CP798" s="86"/>
      <c r="CR798" s="86"/>
      <c r="CS798" s="86"/>
      <c r="CT798" s="86"/>
      <c r="CU798" s="86"/>
      <c r="CW798" s="87"/>
      <c r="CY798" s="86"/>
      <c r="CZ798" s="87"/>
      <c r="DA798" s="88"/>
      <c r="DB798" s="86"/>
      <c r="DC798" s="87"/>
      <c r="DD798" s="86"/>
      <c r="DE798" s="86"/>
      <c r="DF798" s="86"/>
      <c r="DG798" s="86"/>
      <c r="DH798" s="89"/>
    </row>
    <row r="799" spans="34:112" x14ac:dyDescent="0.2">
      <c r="AH799" s="86"/>
      <c r="AJ799" s="86"/>
      <c r="AL799" s="86"/>
      <c r="AN799" s="86"/>
      <c r="AP799" s="86"/>
      <c r="AR799" s="86"/>
      <c r="AT799" s="86"/>
      <c r="AV799" s="86"/>
      <c r="AX799" s="86"/>
      <c r="AZ799" s="86"/>
      <c r="BB799" s="86"/>
      <c r="BD799" s="86"/>
      <c r="BF799" s="86"/>
      <c r="BH799" s="86"/>
      <c r="BJ799" s="86"/>
      <c r="BL799" s="86"/>
      <c r="BN799" s="86"/>
      <c r="BP799" s="86"/>
      <c r="BR799" s="86"/>
      <c r="BS799" s="86"/>
      <c r="BT799" s="86"/>
      <c r="BU799" s="86"/>
      <c r="BW799" s="86"/>
      <c r="BX799" s="86"/>
      <c r="BY799" s="86"/>
      <c r="BZ799" s="86"/>
      <c r="CB799" s="86"/>
      <c r="CC799" s="86"/>
      <c r="CD799" s="86"/>
      <c r="CE799" s="86"/>
      <c r="CF799" s="86"/>
      <c r="CH799" s="86"/>
      <c r="CI799" s="86"/>
      <c r="CJ799" s="86"/>
      <c r="CK799" s="86"/>
      <c r="CM799" s="86"/>
      <c r="CN799" s="86"/>
      <c r="CO799" s="86"/>
      <c r="CP799" s="86"/>
      <c r="CR799" s="86"/>
      <c r="CS799" s="86"/>
      <c r="CT799" s="86"/>
      <c r="CU799" s="86"/>
      <c r="CW799" s="87"/>
      <c r="CY799" s="86"/>
      <c r="CZ799" s="87"/>
      <c r="DA799" s="88"/>
      <c r="DB799" s="86"/>
      <c r="DC799" s="87"/>
      <c r="DD799" s="86"/>
      <c r="DE799" s="86"/>
      <c r="DF799" s="86"/>
      <c r="DG799" s="86"/>
      <c r="DH799" s="89"/>
    </row>
    <row r="800" spans="34:112" x14ac:dyDescent="0.2">
      <c r="AH800" s="86"/>
      <c r="AJ800" s="86"/>
      <c r="AL800" s="86"/>
      <c r="AN800" s="86"/>
      <c r="AP800" s="86"/>
      <c r="AR800" s="86"/>
      <c r="AT800" s="86"/>
      <c r="AV800" s="86"/>
      <c r="AX800" s="86"/>
      <c r="AZ800" s="86"/>
      <c r="BB800" s="86"/>
      <c r="BD800" s="86"/>
      <c r="BF800" s="86"/>
      <c r="BH800" s="86"/>
      <c r="BJ800" s="86"/>
      <c r="BL800" s="86"/>
      <c r="BN800" s="86"/>
      <c r="BP800" s="86"/>
      <c r="BR800" s="86"/>
      <c r="BS800" s="86"/>
      <c r="BT800" s="86"/>
      <c r="BU800" s="86"/>
      <c r="BW800" s="86"/>
      <c r="BX800" s="86"/>
      <c r="BY800" s="86"/>
      <c r="BZ800" s="86"/>
      <c r="CB800" s="86"/>
      <c r="CC800" s="86"/>
      <c r="CD800" s="86"/>
      <c r="CE800" s="86"/>
      <c r="CF800" s="86"/>
      <c r="CH800" s="86"/>
      <c r="CI800" s="86"/>
      <c r="CJ800" s="86"/>
      <c r="CK800" s="86"/>
      <c r="CM800" s="86"/>
      <c r="CN800" s="86"/>
      <c r="CO800" s="86"/>
      <c r="CP800" s="86"/>
      <c r="CR800" s="86"/>
      <c r="CS800" s="86"/>
      <c r="CT800" s="86"/>
      <c r="CU800" s="86"/>
      <c r="CW800" s="87"/>
      <c r="CY800" s="86"/>
      <c r="CZ800" s="87"/>
      <c r="DA800" s="88"/>
      <c r="DB800" s="86"/>
      <c r="DC800" s="87"/>
      <c r="DD800" s="86"/>
      <c r="DE800" s="86"/>
      <c r="DF800" s="86"/>
      <c r="DG800" s="86"/>
      <c r="DH800" s="89"/>
    </row>
    <row r="801" spans="34:112" x14ac:dyDescent="0.2">
      <c r="AH801" s="86"/>
      <c r="AJ801" s="86"/>
      <c r="AL801" s="86"/>
      <c r="AN801" s="86"/>
      <c r="AP801" s="86"/>
      <c r="AR801" s="86"/>
      <c r="AT801" s="86"/>
      <c r="AV801" s="86"/>
      <c r="AX801" s="86"/>
      <c r="AZ801" s="86"/>
      <c r="BB801" s="86"/>
      <c r="BD801" s="86"/>
      <c r="BF801" s="86"/>
      <c r="BH801" s="86"/>
      <c r="BJ801" s="86"/>
      <c r="BL801" s="86"/>
      <c r="BN801" s="86"/>
      <c r="BP801" s="86"/>
      <c r="BR801" s="86"/>
      <c r="BS801" s="86"/>
      <c r="BT801" s="86"/>
      <c r="BU801" s="86"/>
      <c r="BW801" s="86"/>
      <c r="BX801" s="86"/>
      <c r="BY801" s="86"/>
      <c r="BZ801" s="86"/>
      <c r="CB801" s="86"/>
      <c r="CC801" s="86"/>
      <c r="CD801" s="86"/>
      <c r="CE801" s="86"/>
      <c r="CF801" s="86"/>
      <c r="CH801" s="86"/>
      <c r="CI801" s="86"/>
      <c r="CJ801" s="86"/>
      <c r="CK801" s="86"/>
      <c r="CM801" s="86"/>
      <c r="CN801" s="86"/>
      <c r="CO801" s="86"/>
      <c r="CP801" s="86"/>
      <c r="CR801" s="86"/>
      <c r="CS801" s="86"/>
      <c r="CT801" s="86"/>
      <c r="CU801" s="86"/>
      <c r="CW801" s="87"/>
      <c r="CY801" s="86"/>
      <c r="CZ801" s="87"/>
      <c r="DA801" s="88"/>
      <c r="DB801" s="86"/>
      <c r="DC801" s="87"/>
      <c r="DD801" s="86"/>
      <c r="DE801" s="86"/>
      <c r="DF801" s="86"/>
      <c r="DG801" s="86"/>
      <c r="DH801" s="89"/>
    </row>
    <row r="802" spans="34:112" x14ac:dyDescent="0.2">
      <c r="AH802" s="86"/>
      <c r="AJ802" s="86"/>
      <c r="AL802" s="86"/>
      <c r="AN802" s="86"/>
      <c r="AP802" s="86"/>
      <c r="AR802" s="86"/>
      <c r="AT802" s="86"/>
      <c r="AV802" s="86"/>
      <c r="AX802" s="86"/>
      <c r="AZ802" s="86"/>
      <c r="BB802" s="86"/>
      <c r="BD802" s="86"/>
      <c r="BF802" s="86"/>
      <c r="BH802" s="86"/>
      <c r="BJ802" s="86"/>
      <c r="BL802" s="86"/>
      <c r="BN802" s="86"/>
      <c r="BP802" s="86"/>
      <c r="BR802" s="86"/>
      <c r="BS802" s="86"/>
      <c r="BT802" s="86"/>
      <c r="BU802" s="86"/>
      <c r="BW802" s="86"/>
      <c r="BX802" s="86"/>
      <c r="BY802" s="86"/>
      <c r="BZ802" s="86"/>
      <c r="CB802" s="86"/>
      <c r="CC802" s="86"/>
      <c r="CD802" s="86"/>
      <c r="CE802" s="86"/>
      <c r="CF802" s="86"/>
      <c r="CH802" s="86"/>
      <c r="CI802" s="86"/>
      <c r="CJ802" s="86"/>
      <c r="CK802" s="86"/>
      <c r="CM802" s="86"/>
      <c r="CN802" s="86"/>
      <c r="CO802" s="86"/>
      <c r="CP802" s="86"/>
      <c r="CR802" s="86"/>
      <c r="CS802" s="86"/>
      <c r="CT802" s="86"/>
      <c r="CU802" s="86"/>
      <c r="CW802" s="87"/>
      <c r="CY802" s="86"/>
      <c r="CZ802" s="87"/>
      <c r="DA802" s="88"/>
      <c r="DB802" s="86"/>
      <c r="DC802" s="87"/>
      <c r="DD802" s="86"/>
      <c r="DE802" s="86"/>
      <c r="DF802" s="86"/>
      <c r="DG802" s="86"/>
      <c r="DH802" s="89"/>
    </row>
    <row r="803" spans="34:112" x14ac:dyDescent="0.2">
      <c r="AH803" s="86"/>
      <c r="AJ803" s="86"/>
      <c r="AL803" s="86"/>
      <c r="AN803" s="86"/>
      <c r="AP803" s="86"/>
      <c r="AR803" s="86"/>
      <c r="AT803" s="86"/>
      <c r="AV803" s="86"/>
      <c r="AX803" s="86"/>
      <c r="AZ803" s="86"/>
      <c r="BB803" s="86"/>
      <c r="BD803" s="86"/>
      <c r="BF803" s="86"/>
      <c r="BH803" s="86"/>
      <c r="BJ803" s="86"/>
      <c r="BL803" s="86"/>
      <c r="BN803" s="86"/>
      <c r="BP803" s="86"/>
      <c r="BR803" s="86"/>
      <c r="BS803" s="86"/>
      <c r="BT803" s="86"/>
      <c r="BU803" s="86"/>
      <c r="BW803" s="86"/>
      <c r="BX803" s="86"/>
      <c r="BY803" s="86"/>
      <c r="BZ803" s="86"/>
      <c r="CB803" s="86"/>
      <c r="CC803" s="86"/>
      <c r="CD803" s="86"/>
      <c r="CE803" s="86"/>
      <c r="CF803" s="86"/>
      <c r="CH803" s="86"/>
      <c r="CI803" s="86"/>
      <c r="CJ803" s="86"/>
      <c r="CK803" s="86"/>
      <c r="CM803" s="86"/>
      <c r="CN803" s="86"/>
      <c r="CO803" s="86"/>
      <c r="CP803" s="86"/>
      <c r="CR803" s="86"/>
      <c r="CS803" s="86"/>
      <c r="CT803" s="86"/>
      <c r="CU803" s="86"/>
      <c r="CW803" s="87"/>
      <c r="CY803" s="86"/>
      <c r="CZ803" s="87"/>
      <c r="DA803" s="88"/>
      <c r="DB803" s="86"/>
      <c r="DC803" s="87"/>
      <c r="DD803" s="86"/>
      <c r="DE803" s="86"/>
      <c r="DF803" s="86"/>
      <c r="DG803" s="86"/>
      <c r="DH803" s="89"/>
    </row>
    <row r="804" spans="34:112" x14ac:dyDescent="0.2">
      <c r="AH804" s="86"/>
      <c r="AJ804" s="86"/>
      <c r="AL804" s="86"/>
      <c r="AN804" s="86"/>
      <c r="AP804" s="86"/>
      <c r="AR804" s="86"/>
      <c r="AT804" s="86"/>
      <c r="AV804" s="86"/>
      <c r="AX804" s="86"/>
      <c r="AZ804" s="86"/>
      <c r="BB804" s="86"/>
      <c r="BD804" s="86"/>
      <c r="BF804" s="86"/>
      <c r="BH804" s="86"/>
      <c r="BJ804" s="86"/>
      <c r="BL804" s="86"/>
      <c r="BN804" s="86"/>
      <c r="BP804" s="86"/>
      <c r="BR804" s="86"/>
      <c r="BS804" s="86"/>
      <c r="BT804" s="86"/>
      <c r="BU804" s="86"/>
      <c r="BW804" s="86"/>
      <c r="BX804" s="86"/>
      <c r="BY804" s="86"/>
      <c r="BZ804" s="86"/>
      <c r="CB804" s="86"/>
      <c r="CC804" s="86"/>
      <c r="CD804" s="86"/>
      <c r="CE804" s="86"/>
      <c r="CF804" s="86"/>
      <c r="CH804" s="86"/>
      <c r="CI804" s="86"/>
      <c r="CJ804" s="86"/>
      <c r="CK804" s="86"/>
      <c r="CM804" s="86"/>
      <c r="CN804" s="86"/>
      <c r="CO804" s="86"/>
      <c r="CP804" s="86"/>
      <c r="CR804" s="86"/>
      <c r="CS804" s="86"/>
      <c r="CT804" s="86"/>
      <c r="CU804" s="86"/>
      <c r="CW804" s="87"/>
      <c r="CY804" s="86"/>
      <c r="CZ804" s="87"/>
      <c r="DA804" s="88"/>
      <c r="DB804" s="86"/>
      <c r="DC804" s="87"/>
      <c r="DD804" s="86"/>
      <c r="DE804" s="86"/>
      <c r="DF804" s="86"/>
      <c r="DG804" s="86"/>
      <c r="DH804" s="89"/>
    </row>
    <row r="805" spans="34:112" x14ac:dyDescent="0.2">
      <c r="AH805" s="86"/>
      <c r="AJ805" s="86"/>
      <c r="AL805" s="86"/>
      <c r="AN805" s="86"/>
      <c r="AP805" s="86"/>
      <c r="AR805" s="86"/>
      <c r="AT805" s="86"/>
      <c r="AV805" s="86"/>
      <c r="AX805" s="86"/>
      <c r="AZ805" s="86"/>
      <c r="BB805" s="86"/>
      <c r="BD805" s="86"/>
      <c r="BF805" s="86"/>
      <c r="BH805" s="86"/>
      <c r="BJ805" s="86"/>
      <c r="BL805" s="86"/>
      <c r="BN805" s="86"/>
      <c r="BP805" s="86"/>
      <c r="BR805" s="86"/>
      <c r="BS805" s="86"/>
      <c r="BT805" s="86"/>
      <c r="BU805" s="86"/>
      <c r="BW805" s="86"/>
      <c r="BX805" s="86"/>
      <c r="BY805" s="86"/>
      <c r="BZ805" s="86"/>
      <c r="CB805" s="86"/>
      <c r="CC805" s="86"/>
      <c r="CD805" s="86"/>
      <c r="CE805" s="86"/>
      <c r="CF805" s="86"/>
      <c r="CH805" s="86"/>
      <c r="CI805" s="86"/>
      <c r="CJ805" s="86"/>
      <c r="CK805" s="86"/>
      <c r="CM805" s="86"/>
      <c r="CN805" s="86"/>
      <c r="CO805" s="86"/>
      <c r="CP805" s="86"/>
      <c r="CR805" s="86"/>
      <c r="CS805" s="86"/>
      <c r="CT805" s="86"/>
      <c r="CU805" s="86"/>
      <c r="CW805" s="87"/>
      <c r="CY805" s="86"/>
      <c r="CZ805" s="87"/>
      <c r="DA805" s="88"/>
      <c r="DB805" s="86"/>
      <c r="DC805" s="87"/>
      <c r="DD805" s="86"/>
      <c r="DE805" s="86"/>
      <c r="DF805" s="86"/>
      <c r="DG805" s="86"/>
      <c r="DH805" s="89"/>
    </row>
    <row r="806" spans="34:112" x14ac:dyDescent="0.2">
      <c r="AH806" s="86"/>
      <c r="AJ806" s="86"/>
      <c r="AL806" s="86"/>
      <c r="AN806" s="86"/>
      <c r="AP806" s="86"/>
      <c r="AR806" s="86"/>
      <c r="AT806" s="86"/>
      <c r="AV806" s="86"/>
      <c r="AX806" s="86"/>
      <c r="AZ806" s="86"/>
      <c r="BB806" s="86"/>
      <c r="BD806" s="86"/>
      <c r="BF806" s="86"/>
      <c r="BH806" s="86"/>
      <c r="BJ806" s="86"/>
      <c r="BL806" s="86"/>
      <c r="BN806" s="86"/>
      <c r="BP806" s="86"/>
      <c r="BR806" s="86"/>
      <c r="BS806" s="86"/>
      <c r="BT806" s="86"/>
      <c r="BU806" s="86"/>
      <c r="BW806" s="86"/>
      <c r="BX806" s="86"/>
      <c r="BY806" s="86"/>
      <c r="BZ806" s="86"/>
      <c r="CB806" s="86"/>
      <c r="CC806" s="86"/>
      <c r="CD806" s="86"/>
      <c r="CE806" s="86"/>
      <c r="CF806" s="86"/>
      <c r="CH806" s="86"/>
      <c r="CI806" s="86"/>
      <c r="CJ806" s="86"/>
      <c r="CK806" s="86"/>
      <c r="CM806" s="86"/>
      <c r="CN806" s="86"/>
      <c r="CO806" s="86"/>
      <c r="CP806" s="86"/>
      <c r="CR806" s="86"/>
      <c r="CS806" s="86"/>
      <c r="CT806" s="86"/>
      <c r="CU806" s="86"/>
      <c r="CW806" s="87"/>
      <c r="CY806" s="86"/>
      <c r="CZ806" s="87"/>
      <c r="DA806" s="88"/>
      <c r="DB806" s="86"/>
      <c r="DC806" s="87"/>
      <c r="DD806" s="86"/>
      <c r="DE806" s="86"/>
      <c r="DF806" s="86"/>
      <c r="DG806" s="86"/>
      <c r="DH806" s="89"/>
    </row>
    <row r="807" spans="34:112" x14ac:dyDescent="0.2">
      <c r="AH807" s="86"/>
      <c r="AJ807" s="86"/>
      <c r="AL807" s="86"/>
      <c r="AN807" s="86"/>
      <c r="AP807" s="86"/>
      <c r="AR807" s="86"/>
      <c r="AT807" s="86"/>
      <c r="AV807" s="86"/>
      <c r="AX807" s="86"/>
      <c r="AZ807" s="86"/>
      <c r="BB807" s="86"/>
      <c r="BD807" s="86"/>
      <c r="BF807" s="86"/>
      <c r="BH807" s="86"/>
      <c r="BJ807" s="86"/>
      <c r="BL807" s="86"/>
      <c r="BN807" s="86"/>
      <c r="BP807" s="86"/>
      <c r="BR807" s="86"/>
      <c r="BS807" s="86"/>
      <c r="BT807" s="86"/>
      <c r="BU807" s="86"/>
      <c r="BW807" s="86"/>
      <c r="BX807" s="86"/>
      <c r="BY807" s="86"/>
      <c r="BZ807" s="86"/>
      <c r="CB807" s="86"/>
      <c r="CC807" s="86"/>
      <c r="CD807" s="86"/>
      <c r="CE807" s="86"/>
      <c r="CF807" s="86"/>
      <c r="CH807" s="86"/>
      <c r="CI807" s="86"/>
      <c r="CJ807" s="86"/>
      <c r="CK807" s="86"/>
      <c r="CM807" s="86"/>
      <c r="CN807" s="86"/>
      <c r="CO807" s="86"/>
      <c r="CP807" s="86"/>
      <c r="CR807" s="86"/>
      <c r="CS807" s="86"/>
      <c r="CT807" s="86"/>
      <c r="CU807" s="86"/>
      <c r="CW807" s="87"/>
      <c r="CY807" s="86"/>
      <c r="CZ807" s="87"/>
      <c r="DA807" s="88"/>
      <c r="DB807" s="86"/>
      <c r="DC807" s="87"/>
      <c r="DD807" s="86"/>
      <c r="DE807" s="86"/>
      <c r="DF807" s="86"/>
      <c r="DG807" s="86"/>
      <c r="DH807" s="89"/>
    </row>
    <row r="808" spans="34:112" x14ac:dyDescent="0.2">
      <c r="AH808" s="86"/>
      <c r="AJ808" s="86"/>
      <c r="AL808" s="86"/>
      <c r="AN808" s="86"/>
      <c r="AP808" s="86"/>
      <c r="AR808" s="86"/>
      <c r="AT808" s="86"/>
      <c r="AV808" s="86"/>
      <c r="AX808" s="86"/>
      <c r="AZ808" s="86"/>
      <c r="BB808" s="86"/>
      <c r="BD808" s="86"/>
      <c r="BF808" s="86"/>
      <c r="BH808" s="86"/>
      <c r="BJ808" s="86"/>
      <c r="BL808" s="86"/>
      <c r="BN808" s="86"/>
      <c r="BP808" s="86"/>
      <c r="BR808" s="86"/>
      <c r="BS808" s="86"/>
      <c r="BT808" s="86"/>
      <c r="BU808" s="86"/>
      <c r="BW808" s="86"/>
      <c r="BX808" s="86"/>
      <c r="BY808" s="86"/>
      <c r="BZ808" s="86"/>
      <c r="CB808" s="86"/>
      <c r="CC808" s="86"/>
      <c r="CD808" s="86"/>
      <c r="CE808" s="86"/>
      <c r="CF808" s="86"/>
      <c r="CH808" s="86"/>
      <c r="CI808" s="86"/>
      <c r="CJ808" s="86"/>
      <c r="CK808" s="86"/>
      <c r="CM808" s="86"/>
      <c r="CN808" s="86"/>
      <c r="CO808" s="86"/>
      <c r="CP808" s="86"/>
      <c r="CR808" s="86"/>
      <c r="CS808" s="86"/>
      <c r="CT808" s="86"/>
      <c r="CU808" s="86"/>
      <c r="CW808" s="87"/>
      <c r="CY808" s="86"/>
      <c r="CZ808" s="87"/>
      <c r="DA808" s="88"/>
      <c r="DB808" s="86"/>
      <c r="DC808" s="87"/>
      <c r="DD808" s="86"/>
      <c r="DE808" s="86"/>
      <c r="DF808" s="86"/>
      <c r="DG808" s="86"/>
      <c r="DH808" s="89"/>
    </row>
    <row r="809" spans="34:112" x14ac:dyDescent="0.2">
      <c r="AH809" s="86"/>
      <c r="AJ809" s="86"/>
      <c r="AL809" s="86"/>
      <c r="AN809" s="86"/>
      <c r="AP809" s="86"/>
      <c r="AR809" s="86"/>
      <c r="AT809" s="86"/>
      <c r="AV809" s="86"/>
      <c r="AX809" s="86"/>
      <c r="AZ809" s="86"/>
      <c r="BB809" s="86"/>
      <c r="BD809" s="86"/>
      <c r="BF809" s="86"/>
      <c r="BH809" s="86"/>
      <c r="BJ809" s="86"/>
      <c r="BL809" s="86"/>
      <c r="BN809" s="86"/>
      <c r="BP809" s="86"/>
      <c r="BR809" s="86"/>
      <c r="BS809" s="86"/>
      <c r="BT809" s="86"/>
      <c r="BU809" s="86"/>
      <c r="BW809" s="86"/>
      <c r="BX809" s="86"/>
      <c r="BY809" s="86"/>
      <c r="BZ809" s="86"/>
      <c r="CB809" s="86"/>
      <c r="CC809" s="86"/>
      <c r="CD809" s="86"/>
      <c r="CE809" s="86"/>
      <c r="CF809" s="86"/>
      <c r="CH809" s="86"/>
      <c r="CI809" s="86"/>
      <c r="CJ809" s="86"/>
      <c r="CK809" s="86"/>
      <c r="CM809" s="86"/>
      <c r="CN809" s="86"/>
      <c r="CO809" s="86"/>
      <c r="CP809" s="86"/>
      <c r="CR809" s="86"/>
      <c r="CS809" s="86"/>
      <c r="CT809" s="86"/>
      <c r="CU809" s="86"/>
      <c r="CW809" s="87"/>
      <c r="CY809" s="86"/>
      <c r="CZ809" s="87"/>
      <c r="DA809" s="88"/>
      <c r="DB809" s="86"/>
      <c r="DC809" s="87"/>
      <c r="DD809" s="86"/>
      <c r="DE809" s="86"/>
      <c r="DF809" s="86"/>
      <c r="DG809" s="86"/>
      <c r="DH809" s="89"/>
    </row>
    <row r="810" spans="34:112" x14ac:dyDescent="0.2">
      <c r="AH810" s="86"/>
      <c r="AJ810" s="86"/>
      <c r="AL810" s="86"/>
      <c r="AN810" s="86"/>
      <c r="AP810" s="86"/>
      <c r="AR810" s="86"/>
      <c r="AT810" s="86"/>
      <c r="AV810" s="86"/>
      <c r="AX810" s="86"/>
      <c r="AZ810" s="86"/>
      <c r="BB810" s="86"/>
      <c r="BD810" s="86"/>
      <c r="BF810" s="86"/>
      <c r="BH810" s="86"/>
      <c r="BJ810" s="86"/>
      <c r="BL810" s="86"/>
      <c r="BN810" s="86"/>
      <c r="BP810" s="86"/>
      <c r="BR810" s="86"/>
      <c r="BS810" s="86"/>
      <c r="BT810" s="86"/>
      <c r="BU810" s="86"/>
      <c r="BW810" s="86"/>
      <c r="BX810" s="86"/>
      <c r="BY810" s="86"/>
      <c r="BZ810" s="86"/>
      <c r="CB810" s="86"/>
      <c r="CC810" s="86"/>
      <c r="CD810" s="86"/>
      <c r="CE810" s="86"/>
      <c r="CF810" s="86"/>
      <c r="CH810" s="86"/>
      <c r="CI810" s="86"/>
      <c r="CJ810" s="86"/>
      <c r="CK810" s="86"/>
      <c r="CM810" s="86"/>
      <c r="CN810" s="86"/>
      <c r="CO810" s="86"/>
      <c r="CP810" s="86"/>
      <c r="CR810" s="86"/>
      <c r="CS810" s="86"/>
      <c r="CT810" s="86"/>
      <c r="CU810" s="86"/>
      <c r="CW810" s="87"/>
      <c r="CY810" s="86"/>
      <c r="CZ810" s="87"/>
      <c r="DA810" s="88"/>
      <c r="DB810" s="86"/>
      <c r="DC810" s="87"/>
      <c r="DD810" s="86"/>
      <c r="DE810" s="86"/>
      <c r="DF810" s="86"/>
      <c r="DG810" s="86"/>
      <c r="DH810" s="89"/>
    </row>
    <row r="811" spans="34:112" x14ac:dyDescent="0.2">
      <c r="AH811" s="86"/>
      <c r="AJ811" s="86"/>
      <c r="AL811" s="86"/>
      <c r="AN811" s="86"/>
      <c r="AP811" s="86"/>
      <c r="AR811" s="86"/>
      <c r="AT811" s="86"/>
      <c r="AV811" s="86"/>
      <c r="AX811" s="86"/>
      <c r="AZ811" s="86"/>
      <c r="BB811" s="86"/>
      <c r="BD811" s="86"/>
      <c r="BF811" s="86"/>
      <c r="BH811" s="86"/>
      <c r="BJ811" s="86"/>
      <c r="BL811" s="86"/>
      <c r="BN811" s="86"/>
      <c r="BP811" s="86"/>
      <c r="BR811" s="86"/>
      <c r="BS811" s="86"/>
      <c r="BT811" s="86"/>
      <c r="BU811" s="86"/>
      <c r="BW811" s="86"/>
      <c r="BX811" s="86"/>
      <c r="BY811" s="86"/>
      <c r="BZ811" s="86"/>
      <c r="CB811" s="86"/>
      <c r="CC811" s="86"/>
      <c r="CD811" s="86"/>
      <c r="CE811" s="86"/>
      <c r="CF811" s="86"/>
      <c r="CH811" s="86"/>
      <c r="CI811" s="86"/>
      <c r="CJ811" s="86"/>
      <c r="CK811" s="86"/>
      <c r="CM811" s="86"/>
      <c r="CN811" s="86"/>
      <c r="CO811" s="86"/>
      <c r="CP811" s="86"/>
      <c r="CR811" s="86"/>
      <c r="CS811" s="86"/>
      <c r="CT811" s="86"/>
      <c r="CU811" s="86"/>
      <c r="CW811" s="87"/>
      <c r="CY811" s="86"/>
      <c r="CZ811" s="87"/>
      <c r="DA811" s="88"/>
      <c r="DB811" s="86"/>
      <c r="DC811" s="87"/>
      <c r="DD811" s="86"/>
      <c r="DE811" s="86"/>
      <c r="DF811" s="86"/>
      <c r="DG811" s="86"/>
      <c r="DH811" s="89"/>
    </row>
    <row r="812" spans="34:112" x14ac:dyDescent="0.2">
      <c r="AH812" s="86"/>
      <c r="AJ812" s="86"/>
      <c r="AL812" s="86"/>
      <c r="AN812" s="86"/>
      <c r="AP812" s="86"/>
      <c r="AR812" s="86"/>
      <c r="AT812" s="86"/>
      <c r="AV812" s="86"/>
      <c r="AX812" s="86"/>
      <c r="AZ812" s="86"/>
      <c r="BB812" s="86"/>
      <c r="BD812" s="86"/>
      <c r="BF812" s="86"/>
      <c r="BH812" s="86"/>
      <c r="BJ812" s="86"/>
      <c r="BL812" s="86"/>
      <c r="BN812" s="86"/>
      <c r="BP812" s="86"/>
      <c r="BR812" s="86"/>
      <c r="BS812" s="86"/>
      <c r="BT812" s="86"/>
      <c r="BU812" s="86"/>
      <c r="BW812" s="86"/>
      <c r="BX812" s="86"/>
      <c r="BY812" s="86"/>
      <c r="BZ812" s="86"/>
      <c r="CB812" s="86"/>
      <c r="CC812" s="86"/>
      <c r="CD812" s="86"/>
      <c r="CE812" s="86"/>
      <c r="CF812" s="86"/>
      <c r="CH812" s="86"/>
      <c r="CI812" s="86"/>
      <c r="CJ812" s="86"/>
      <c r="CK812" s="86"/>
      <c r="CM812" s="86"/>
      <c r="CN812" s="86"/>
      <c r="CO812" s="86"/>
      <c r="CP812" s="86"/>
      <c r="CR812" s="86"/>
      <c r="CS812" s="86"/>
      <c r="CT812" s="86"/>
      <c r="CU812" s="86"/>
      <c r="CW812" s="87"/>
      <c r="CY812" s="86"/>
      <c r="CZ812" s="87"/>
      <c r="DA812" s="88"/>
      <c r="DB812" s="86"/>
      <c r="DC812" s="87"/>
      <c r="DD812" s="86"/>
      <c r="DE812" s="86"/>
      <c r="DF812" s="86"/>
      <c r="DG812" s="86"/>
      <c r="DH812" s="89"/>
    </row>
    <row r="813" spans="34:112" x14ac:dyDescent="0.2">
      <c r="AH813" s="86"/>
      <c r="AJ813" s="86"/>
      <c r="AL813" s="86"/>
      <c r="AN813" s="86"/>
      <c r="AP813" s="86"/>
      <c r="AR813" s="86"/>
      <c r="AT813" s="86"/>
      <c r="AV813" s="86"/>
      <c r="AX813" s="86"/>
      <c r="AZ813" s="86"/>
      <c r="BB813" s="86"/>
      <c r="BD813" s="86"/>
      <c r="BF813" s="86"/>
      <c r="BH813" s="86"/>
      <c r="BJ813" s="86"/>
      <c r="BL813" s="86"/>
      <c r="BN813" s="86"/>
      <c r="BP813" s="86"/>
      <c r="BR813" s="86"/>
      <c r="BS813" s="86"/>
      <c r="BT813" s="86"/>
      <c r="BU813" s="86"/>
      <c r="BW813" s="86"/>
      <c r="BX813" s="86"/>
      <c r="BY813" s="86"/>
      <c r="BZ813" s="86"/>
      <c r="CB813" s="86"/>
      <c r="CC813" s="86"/>
      <c r="CD813" s="86"/>
      <c r="CE813" s="86"/>
      <c r="CF813" s="86"/>
      <c r="CH813" s="86"/>
      <c r="CI813" s="86"/>
      <c r="CJ813" s="86"/>
      <c r="CK813" s="86"/>
      <c r="CM813" s="86"/>
      <c r="CN813" s="86"/>
      <c r="CO813" s="86"/>
      <c r="CP813" s="86"/>
      <c r="CR813" s="86"/>
      <c r="CS813" s="86"/>
      <c r="CT813" s="86"/>
      <c r="CU813" s="86"/>
      <c r="CW813" s="87"/>
      <c r="CY813" s="86"/>
      <c r="CZ813" s="87"/>
      <c r="DA813" s="88"/>
      <c r="DB813" s="86"/>
      <c r="DC813" s="87"/>
      <c r="DD813" s="86"/>
      <c r="DE813" s="86"/>
      <c r="DF813" s="86"/>
      <c r="DG813" s="86"/>
      <c r="DH813" s="89"/>
    </row>
    <row r="814" spans="34:112" x14ac:dyDescent="0.2">
      <c r="AH814" s="86"/>
      <c r="AJ814" s="86"/>
      <c r="AL814" s="86"/>
      <c r="AN814" s="86"/>
      <c r="AP814" s="86"/>
      <c r="AR814" s="86"/>
      <c r="AT814" s="86"/>
      <c r="AV814" s="86"/>
      <c r="AX814" s="86"/>
      <c r="AZ814" s="86"/>
      <c r="BB814" s="86"/>
      <c r="BD814" s="86"/>
      <c r="BF814" s="86"/>
      <c r="BH814" s="86"/>
      <c r="BJ814" s="86"/>
      <c r="BL814" s="86"/>
      <c r="BN814" s="86"/>
      <c r="BP814" s="86"/>
      <c r="BR814" s="86"/>
      <c r="BS814" s="86"/>
      <c r="BT814" s="86"/>
      <c r="BU814" s="86"/>
      <c r="BW814" s="86"/>
      <c r="BX814" s="86"/>
      <c r="BY814" s="86"/>
      <c r="BZ814" s="86"/>
      <c r="CB814" s="86"/>
      <c r="CC814" s="86"/>
      <c r="CD814" s="86"/>
      <c r="CE814" s="86"/>
      <c r="CF814" s="86"/>
      <c r="CH814" s="86"/>
      <c r="CI814" s="86"/>
      <c r="CJ814" s="86"/>
      <c r="CK814" s="86"/>
      <c r="CM814" s="86"/>
      <c r="CN814" s="86"/>
      <c r="CO814" s="86"/>
      <c r="CP814" s="86"/>
      <c r="CR814" s="86"/>
      <c r="CS814" s="86"/>
      <c r="CT814" s="86"/>
      <c r="CU814" s="86"/>
      <c r="CW814" s="87"/>
      <c r="CY814" s="86"/>
      <c r="CZ814" s="87"/>
      <c r="DA814" s="88"/>
      <c r="DB814" s="86"/>
      <c r="DC814" s="87"/>
      <c r="DD814" s="86"/>
      <c r="DE814" s="86"/>
      <c r="DF814" s="86"/>
      <c r="DG814" s="86"/>
      <c r="DH814" s="89"/>
    </row>
    <row r="815" spans="34:112" x14ac:dyDescent="0.2">
      <c r="AH815" s="86"/>
      <c r="AJ815" s="86"/>
      <c r="AL815" s="86"/>
      <c r="AN815" s="86"/>
      <c r="AP815" s="86"/>
      <c r="AR815" s="86"/>
      <c r="AT815" s="86"/>
      <c r="AV815" s="86"/>
      <c r="AX815" s="86"/>
      <c r="AZ815" s="86"/>
      <c r="BB815" s="86"/>
      <c r="BD815" s="86"/>
      <c r="BF815" s="86"/>
      <c r="BH815" s="86"/>
      <c r="BJ815" s="86"/>
      <c r="BL815" s="86"/>
      <c r="BN815" s="86"/>
      <c r="BP815" s="86"/>
      <c r="BR815" s="86"/>
      <c r="BS815" s="86"/>
      <c r="BT815" s="86"/>
      <c r="BU815" s="86"/>
      <c r="BW815" s="86"/>
      <c r="BX815" s="86"/>
      <c r="BY815" s="86"/>
      <c r="BZ815" s="86"/>
      <c r="CB815" s="86"/>
      <c r="CC815" s="86"/>
      <c r="CD815" s="86"/>
      <c r="CE815" s="86"/>
      <c r="CF815" s="86"/>
      <c r="CH815" s="86"/>
      <c r="CI815" s="86"/>
      <c r="CJ815" s="86"/>
      <c r="CK815" s="86"/>
      <c r="CM815" s="86"/>
      <c r="CN815" s="86"/>
      <c r="CO815" s="86"/>
      <c r="CP815" s="86"/>
      <c r="CR815" s="86"/>
      <c r="CS815" s="86"/>
      <c r="CT815" s="86"/>
      <c r="CU815" s="86"/>
      <c r="CW815" s="87"/>
      <c r="CY815" s="86"/>
      <c r="CZ815" s="87"/>
      <c r="DA815" s="88"/>
      <c r="DB815" s="86"/>
      <c r="DC815" s="87"/>
      <c r="DD815" s="86"/>
      <c r="DE815" s="86"/>
      <c r="DF815" s="86"/>
      <c r="DG815" s="86"/>
      <c r="DH815" s="89"/>
    </row>
    <row r="816" spans="34:112" x14ac:dyDescent="0.2">
      <c r="AH816" s="86"/>
      <c r="AJ816" s="86"/>
      <c r="AL816" s="86"/>
      <c r="AN816" s="86"/>
      <c r="AP816" s="86"/>
      <c r="AR816" s="86"/>
      <c r="AT816" s="86"/>
      <c r="AV816" s="86"/>
      <c r="AX816" s="86"/>
      <c r="AZ816" s="86"/>
      <c r="BB816" s="86"/>
      <c r="BD816" s="86"/>
      <c r="BF816" s="86"/>
      <c r="BH816" s="86"/>
      <c r="BJ816" s="86"/>
      <c r="BL816" s="86"/>
      <c r="BN816" s="86"/>
      <c r="BP816" s="86"/>
      <c r="BR816" s="86"/>
      <c r="BS816" s="86"/>
      <c r="BT816" s="86"/>
      <c r="BU816" s="86"/>
      <c r="BW816" s="86"/>
      <c r="BX816" s="86"/>
      <c r="BY816" s="86"/>
      <c r="BZ816" s="86"/>
      <c r="CB816" s="86"/>
      <c r="CC816" s="86"/>
      <c r="CD816" s="86"/>
      <c r="CE816" s="86"/>
      <c r="CF816" s="86"/>
      <c r="CH816" s="86"/>
      <c r="CI816" s="86"/>
      <c r="CJ816" s="86"/>
      <c r="CK816" s="86"/>
      <c r="CM816" s="86"/>
      <c r="CN816" s="86"/>
      <c r="CO816" s="86"/>
      <c r="CP816" s="86"/>
      <c r="CR816" s="86"/>
      <c r="CS816" s="86"/>
      <c r="CT816" s="86"/>
      <c r="CU816" s="86"/>
      <c r="CW816" s="87"/>
      <c r="CY816" s="86"/>
      <c r="CZ816" s="87"/>
      <c r="DA816" s="88"/>
      <c r="DB816" s="86"/>
      <c r="DC816" s="87"/>
      <c r="DD816" s="86"/>
      <c r="DE816" s="86"/>
      <c r="DF816" s="86"/>
      <c r="DG816" s="86"/>
      <c r="DH816" s="89"/>
    </row>
    <row r="817" spans="34:112" x14ac:dyDescent="0.2">
      <c r="AH817" s="86"/>
      <c r="AJ817" s="86"/>
      <c r="AL817" s="86"/>
      <c r="AN817" s="86"/>
      <c r="AP817" s="86"/>
      <c r="AR817" s="86"/>
      <c r="AT817" s="86"/>
      <c r="AV817" s="86"/>
      <c r="AX817" s="86"/>
      <c r="AZ817" s="86"/>
      <c r="BB817" s="86"/>
      <c r="BD817" s="86"/>
      <c r="BF817" s="86"/>
      <c r="BH817" s="86"/>
      <c r="BJ817" s="86"/>
      <c r="BL817" s="86"/>
      <c r="BN817" s="86"/>
      <c r="BP817" s="86"/>
      <c r="BR817" s="86"/>
      <c r="BS817" s="86"/>
      <c r="BT817" s="86"/>
      <c r="BU817" s="86"/>
      <c r="BW817" s="86"/>
      <c r="BX817" s="86"/>
      <c r="BY817" s="86"/>
      <c r="BZ817" s="86"/>
      <c r="CB817" s="86"/>
      <c r="CC817" s="86"/>
      <c r="CD817" s="86"/>
      <c r="CE817" s="86"/>
      <c r="CF817" s="86"/>
      <c r="CH817" s="86"/>
      <c r="CI817" s="86"/>
      <c r="CJ817" s="86"/>
      <c r="CK817" s="86"/>
      <c r="CM817" s="86"/>
      <c r="CN817" s="86"/>
      <c r="CO817" s="86"/>
      <c r="CP817" s="86"/>
      <c r="CR817" s="86"/>
      <c r="CS817" s="86"/>
      <c r="CT817" s="86"/>
      <c r="CU817" s="86"/>
      <c r="CW817" s="87"/>
      <c r="CY817" s="86"/>
      <c r="CZ817" s="87"/>
      <c r="DA817" s="88"/>
      <c r="DB817" s="86"/>
      <c r="DC817" s="87"/>
      <c r="DD817" s="86"/>
      <c r="DE817" s="86"/>
      <c r="DF817" s="86"/>
      <c r="DG817" s="86"/>
      <c r="DH817" s="89"/>
    </row>
    <row r="818" spans="34:112" x14ac:dyDescent="0.2">
      <c r="AH818" s="86"/>
      <c r="AJ818" s="86"/>
      <c r="AL818" s="86"/>
      <c r="AN818" s="86"/>
      <c r="AP818" s="86"/>
      <c r="AR818" s="86"/>
      <c r="AT818" s="86"/>
      <c r="AV818" s="86"/>
      <c r="AX818" s="86"/>
      <c r="AZ818" s="86"/>
      <c r="BB818" s="86"/>
      <c r="BD818" s="86"/>
      <c r="BF818" s="86"/>
      <c r="BH818" s="86"/>
      <c r="BJ818" s="86"/>
      <c r="BL818" s="86"/>
      <c r="BN818" s="86"/>
      <c r="BP818" s="86"/>
      <c r="BR818" s="86"/>
      <c r="BS818" s="86"/>
      <c r="BT818" s="86"/>
      <c r="BU818" s="86"/>
      <c r="BW818" s="86"/>
      <c r="BX818" s="86"/>
      <c r="BY818" s="86"/>
      <c r="BZ818" s="86"/>
      <c r="CB818" s="86"/>
      <c r="CC818" s="86"/>
      <c r="CD818" s="86"/>
      <c r="CE818" s="86"/>
      <c r="CF818" s="86"/>
      <c r="CH818" s="86"/>
      <c r="CI818" s="86"/>
      <c r="CJ818" s="86"/>
      <c r="CK818" s="86"/>
      <c r="CM818" s="86"/>
      <c r="CN818" s="86"/>
      <c r="CO818" s="86"/>
      <c r="CP818" s="86"/>
      <c r="CR818" s="86"/>
      <c r="CS818" s="86"/>
      <c r="CT818" s="86"/>
      <c r="CU818" s="86"/>
      <c r="CW818" s="87"/>
      <c r="CY818" s="86"/>
      <c r="CZ818" s="87"/>
      <c r="DA818" s="88"/>
      <c r="DB818" s="86"/>
      <c r="DC818" s="87"/>
      <c r="DD818" s="86"/>
      <c r="DE818" s="86"/>
      <c r="DF818" s="86"/>
      <c r="DG818" s="86"/>
      <c r="DH818" s="89"/>
    </row>
    <row r="819" spans="34:112" x14ac:dyDescent="0.2">
      <c r="AH819" s="86"/>
      <c r="AJ819" s="86"/>
      <c r="AL819" s="86"/>
      <c r="AN819" s="86"/>
      <c r="AP819" s="86"/>
      <c r="AR819" s="86"/>
      <c r="AT819" s="86"/>
      <c r="AV819" s="86"/>
      <c r="AX819" s="86"/>
      <c r="AZ819" s="86"/>
      <c r="BB819" s="86"/>
      <c r="BD819" s="86"/>
      <c r="BF819" s="86"/>
      <c r="BH819" s="86"/>
      <c r="BJ819" s="86"/>
      <c r="BL819" s="86"/>
      <c r="BN819" s="86"/>
      <c r="BP819" s="86"/>
      <c r="BR819" s="86"/>
      <c r="BS819" s="86"/>
      <c r="BT819" s="86"/>
      <c r="BU819" s="86"/>
      <c r="BW819" s="86"/>
      <c r="BX819" s="86"/>
      <c r="BY819" s="86"/>
      <c r="BZ819" s="86"/>
      <c r="CB819" s="86"/>
      <c r="CC819" s="86"/>
      <c r="CD819" s="86"/>
      <c r="CE819" s="86"/>
      <c r="CF819" s="86"/>
      <c r="CH819" s="86"/>
      <c r="CI819" s="86"/>
      <c r="CJ819" s="86"/>
      <c r="CK819" s="86"/>
      <c r="CM819" s="86"/>
      <c r="CN819" s="86"/>
      <c r="CO819" s="86"/>
      <c r="CP819" s="86"/>
      <c r="CR819" s="86"/>
      <c r="CS819" s="86"/>
      <c r="CT819" s="86"/>
      <c r="CU819" s="86"/>
      <c r="CW819" s="87"/>
      <c r="CY819" s="86"/>
      <c r="CZ819" s="87"/>
      <c r="DA819" s="88"/>
      <c r="DB819" s="86"/>
      <c r="DC819" s="87"/>
      <c r="DD819" s="86"/>
      <c r="DE819" s="86"/>
      <c r="DF819" s="86"/>
      <c r="DG819" s="86"/>
      <c r="DH819" s="89"/>
    </row>
    <row r="820" spans="34:112" x14ac:dyDescent="0.2">
      <c r="AH820" s="86"/>
      <c r="AJ820" s="86"/>
      <c r="AL820" s="86"/>
      <c r="AN820" s="86"/>
      <c r="AP820" s="86"/>
      <c r="AR820" s="86"/>
      <c r="AT820" s="86"/>
      <c r="AV820" s="86"/>
      <c r="AX820" s="86"/>
      <c r="AZ820" s="86"/>
      <c r="BB820" s="86"/>
      <c r="BD820" s="86"/>
      <c r="BF820" s="86"/>
      <c r="BH820" s="86"/>
      <c r="BJ820" s="86"/>
      <c r="BL820" s="86"/>
      <c r="BN820" s="86"/>
      <c r="BP820" s="86"/>
      <c r="BR820" s="86"/>
      <c r="BS820" s="86"/>
      <c r="BT820" s="86"/>
      <c r="BU820" s="86"/>
      <c r="BW820" s="86"/>
      <c r="BX820" s="86"/>
      <c r="BY820" s="86"/>
      <c r="BZ820" s="86"/>
      <c r="CB820" s="86"/>
      <c r="CC820" s="86"/>
      <c r="CD820" s="86"/>
      <c r="CE820" s="86"/>
      <c r="CF820" s="86"/>
      <c r="CH820" s="86"/>
      <c r="CI820" s="86"/>
      <c r="CJ820" s="86"/>
      <c r="CK820" s="86"/>
      <c r="CM820" s="86"/>
      <c r="CN820" s="86"/>
      <c r="CO820" s="86"/>
      <c r="CP820" s="86"/>
      <c r="CR820" s="86"/>
      <c r="CS820" s="86"/>
      <c r="CT820" s="86"/>
      <c r="CU820" s="86"/>
      <c r="CW820" s="87"/>
      <c r="CY820" s="86"/>
      <c r="CZ820" s="87"/>
      <c r="DA820" s="88"/>
      <c r="DB820" s="86"/>
      <c r="DC820" s="87"/>
      <c r="DD820" s="86"/>
      <c r="DE820" s="86"/>
      <c r="DF820" s="86"/>
      <c r="DG820" s="86"/>
      <c r="DH820" s="89"/>
    </row>
    <row r="821" spans="34:112" x14ac:dyDescent="0.2">
      <c r="AH821" s="86"/>
      <c r="AJ821" s="86"/>
      <c r="AL821" s="86"/>
      <c r="AN821" s="86"/>
      <c r="AP821" s="86"/>
      <c r="AR821" s="86"/>
      <c r="AT821" s="86"/>
      <c r="AV821" s="86"/>
      <c r="AX821" s="86"/>
      <c r="AZ821" s="86"/>
      <c r="BB821" s="86"/>
      <c r="BD821" s="86"/>
      <c r="BF821" s="86"/>
      <c r="BH821" s="86"/>
      <c r="BJ821" s="86"/>
      <c r="BL821" s="86"/>
      <c r="BN821" s="86"/>
      <c r="BP821" s="86"/>
      <c r="BR821" s="86"/>
      <c r="BS821" s="86"/>
      <c r="BT821" s="86"/>
      <c r="BU821" s="86"/>
      <c r="BW821" s="86"/>
      <c r="BX821" s="86"/>
      <c r="BY821" s="86"/>
      <c r="BZ821" s="86"/>
      <c r="CB821" s="86"/>
      <c r="CC821" s="86"/>
      <c r="CD821" s="86"/>
      <c r="CE821" s="86"/>
      <c r="CF821" s="86"/>
      <c r="CH821" s="86"/>
      <c r="CI821" s="86"/>
      <c r="CJ821" s="86"/>
      <c r="CK821" s="86"/>
      <c r="CM821" s="86"/>
      <c r="CN821" s="86"/>
      <c r="CO821" s="86"/>
      <c r="CP821" s="86"/>
      <c r="CR821" s="86"/>
      <c r="CS821" s="86"/>
      <c r="CT821" s="86"/>
      <c r="CU821" s="86"/>
      <c r="CW821" s="87"/>
      <c r="CY821" s="86"/>
      <c r="CZ821" s="87"/>
      <c r="DA821" s="88"/>
      <c r="DB821" s="86"/>
      <c r="DC821" s="87"/>
      <c r="DD821" s="86"/>
      <c r="DE821" s="86"/>
      <c r="DF821" s="86"/>
      <c r="DG821" s="86"/>
      <c r="DH821" s="89"/>
    </row>
    <row r="822" spans="34:112" x14ac:dyDescent="0.2">
      <c r="AH822" s="86"/>
      <c r="AJ822" s="86"/>
      <c r="AL822" s="86"/>
      <c r="AN822" s="86"/>
      <c r="AP822" s="86"/>
      <c r="AR822" s="86"/>
      <c r="AT822" s="86"/>
      <c r="AV822" s="86"/>
      <c r="AX822" s="86"/>
      <c r="AZ822" s="86"/>
      <c r="BB822" s="86"/>
      <c r="BD822" s="86"/>
      <c r="BF822" s="86"/>
      <c r="BH822" s="86"/>
      <c r="BJ822" s="86"/>
      <c r="BL822" s="86"/>
      <c r="BN822" s="86"/>
      <c r="BP822" s="86"/>
      <c r="BR822" s="86"/>
      <c r="BS822" s="86"/>
      <c r="BT822" s="86"/>
      <c r="BU822" s="86"/>
      <c r="BW822" s="86"/>
      <c r="BX822" s="86"/>
      <c r="BY822" s="86"/>
      <c r="BZ822" s="86"/>
      <c r="CB822" s="86"/>
      <c r="CC822" s="86"/>
      <c r="CD822" s="86"/>
      <c r="CE822" s="86"/>
      <c r="CF822" s="86"/>
      <c r="CH822" s="86"/>
      <c r="CI822" s="86"/>
      <c r="CJ822" s="86"/>
      <c r="CK822" s="86"/>
      <c r="CM822" s="86"/>
      <c r="CN822" s="86"/>
      <c r="CO822" s="86"/>
      <c r="CP822" s="86"/>
      <c r="CR822" s="86"/>
      <c r="CS822" s="86"/>
      <c r="CT822" s="86"/>
      <c r="CU822" s="86"/>
      <c r="CW822" s="87"/>
      <c r="CY822" s="86"/>
      <c r="CZ822" s="87"/>
      <c r="DA822" s="88"/>
      <c r="DB822" s="86"/>
      <c r="DC822" s="87"/>
      <c r="DD822" s="86"/>
      <c r="DE822" s="86"/>
      <c r="DF822" s="86"/>
      <c r="DG822" s="86"/>
      <c r="DH822" s="89"/>
    </row>
    <row r="823" spans="34:112" x14ac:dyDescent="0.2">
      <c r="AH823" s="86"/>
      <c r="AJ823" s="86"/>
      <c r="AL823" s="86"/>
      <c r="AN823" s="86"/>
      <c r="AP823" s="86"/>
      <c r="AR823" s="86"/>
      <c r="AT823" s="86"/>
      <c r="AV823" s="86"/>
      <c r="AX823" s="86"/>
      <c r="AZ823" s="86"/>
      <c r="BB823" s="86"/>
      <c r="BD823" s="86"/>
      <c r="BF823" s="86"/>
      <c r="BH823" s="86"/>
      <c r="BJ823" s="86"/>
      <c r="BL823" s="86"/>
      <c r="BN823" s="86"/>
      <c r="BP823" s="86"/>
      <c r="BR823" s="86"/>
      <c r="BS823" s="86"/>
      <c r="BT823" s="86"/>
      <c r="BU823" s="86"/>
      <c r="BW823" s="86"/>
      <c r="BX823" s="86"/>
      <c r="BY823" s="86"/>
      <c r="BZ823" s="86"/>
      <c r="CB823" s="86"/>
      <c r="CC823" s="86"/>
      <c r="CD823" s="86"/>
      <c r="CE823" s="86"/>
      <c r="CF823" s="86"/>
      <c r="CH823" s="86"/>
      <c r="CI823" s="86"/>
      <c r="CJ823" s="86"/>
      <c r="CK823" s="86"/>
      <c r="CM823" s="86"/>
      <c r="CN823" s="86"/>
      <c r="CO823" s="86"/>
      <c r="CP823" s="86"/>
      <c r="CR823" s="86"/>
      <c r="CS823" s="86"/>
      <c r="CT823" s="86"/>
      <c r="CU823" s="86"/>
      <c r="CW823" s="87"/>
      <c r="CY823" s="86"/>
      <c r="CZ823" s="87"/>
      <c r="DA823" s="88"/>
      <c r="DB823" s="86"/>
      <c r="DC823" s="87"/>
      <c r="DD823" s="86"/>
      <c r="DE823" s="86"/>
      <c r="DF823" s="86"/>
      <c r="DG823" s="86"/>
      <c r="DH823" s="89"/>
    </row>
    <row r="824" spans="34:112" x14ac:dyDescent="0.2">
      <c r="AH824" s="86"/>
      <c r="AJ824" s="86"/>
      <c r="AL824" s="86"/>
      <c r="AN824" s="86"/>
      <c r="AP824" s="86"/>
      <c r="AR824" s="86"/>
      <c r="AT824" s="86"/>
      <c r="AV824" s="86"/>
      <c r="AX824" s="86"/>
      <c r="AZ824" s="86"/>
      <c r="BB824" s="86"/>
      <c r="BD824" s="86"/>
      <c r="BF824" s="86"/>
      <c r="BH824" s="86"/>
      <c r="BJ824" s="86"/>
      <c r="BL824" s="86"/>
      <c r="BN824" s="86"/>
      <c r="BP824" s="86"/>
      <c r="BR824" s="86"/>
      <c r="BS824" s="86"/>
      <c r="BT824" s="86"/>
      <c r="BU824" s="86"/>
      <c r="BW824" s="86"/>
      <c r="BX824" s="86"/>
      <c r="BY824" s="86"/>
      <c r="BZ824" s="86"/>
      <c r="CB824" s="86"/>
      <c r="CC824" s="86"/>
      <c r="CD824" s="86"/>
      <c r="CE824" s="86"/>
      <c r="CF824" s="86"/>
      <c r="CH824" s="86"/>
      <c r="CI824" s="86"/>
      <c r="CJ824" s="86"/>
      <c r="CK824" s="86"/>
      <c r="CM824" s="86"/>
      <c r="CN824" s="86"/>
      <c r="CO824" s="86"/>
      <c r="CP824" s="86"/>
      <c r="CR824" s="86"/>
      <c r="CS824" s="86"/>
      <c r="CT824" s="86"/>
      <c r="CU824" s="86"/>
      <c r="CW824" s="87"/>
      <c r="CY824" s="86"/>
      <c r="CZ824" s="87"/>
      <c r="DA824" s="88"/>
      <c r="DB824" s="86"/>
      <c r="DC824" s="87"/>
      <c r="DD824" s="86"/>
      <c r="DE824" s="86"/>
      <c r="DF824" s="86"/>
      <c r="DG824" s="86"/>
      <c r="DH824" s="89"/>
    </row>
    <row r="825" spans="34:112" x14ac:dyDescent="0.2">
      <c r="AH825" s="86"/>
      <c r="AJ825" s="86"/>
      <c r="AL825" s="86"/>
      <c r="AN825" s="86"/>
      <c r="AP825" s="86"/>
      <c r="AR825" s="86"/>
      <c r="AT825" s="86"/>
      <c r="AV825" s="86"/>
      <c r="AX825" s="86"/>
      <c r="AZ825" s="86"/>
      <c r="BB825" s="86"/>
      <c r="BD825" s="86"/>
      <c r="BF825" s="86"/>
      <c r="BH825" s="86"/>
      <c r="BJ825" s="86"/>
      <c r="BL825" s="86"/>
      <c r="BN825" s="86"/>
      <c r="BP825" s="86"/>
      <c r="BR825" s="86"/>
      <c r="BS825" s="86"/>
      <c r="BT825" s="86"/>
      <c r="BU825" s="86"/>
      <c r="BW825" s="86"/>
      <c r="BX825" s="86"/>
      <c r="BY825" s="86"/>
      <c r="BZ825" s="86"/>
      <c r="CB825" s="86"/>
      <c r="CC825" s="86"/>
      <c r="CD825" s="86"/>
      <c r="CE825" s="86"/>
      <c r="CF825" s="86"/>
      <c r="CH825" s="86"/>
      <c r="CI825" s="86"/>
      <c r="CJ825" s="86"/>
      <c r="CK825" s="86"/>
      <c r="CM825" s="86"/>
      <c r="CN825" s="86"/>
      <c r="CO825" s="86"/>
      <c r="CP825" s="86"/>
      <c r="CR825" s="86"/>
      <c r="CS825" s="86"/>
      <c r="CT825" s="86"/>
      <c r="CU825" s="86"/>
      <c r="CW825" s="87"/>
      <c r="CY825" s="86"/>
      <c r="CZ825" s="87"/>
      <c r="DA825" s="88"/>
      <c r="DB825" s="86"/>
      <c r="DC825" s="87"/>
      <c r="DD825" s="86"/>
      <c r="DE825" s="86"/>
      <c r="DF825" s="86"/>
      <c r="DG825" s="86"/>
      <c r="DH825" s="89"/>
    </row>
    <row r="826" spans="34:112" x14ac:dyDescent="0.2">
      <c r="AH826" s="86"/>
      <c r="AJ826" s="86"/>
      <c r="AL826" s="86"/>
      <c r="AN826" s="86"/>
      <c r="AP826" s="86"/>
      <c r="AR826" s="86"/>
      <c r="AT826" s="86"/>
      <c r="AV826" s="86"/>
      <c r="AX826" s="86"/>
      <c r="AZ826" s="86"/>
      <c r="BB826" s="86"/>
      <c r="BD826" s="86"/>
      <c r="BF826" s="86"/>
      <c r="BH826" s="86"/>
      <c r="BJ826" s="86"/>
      <c r="BL826" s="86"/>
      <c r="BN826" s="86"/>
      <c r="BP826" s="86"/>
      <c r="BR826" s="86"/>
      <c r="BS826" s="86"/>
      <c r="BT826" s="86"/>
      <c r="BU826" s="86"/>
      <c r="BW826" s="86"/>
      <c r="BX826" s="86"/>
      <c r="BY826" s="86"/>
      <c r="BZ826" s="86"/>
      <c r="CB826" s="86"/>
      <c r="CC826" s="86"/>
      <c r="CD826" s="86"/>
      <c r="CE826" s="86"/>
      <c r="CF826" s="86"/>
      <c r="CH826" s="86"/>
      <c r="CI826" s="86"/>
      <c r="CJ826" s="86"/>
      <c r="CK826" s="86"/>
      <c r="CM826" s="86"/>
      <c r="CN826" s="86"/>
      <c r="CO826" s="86"/>
      <c r="CP826" s="86"/>
      <c r="CR826" s="86"/>
      <c r="CS826" s="86"/>
      <c r="CT826" s="86"/>
      <c r="CU826" s="86"/>
      <c r="CW826" s="87"/>
      <c r="CY826" s="86"/>
      <c r="CZ826" s="87"/>
      <c r="DA826" s="88"/>
      <c r="DB826" s="86"/>
      <c r="DC826" s="87"/>
      <c r="DD826" s="86"/>
      <c r="DE826" s="86"/>
      <c r="DF826" s="86"/>
      <c r="DG826" s="86"/>
      <c r="DH826" s="89"/>
    </row>
    <row r="827" spans="34:112" x14ac:dyDescent="0.2">
      <c r="AH827" s="86"/>
      <c r="AJ827" s="86"/>
      <c r="AL827" s="86"/>
      <c r="AN827" s="86"/>
      <c r="AP827" s="86"/>
      <c r="AR827" s="86"/>
      <c r="AT827" s="86"/>
      <c r="AV827" s="86"/>
      <c r="AX827" s="86"/>
      <c r="AZ827" s="86"/>
      <c r="BB827" s="86"/>
      <c r="BD827" s="86"/>
      <c r="BF827" s="86"/>
      <c r="BH827" s="86"/>
      <c r="BJ827" s="86"/>
      <c r="BL827" s="86"/>
      <c r="BN827" s="86"/>
      <c r="BP827" s="86"/>
      <c r="BR827" s="86"/>
      <c r="BS827" s="86"/>
      <c r="BT827" s="86"/>
      <c r="BU827" s="86"/>
      <c r="BW827" s="86"/>
      <c r="BX827" s="86"/>
      <c r="BY827" s="86"/>
      <c r="BZ827" s="86"/>
      <c r="CB827" s="86"/>
      <c r="CC827" s="86"/>
      <c r="CD827" s="86"/>
      <c r="CE827" s="86"/>
      <c r="CF827" s="86"/>
      <c r="CH827" s="86"/>
      <c r="CI827" s="86"/>
      <c r="CJ827" s="86"/>
      <c r="CK827" s="86"/>
      <c r="CM827" s="86"/>
      <c r="CN827" s="86"/>
      <c r="CO827" s="86"/>
      <c r="CP827" s="86"/>
      <c r="CR827" s="86"/>
      <c r="CS827" s="86"/>
      <c r="CT827" s="86"/>
      <c r="CU827" s="86"/>
      <c r="CW827" s="87"/>
      <c r="CY827" s="86"/>
      <c r="CZ827" s="87"/>
      <c r="DA827" s="88"/>
      <c r="DB827" s="86"/>
      <c r="DC827" s="87"/>
      <c r="DD827" s="86"/>
      <c r="DE827" s="86"/>
      <c r="DF827" s="86"/>
      <c r="DG827" s="86"/>
      <c r="DH827" s="89"/>
    </row>
    <row r="828" spans="34:112" x14ac:dyDescent="0.2">
      <c r="AH828" s="86"/>
      <c r="AJ828" s="86"/>
      <c r="AL828" s="86"/>
      <c r="AN828" s="86"/>
      <c r="AP828" s="86"/>
      <c r="AR828" s="86"/>
      <c r="AT828" s="86"/>
      <c r="AV828" s="86"/>
      <c r="AX828" s="86"/>
      <c r="AZ828" s="86"/>
      <c r="BB828" s="86"/>
      <c r="BD828" s="86"/>
      <c r="BF828" s="86"/>
      <c r="BH828" s="86"/>
      <c r="BJ828" s="86"/>
      <c r="BL828" s="86"/>
      <c r="BN828" s="86"/>
      <c r="BP828" s="86"/>
      <c r="BR828" s="86"/>
      <c r="BS828" s="86"/>
      <c r="BT828" s="86"/>
      <c r="BU828" s="86"/>
      <c r="BW828" s="86"/>
      <c r="BX828" s="86"/>
      <c r="BY828" s="86"/>
      <c r="BZ828" s="86"/>
      <c r="CB828" s="86"/>
      <c r="CC828" s="86"/>
      <c r="CD828" s="86"/>
      <c r="CE828" s="86"/>
      <c r="CF828" s="86"/>
      <c r="CH828" s="86"/>
      <c r="CI828" s="86"/>
      <c r="CJ828" s="86"/>
      <c r="CK828" s="86"/>
      <c r="CM828" s="86"/>
      <c r="CN828" s="86"/>
      <c r="CO828" s="86"/>
      <c r="CP828" s="86"/>
      <c r="CR828" s="86"/>
      <c r="CS828" s="86"/>
      <c r="CT828" s="86"/>
      <c r="CU828" s="86"/>
      <c r="CW828" s="87"/>
      <c r="CY828" s="86"/>
      <c r="CZ828" s="87"/>
      <c r="DA828" s="88"/>
      <c r="DB828" s="86"/>
      <c r="DC828" s="87"/>
      <c r="DD828" s="86"/>
      <c r="DE828" s="86"/>
      <c r="DF828" s="86"/>
      <c r="DG828" s="86"/>
      <c r="DH828" s="89"/>
    </row>
    <row r="829" spans="34:112" x14ac:dyDescent="0.2">
      <c r="AH829" s="86"/>
      <c r="AJ829" s="86"/>
      <c r="AL829" s="86"/>
      <c r="AN829" s="86"/>
      <c r="AP829" s="86"/>
      <c r="AR829" s="86"/>
      <c r="AT829" s="86"/>
      <c r="AV829" s="86"/>
      <c r="AX829" s="86"/>
      <c r="AZ829" s="86"/>
      <c r="BB829" s="86"/>
      <c r="BD829" s="86"/>
      <c r="BF829" s="86"/>
      <c r="BH829" s="86"/>
      <c r="BJ829" s="86"/>
      <c r="BL829" s="86"/>
      <c r="BN829" s="86"/>
      <c r="BP829" s="86"/>
      <c r="BR829" s="86"/>
      <c r="BS829" s="86"/>
      <c r="BT829" s="86"/>
      <c r="BU829" s="86"/>
      <c r="BW829" s="86"/>
      <c r="BX829" s="86"/>
      <c r="BY829" s="86"/>
      <c r="BZ829" s="86"/>
      <c r="CB829" s="86"/>
      <c r="CC829" s="86"/>
      <c r="CD829" s="86"/>
      <c r="CE829" s="86"/>
      <c r="CF829" s="86"/>
      <c r="CH829" s="86"/>
      <c r="CI829" s="86"/>
      <c r="CJ829" s="86"/>
      <c r="CK829" s="86"/>
      <c r="CM829" s="86"/>
      <c r="CN829" s="86"/>
      <c r="CO829" s="86"/>
      <c r="CP829" s="86"/>
      <c r="CR829" s="86"/>
      <c r="CS829" s="86"/>
      <c r="CT829" s="86"/>
      <c r="CU829" s="86"/>
      <c r="CW829" s="87"/>
      <c r="CY829" s="86"/>
      <c r="CZ829" s="87"/>
      <c r="DA829" s="88"/>
      <c r="DB829" s="86"/>
      <c r="DC829" s="87"/>
      <c r="DD829" s="86"/>
      <c r="DE829" s="86"/>
      <c r="DF829" s="86"/>
      <c r="DG829" s="86"/>
      <c r="DH829" s="89"/>
    </row>
    <row r="830" spans="34:112" x14ac:dyDescent="0.2">
      <c r="AH830" s="86"/>
      <c r="AJ830" s="86"/>
      <c r="AL830" s="86"/>
      <c r="AN830" s="86"/>
      <c r="AP830" s="86"/>
      <c r="AR830" s="86"/>
      <c r="AT830" s="86"/>
      <c r="AV830" s="86"/>
      <c r="AX830" s="86"/>
      <c r="AZ830" s="86"/>
      <c r="BB830" s="86"/>
      <c r="BD830" s="86"/>
      <c r="BF830" s="86"/>
      <c r="BH830" s="86"/>
      <c r="BJ830" s="86"/>
      <c r="BL830" s="86"/>
      <c r="BN830" s="86"/>
      <c r="BP830" s="86"/>
      <c r="BR830" s="86"/>
      <c r="BS830" s="86"/>
      <c r="BT830" s="86"/>
      <c r="BU830" s="86"/>
      <c r="BW830" s="86"/>
      <c r="BX830" s="86"/>
      <c r="BY830" s="86"/>
      <c r="BZ830" s="86"/>
      <c r="CB830" s="86"/>
      <c r="CC830" s="86"/>
      <c r="CD830" s="86"/>
      <c r="CE830" s="86"/>
      <c r="CF830" s="86"/>
      <c r="CH830" s="86"/>
      <c r="CI830" s="86"/>
      <c r="CJ830" s="86"/>
      <c r="CK830" s="86"/>
      <c r="CM830" s="86"/>
      <c r="CN830" s="86"/>
      <c r="CO830" s="86"/>
      <c r="CP830" s="86"/>
      <c r="CR830" s="86"/>
      <c r="CS830" s="86"/>
      <c r="CT830" s="86"/>
      <c r="CU830" s="86"/>
      <c r="CW830" s="87"/>
      <c r="CY830" s="86"/>
      <c r="CZ830" s="87"/>
      <c r="DA830" s="88"/>
      <c r="DB830" s="86"/>
      <c r="DC830" s="87"/>
      <c r="DD830" s="86"/>
      <c r="DE830" s="86"/>
      <c r="DF830" s="86"/>
      <c r="DG830" s="86"/>
      <c r="DH830" s="89"/>
    </row>
    <row r="831" spans="34:112" x14ac:dyDescent="0.2">
      <c r="AH831" s="86"/>
      <c r="AJ831" s="86"/>
      <c r="AL831" s="86"/>
      <c r="AN831" s="86"/>
      <c r="AP831" s="86"/>
      <c r="AR831" s="86"/>
      <c r="AT831" s="86"/>
      <c r="AV831" s="86"/>
      <c r="AX831" s="86"/>
      <c r="AZ831" s="86"/>
      <c r="BB831" s="86"/>
      <c r="BD831" s="86"/>
      <c r="BF831" s="86"/>
      <c r="BH831" s="86"/>
      <c r="BJ831" s="86"/>
      <c r="BL831" s="86"/>
      <c r="BN831" s="86"/>
      <c r="BP831" s="86"/>
      <c r="BR831" s="86"/>
      <c r="BS831" s="86"/>
      <c r="BT831" s="86"/>
      <c r="BU831" s="86"/>
      <c r="BW831" s="86"/>
      <c r="BX831" s="86"/>
      <c r="BY831" s="86"/>
      <c r="BZ831" s="86"/>
      <c r="CB831" s="86"/>
      <c r="CC831" s="86"/>
      <c r="CD831" s="86"/>
      <c r="CE831" s="86"/>
      <c r="CF831" s="86"/>
      <c r="CH831" s="86"/>
      <c r="CI831" s="86"/>
      <c r="CJ831" s="86"/>
      <c r="CK831" s="86"/>
      <c r="CM831" s="86"/>
      <c r="CN831" s="86"/>
      <c r="CO831" s="86"/>
      <c r="CP831" s="86"/>
      <c r="CR831" s="86"/>
      <c r="CS831" s="86"/>
      <c r="CT831" s="86"/>
      <c r="CU831" s="86"/>
      <c r="CW831" s="87"/>
      <c r="CY831" s="86"/>
      <c r="CZ831" s="87"/>
      <c r="DA831" s="88"/>
      <c r="DB831" s="86"/>
      <c r="DC831" s="87"/>
      <c r="DD831" s="86"/>
      <c r="DE831" s="86"/>
      <c r="DF831" s="86"/>
      <c r="DG831" s="86"/>
      <c r="DH831" s="89"/>
    </row>
    <row r="832" spans="34:112" x14ac:dyDescent="0.2">
      <c r="AH832" s="86"/>
      <c r="AJ832" s="86"/>
      <c r="AL832" s="86"/>
      <c r="AN832" s="86"/>
      <c r="AP832" s="86"/>
      <c r="AR832" s="86"/>
      <c r="AT832" s="86"/>
      <c r="AV832" s="86"/>
      <c r="AX832" s="86"/>
      <c r="AZ832" s="86"/>
      <c r="BB832" s="86"/>
      <c r="BD832" s="86"/>
      <c r="BF832" s="86"/>
      <c r="BH832" s="86"/>
      <c r="BJ832" s="86"/>
      <c r="BL832" s="86"/>
      <c r="BN832" s="86"/>
      <c r="BP832" s="86"/>
      <c r="BR832" s="86"/>
      <c r="BS832" s="86"/>
      <c r="BT832" s="86"/>
      <c r="BU832" s="86"/>
      <c r="BW832" s="86"/>
      <c r="BX832" s="86"/>
      <c r="BY832" s="86"/>
      <c r="BZ832" s="86"/>
      <c r="CB832" s="86"/>
      <c r="CC832" s="86"/>
      <c r="CD832" s="86"/>
      <c r="CE832" s="86"/>
      <c r="CF832" s="86"/>
      <c r="CH832" s="86"/>
      <c r="CI832" s="86"/>
      <c r="CJ832" s="86"/>
      <c r="CK832" s="86"/>
      <c r="CM832" s="86"/>
      <c r="CN832" s="86"/>
      <c r="CO832" s="86"/>
      <c r="CP832" s="86"/>
      <c r="CR832" s="86"/>
      <c r="CS832" s="86"/>
      <c r="CT832" s="86"/>
      <c r="CU832" s="86"/>
      <c r="CW832" s="87"/>
      <c r="CY832" s="86"/>
      <c r="CZ832" s="87"/>
      <c r="DA832" s="88"/>
      <c r="DB832" s="86"/>
      <c r="DC832" s="87"/>
      <c r="DD832" s="86"/>
      <c r="DE832" s="86"/>
      <c r="DF832" s="86"/>
      <c r="DG832" s="86"/>
      <c r="DH832" s="89"/>
    </row>
    <row r="833" spans="34:112" x14ac:dyDescent="0.2">
      <c r="AH833" s="86"/>
      <c r="AJ833" s="86"/>
      <c r="AL833" s="86"/>
      <c r="AN833" s="86"/>
      <c r="AP833" s="86"/>
      <c r="AR833" s="86"/>
      <c r="AT833" s="86"/>
      <c r="AV833" s="86"/>
      <c r="AX833" s="86"/>
      <c r="AZ833" s="86"/>
      <c r="BB833" s="86"/>
      <c r="BD833" s="86"/>
      <c r="BF833" s="86"/>
      <c r="BH833" s="86"/>
      <c r="BJ833" s="86"/>
      <c r="BL833" s="86"/>
      <c r="BN833" s="86"/>
      <c r="BP833" s="86"/>
      <c r="BR833" s="86"/>
      <c r="BS833" s="86"/>
      <c r="BT833" s="86"/>
      <c r="BU833" s="86"/>
      <c r="BW833" s="86"/>
      <c r="BX833" s="86"/>
      <c r="BY833" s="86"/>
      <c r="BZ833" s="86"/>
      <c r="CB833" s="86"/>
      <c r="CC833" s="86"/>
      <c r="CD833" s="86"/>
      <c r="CE833" s="86"/>
      <c r="CF833" s="86"/>
      <c r="CH833" s="86"/>
      <c r="CI833" s="86"/>
      <c r="CJ833" s="86"/>
      <c r="CK833" s="86"/>
      <c r="CM833" s="86"/>
      <c r="CN833" s="86"/>
      <c r="CO833" s="86"/>
      <c r="CP833" s="86"/>
      <c r="CR833" s="86"/>
      <c r="CS833" s="86"/>
      <c r="CT833" s="86"/>
      <c r="CU833" s="86"/>
      <c r="CW833" s="87"/>
      <c r="CY833" s="86"/>
      <c r="CZ833" s="87"/>
      <c r="DA833" s="88"/>
      <c r="DB833" s="86"/>
      <c r="DC833" s="87"/>
      <c r="DD833" s="86"/>
      <c r="DE833" s="86"/>
      <c r="DF833" s="86"/>
      <c r="DG833" s="86"/>
      <c r="DH833" s="89"/>
    </row>
    <row r="834" spans="34:112" x14ac:dyDescent="0.2">
      <c r="AH834" s="86"/>
      <c r="AJ834" s="86"/>
      <c r="AL834" s="86"/>
      <c r="AN834" s="86"/>
      <c r="AP834" s="86"/>
      <c r="AR834" s="86"/>
      <c r="AT834" s="86"/>
      <c r="AV834" s="86"/>
      <c r="AX834" s="86"/>
      <c r="AZ834" s="86"/>
      <c r="BB834" s="86"/>
      <c r="BD834" s="86"/>
      <c r="BF834" s="86"/>
      <c r="BH834" s="86"/>
      <c r="BJ834" s="86"/>
      <c r="BL834" s="86"/>
      <c r="BN834" s="86"/>
      <c r="BP834" s="86"/>
      <c r="BR834" s="86"/>
      <c r="BS834" s="86"/>
      <c r="BT834" s="86"/>
      <c r="BU834" s="86"/>
      <c r="BW834" s="86"/>
      <c r="BX834" s="86"/>
      <c r="BY834" s="86"/>
      <c r="BZ834" s="86"/>
      <c r="CB834" s="86"/>
      <c r="CC834" s="86"/>
      <c r="CD834" s="86"/>
      <c r="CE834" s="86"/>
      <c r="CF834" s="86"/>
      <c r="CH834" s="86"/>
      <c r="CI834" s="86"/>
      <c r="CJ834" s="86"/>
      <c r="CK834" s="86"/>
      <c r="CM834" s="86"/>
      <c r="CN834" s="86"/>
      <c r="CO834" s="86"/>
      <c r="CP834" s="86"/>
      <c r="CR834" s="86"/>
      <c r="CS834" s="86"/>
      <c r="CT834" s="86"/>
      <c r="CU834" s="86"/>
      <c r="CW834" s="87"/>
      <c r="CY834" s="86"/>
      <c r="CZ834" s="87"/>
      <c r="DA834" s="88"/>
      <c r="DB834" s="86"/>
      <c r="DC834" s="87"/>
      <c r="DD834" s="86"/>
      <c r="DE834" s="86"/>
      <c r="DF834" s="86"/>
      <c r="DG834" s="86"/>
      <c r="DH834" s="89"/>
    </row>
    <row r="835" spans="34:112" x14ac:dyDescent="0.2">
      <c r="AH835" s="86"/>
      <c r="AJ835" s="86"/>
      <c r="AL835" s="86"/>
      <c r="AN835" s="86"/>
      <c r="AP835" s="86"/>
      <c r="AR835" s="86"/>
      <c r="AT835" s="86"/>
      <c r="AV835" s="86"/>
      <c r="AX835" s="86"/>
      <c r="AZ835" s="86"/>
      <c r="BB835" s="86"/>
      <c r="BD835" s="86"/>
      <c r="BF835" s="86"/>
      <c r="BH835" s="86"/>
      <c r="BJ835" s="86"/>
      <c r="BL835" s="86"/>
      <c r="BN835" s="86"/>
      <c r="BP835" s="86"/>
      <c r="BR835" s="86"/>
      <c r="BS835" s="86"/>
      <c r="BT835" s="86"/>
      <c r="BU835" s="86"/>
      <c r="BW835" s="86"/>
      <c r="BX835" s="86"/>
      <c r="BY835" s="86"/>
      <c r="BZ835" s="86"/>
      <c r="CB835" s="86"/>
      <c r="CC835" s="86"/>
      <c r="CD835" s="86"/>
      <c r="CE835" s="86"/>
      <c r="CF835" s="86"/>
      <c r="CH835" s="86"/>
      <c r="CI835" s="86"/>
      <c r="CJ835" s="86"/>
      <c r="CK835" s="86"/>
      <c r="CM835" s="86"/>
      <c r="CN835" s="86"/>
      <c r="CO835" s="86"/>
      <c r="CP835" s="86"/>
      <c r="CR835" s="86"/>
      <c r="CS835" s="86"/>
      <c r="CT835" s="86"/>
      <c r="CU835" s="86"/>
      <c r="CW835" s="87"/>
      <c r="CY835" s="86"/>
      <c r="CZ835" s="87"/>
      <c r="DA835" s="88"/>
      <c r="DB835" s="86"/>
      <c r="DC835" s="87"/>
      <c r="DD835" s="86"/>
      <c r="DE835" s="86"/>
      <c r="DF835" s="86"/>
      <c r="DG835" s="86"/>
      <c r="DH835" s="89"/>
    </row>
    <row r="836" spans="34:112" x14ac:dyDescent="0.2">
      <c r="AH836" s="86"/>
      <c r="AJ836" s="86"/>
      <c r="AL836" s="86"/>
      <c r="AN836" s="86"/>
      <c r="AP836" s="86"/>
      <c r="AR836" s="86"/>
      <c r="AT836" s="86"/>
      <c r="AV836" s="86"/>
      <c r="AX836" s="86"/>
      <c r="AZ836" s="86"/>
      <c r="BB836" s="86"/>
      <c r="BD836" s="86"/>
      <c r="BF836" s="86"/>
      <c r="BH836" s="86"/>
      <c r="BJ836" s="86"/>
      <c r="BL836" s="86"/>
      <c r="BN836" s="86"/>
      <c r="BP836" s="86"/>
      <c r="BR836" s="86"/>
      <c r="BS836" s="86"/>
      <c r="BT836" s="86"/>
      <c r="BU836" s="86"/>
      <c r="BW836" s="86"/>
      <c r="BX836" s="86"/>
      <c r="BY836" s="86"/>
      <c r="BZ836" s="86"/>
      <c r="CB836" s="86"/>
      <c r="CC836" s="86"/>
      <c r="CD836" s="86"/>
      <c r="CE836" s="86"/>
      <c r="CF836" s="86"/>
      <c r="CH836" s="86"/>
      <c r="CI836" s="86"/>
      <c r="CJ836" s="86"/>
      <c r="CK836" s="86"/>
      <c r="CM836" s="86"/>
      <c r="CN836" s="86"/>
      <c r="CO836" s="86"/>
      <c r="CP836" s="86"/>
      <c r="CR836" s="86"/>
      <c r="CS836" s="86"/>
      <c r="CT836" s="86"/>
      <c r="CU836" s="86"/>
      <c r="CW836" s="87"/>
      <c r="CY836" s="86"/>
      <c r="CZ836" s="87"/>
      <c r="DA836" s="88"/>
      <c r="DB836" s="86"/>
      <c r="DC836" s="87"/>
      <c r="DD836" s="86"/>
      <c r="DE836" s="86"/>
      <c r="DF836" s="86"/>
      <c r="DG836" s="86"/>
      <c r="DH836" s="89"/>
    </row>
    <row r="837" spans="34:112" x14ac:dyDescent="0.2">
      <c r="AH837" s="86"/>
      <c r="AJ837" s="86"/>
      <c r="AL837" s="86"/>
      <c r="AN837" s="86"/>
      <c r="AP837" s="86"/>
      <c r="AR837" s="86"/>
      <c r="AT837" s="86"/>
      <c r="AV837" s="86"/>
      <c r="AX837" s="86"/>
      <c r="AZ837" s="86"/>
      <c r="BB837" s="86"/>
      <c r="BD837" s="86"/>
      <c r="BF837" s="86"/>
      <c r="BH837" s="86"/>
      <c r="BJ837" s="86"/>
      <c r="BL837" s="86"/>
      <c r="BN837" s="86"/>
      <c r="BP837" s="86"/>
      <c r="BR837" s="86"/>
      <c r="BS837" s="86"/>
      <c r="BT837" s="86"/>
      <c r="BU837" s="86"/>
      <c r="BW837" s="86"/>
      <c r="BX837" s="86"/>
      <c r="BY837" s="86"/>
      <c r="BZ837" s="86"/>
      <c r="CB837" s="86"/>
      <c r="CC837" s="86"/>
      <c r="CD837" s="86"/>
      <c r="CE837" s="86"/>
      <c r="CF837" s="86"/>
      <c r="CH837" s="86"/>
      <c r="CI837" s="86"/>
      <c r="CJ837" s="86"/>
      <c r="CK837" s="86"/>
      <c r="CM837" s="86"/>
      <c r="CN837" s="86"/>
      <c r="CO837" s="86"/>
      <c r="CP837" s="86"/>
      <c r="CR837" s="86"/>
      <c r="CS837" s="86"/>
      <c r="CT837" s="86"/>
      <c r="CU837" s="86"/>
      <c r="CW837" s="87"/>
      <c r="CY837" s="86"/>
      <c r="CZ837" s="87"/>
      <c r="DA837" s="88"/>
      <c r="DB837" s="86"/>
      <c r="DC837" s="87"/>
      <c r="DD837" s="86"/>
      <c r="DE837" s="86"/>
      <c r="DF837" s="86"/>
      <c r="DG837" s="86"/>
      <c r="DH837" s="89"/>
    </row>
    <row r="838" spans="34:112" x14ac:dyDescent="0.2">
      <c r="AH838" s="86"/>
      <c r="AJ838" s="86"/>
      <c r="AL838" s="86"/>
      <c r="AN838" s="86"/>
      <c r="AP838" s="86"/>
      <c r="AR838" s="86"/>
      <c r="AT838" s="86"/>
      <c r="AV838" s="86"/>
      <c r="AX838" s="86"/>
      <c r="AZ838" s="86"/>
      <c r="BB838" s="86"/>
      <c r="BD838" s="86"/>
      <c r="BF838" s="86"/>
      <c r="BH838" s="86"/>
      <c r="BJ838" s="86"/>
      <c r="BL838" s="86"/>
      <c r="BN838" s="86"/>
      <c r="BP838" s="86"/>
      <c r="BR838" s="86"/>
      <c r="BS838" s="86"/>
      <c r="BT838" s="86"/>
      <c r="BU838" s="86"/>
      <c r="BW838" s="86"/>
      <c r="BX838" s="86"/>
      <c r="BY838" s="86"/>
      <c r="BZ838" s="86"/>
      <c r="CB838" s="86"/>
      <c r="CC838" s="86"/>
      <c r="CD838" s="86"/>
      <c r="CE838" s="86"/>
      <c r="CF838" s="86"/>
      <c r="CH838" s="86"/>
      <c r="CI838" s="86"/>
      <c r="CJ838" s="86"/>
      <c r="CK838" s="86"/>
      <c r="CM838" s="86"/>
      <c r="CN838" s="86"/>
      <c r="CO838" s="86"/>
      <c r="CP838" s="86"/>
      <c r="CR838" s="86"/>
      <c r="CS838" s="86"/>
      <c r="CT838" s="86"/>
      <c r="CU838" s="86"/>
      <c r="CW838" s="87"/>
      <c r="CY838" s="86"/>
      <c r="CZ838" s="87"/>
      <c r="DA838" s="88"/>
      <c r="DB838" s="86"/>
      <c r="DC838" s="87"/>
      <c r="DD838" s="86"/>
      <c r="DE838" s="86"/>
      <c r="DF838" s="86"/>
      <c r="DG838" s="86"/>
      <c r="DH838" s="89"/>
    </row>
    <row r="839" spans="34:112" x14ac:dyDescent="0.2">
      <c r="AH839" s="86"/>
      <c r="AJ839" s="86"/>
      <c r="AL839" s="86"/>
      <c r="AN839" s="86"/>
      <c r="AP839" s="86"/>
      <c r="AR839" s="86"/>
      <c r="AT839" s="86"/>
      <c r="AV839" s="86"/>
      <c r="AX839" s="86"/>
      <c r="AZ839" s="86"/>
      <c r="BB839" s="86"/>
      <c r="BD839" s="86"/>
      <c r="BF839" s="86"/>
      <c r="BH839" s="86"/>
      <c r="BJ839" s="86"/>
      <c r="BL839" s="86"/>
      <c r="BN839" s="86"/>
      <c r="BP839" s="86"/>
      <c r="BR839" s="86"/>
      <c r="BS839" s="86"/>
      <c r="BT839" s="86"/>
      <c r="BU839" s="86"/>
      <c r="BW839" s="86"/>
      <c r="BX839" s="86"/>
      <c r="BY839" s="86"/>
      <c r="BZ839" s="86"/>
      <c r="CB839" s="86"/>
      <c r="CC839" s="86"/>
      <c r="CD839" s="86"/>
      <c r="CE839" s="86"/>
      <c r="CF839" s="86"/>
      <c r="CH839" s="86"/>
      <c r="CI839" s="86"/>
      <c r="CJ839" s="86"/>
      <c r="CK839" s="86"/>
      <c r="CM839" s="86"/>
      <c r="CN839" s="86"/>
      <c r="CO839" s="86"/>
      <c r="CP839" s="86"/>
      <c r="CR839" s="86"/>
      <c r="CS839" s="86"/>
      <c r="CT839" s="86"/>
      <c r="CU839" s="86"/>
      <c r="CW839" s="87"/>
      <c r="CY839" s="86"/>
      <c r="CZ839" s="87"/>
      <c r="DA839" s="88"/>
      <c r="DB839" s="86"/>
      <c r="DC839" s="87"/>
      <c r="DD839" s="86"/>
      <c r="DE839" s="86"/>
      <c r="DF839" s="86"/>
      <c r="DG839" s="86"/>
      <c r="DH839" s="89"/>
    </row>
    <row r="840" spans="34:112" x14ac:dyDescent="0.2">
      <c r="AH840" s="86"/>
      <c r="AJ840" s="86"/>
      <c r="AL840" s="86"/>
      <c r="AN840" s="86"/>
      <c r="AP840" s="86"/>
      <c r="AR840" s="86"/>
      <c r="AT840" s="86"/>
      <c r="AV840" s="86"/>
      <c r="AX840" s="86"/>
      <c r="AZ840" s="86"/>
      <c r="BB840" s="86"/>
      <c r="BD840" s="86"/>
      <c r="BF840" s="86"/>
      <c r="BH840" s="86"/>
      <c r="BJ840" s="86"/>
      <c r="BL840" s="86"/>
      <c r="BN840" s="86"/>
      <c r="BP840" s="86"/>
      <c r="BR840" s="86"/>
      <c r="BS840" s="86"/>
      <c r="BT840" s="86"/>
      <c r="BU840" s="86"/>
      <c r="BW840" s="86"/>
      <c r="BX840" s="86"/>
      <c r="BY840" s="86"/>
      <c r="BZ840" s="86"/>
      <c r="CB840" s="86"/>
      <c r="CC840" s="86"/>
      <c r="CD840" s="86"/>
      <c r="CE840" s="86"/>
      <c r="CF840" s="86"/>
      <c r="CH840" s="86"/>
      <c r="CI840" s="86"/>
      <c r="CJ840" s="86"/>
      <c r="CK840" s="86"/>
      <c r="CM840" s="86"/>
      <c r="CN840" s="86"/>
      <c r="CO840" s="86"/>
      <c r="CP840" s="86"/>
      <c r="CR840" s="86"/>
      <c r="CS840" s="86"/>
      <c r="CT840" s="86"/>
      <c r="CU840" s="86"/>
      <c r="CW840" s="87"/>
      <c r="CY840" s="86"/>
      <c r="CZ840" s="87"/>
      <c r="DA840" s="88"/>
      <c r="DB840" s="86"/>
      <c r="DC840" s="87"/>
      <c r="DD840" s="86"/>
      <c r="DE840" s="86"/>
      <c r="DF840" s="86"/>
      <c r="DG840" s="86"/>
      <c r="DH840" s="89"/>
    </row>
    <row r="841" spans="34:112" x14ac:dyDescent="0.2">
      <c r="AH841" s="86"/>
      <c r="AJ841" s="86"/>
      <c r="AL841" s="86"/>
      <c r="AN841" s="86"/>
      <c r="AP841" s="86"/>
      <c r="AR841" s="86"/>
      <c r="AT841" s="86"/>
      <c r="AV841" s="86"/>
      <c r="AX841" s="86"/>
      <c r="AZ841" s="86"/>
      <c r="BB841" s="86"/>
      <c r="BD841" s="86"/>
      <c r="BF841" s="86"/>
      <c r="BH841" s="86"/>
      <c r="BJ841" s="86"/>
      <c r="BL841" s="86"/>
      <c r="BN841" s="86"/>
      <c r="BP841" s="86"/>
      <c r="BR841" s="86"/>
      <c r="BS841" s="86"/>
      <c r="BT841" s="86"/>
      <c r="BU841" s="86"/>
      <c r="BW841" s="86"/>
      <c r="BX841" s="86"/>
      <c r="BY841" s="86"/>
      <c r="BZ841" s="86"/>
      <c r="CB841" s="86"/>
      <c r="CC841" s="86"/>
      <c r="CD841" s="86"/>
      <c r="CE841" s="86"/>
      <c r="CF841" s="86"/>
      <c r="CH841" s="86"/>
      <c r="CI841" s="86"/>
      <c r="CJ841" s="86"/>
      <c r="CK841" s="86"/>
      <c r="CM841" s="86"/>
      <c r="CN841" s="86"/>
      <c r="CO841" s="86"/>
      <c r="CP841" s="86"/>
      <c r="CR841" s="86"/>
      <c r="CS841" s="86"/>
      <c r="CT841" s="86"/>
      <c r="CU841" s="86"/>
      <c r="CW841" s="87"/>
      <c r="CY841" s="86"/>
      <c r="CZ841" s="87"/>
      <c r="DA841" s="88"/>
      <c r="DB841" s="86"/>
      <c r="DC841" s="87"/>
      <c r="DD841" s="86"/>
      <c r="DE841" s="86"/>
      <c r="DF841" s="86"/>
      <c r="DG841" s="86"/>
      <c r="DH841" s="89"/>
    </row>
    <row r="842" spans="34:112" x14ac:dyDescent="0.2">
      <c r="AH842" s="86"/>
      <c r="AJ842" s="86"/>
      <c r="AL842" s="86"/>
      <c r="AN842" s="86"/>
      <c r="AP842" s="86"/>
      <c r="AR842" s="86"/>
      <c r="AT842" s="86"/>
      <c r="AV842" s="86"/>
      <c r="AX842" s="86"/>
      <c r="AZ842" s="86"/>
      <c r="BB842" s="86"/>
      <c r="BD842" s="86"/>
      <c r="BF842" s="86"/>
      <c r="BH842" s="86"/>
      <c r="BJ842" s="86"/>
      <c r="BL842" s="86"/>
      <c r="BN842" s="86"/>
      <c r="BP842" s="86"/>
      <c r="BR842" s="86"/>
      <c r="BS842" s="86"/>
      <c r="BT842" s="86"/>
      <c r="BU842" s="86"/>
      <c r="BW842" s="86"/>
      <c r="BX842" s="86"/>
      <c r="BY842" s="86"/>
      <c r="BZ842" s="86"/>
      <c r="CB842" s="86"/>
      <c r="CC842" s="86"/>
      <c r="CD842" s="86"/>
      <c r="CE842" s="86"/>
      <c r="CF842" s="86"/>
      <c r="CH842" s="86"/>
      <c r="CI842" s="86"/>
      <c r="CJ842" s="86"/>
      <c r="CK842" s="86"/>
      <c r="CM842" s="86"/>
      <c r="CN842" s="86"/>
      <c r="CO842" s="86"/>
      <c r="CP842" s="86"/>
      <c r="CR842" s="86"/>
      <c r="CS842" s="86"/>
      <c r="CT842" s="86"/>
      <c r="CU842" s="86"/>
      <c r="CW842" s="87"/>
      <c r="CY842" s="86"/>
      <c r="CZ842" s="87"/>
      <c r="DA842" s="88"/>
      <c r="DB842" s="86"/>
      <c r="DC842" s="87"/>
      <c r="DD842" s="86"/>
      <c r="DE842" s="86"/>
      <c r="DF842" s="86"/>
      <c r="DG842" s="86"/>
      <c r="DH842" s="89"/>
    </row>
    <row r="843" spans="34:112" x14ac:dyDescent="0.2">
      <c r="AH843" s="86"/>
      <c r="AJ843" s="86"/>
      <c r="AL843" s="86"/>
      <c r="AN843" s="86"/>
      <c r="AP843" s="86"/>
      <c r="AR843" s="86"/>
      <c r="AT843" s="86"/>
      <c r="AV843" s="86"/>
      <c r="AX843" s="86"/>
      <c r="AZ843" s="86"/>
      <c r="BB843" s="86"/>
      <c r="BD843" s="86"/>
      <c r="BF843" s="86"/>
      <c r="BH843" s="86"/>
      <c r="BJ843" s="86"/>
      <c r="BL843" s="86"/>
      <c r="BN843" s="86"/>
      <c r="BP843" s="86"/>
      <c r="BR843" s="86"/>
      <c r="BS843" s="86"/>
      <c r="BT843" s="86"/>
      <c r="BU843" s="86"/>
      <c r="BW843" s="86"/>
      <c r="BX843" s="86"/>
      <c r="BY843" s="86"/>
      <c r="BZ843" s="86"/>
      <c r="CB843" s="86"/>
      <c r="CC843" s="86"/>
      <c r="CD843" s="86"/>
      <c r="CE843" s="86"/>
      <c r="CF843" s="86"/>
      <c r="CH843" s="86"/>
      <c r="CI843" s="86"/>
      <c r="CJ843" s="86"/>
      <c r="CK843" s="86"/>
      <c r="CM843" s="86"/>
      <c r="CN843" s="86"/>
      <c r="CO843" s="86"/>
      <c r="CP843" s="86"/>
      <c r="CR843" s="86"/>
      <c r="CS843" s="86"/>
      <c r="CT843" s="86"/>
      <c r="CU843" s="86"/>
      <c r="CW843" s="87"/>
      <c r="CY843" s="86"/>
      <c r="CZ843" s="87"/>
      <c r="DA843" s="88"/>
      <c r="DB843" s="86"/>
      <c r="DC843" s="87"/>
      <c r="DD843" s="86"/>
      <c r="DE843" s="86"/>
      <c r="DF843" s="86"/>
      <c r="DG843" s="86"/>
      <c r="DH843" s="89"/>
    </row>
    <row r="844" spans="34:112" x14ac:dyDescent="0.2">
      <c r="AH844" s="86"/>
      <c r="AJ844" s="86"/>
      <c r="AL844" s="86"/>
      <c r="AN844" s="86"/>
      <c r="AP844" s="86"/>
      <c r="AR844" s="86"/>
      <c r="AT844" s="86"/>
      <c r="AV844" s="86"/>
      <c r="AX844" s="86"/>
      <c r="AZ844" s="86"/>
      <c r="BB844" s="86"/>
      <c r="BD844" s="86"/>
      <c r="BF844" s="86"/>
      <c r="BH844" s="86"/>
      <c r="BJ844" s="86"/>
      <c r="BL844" s="86"/>
      <c r="BN844" s="86"/>
      <c r="BP844" s="86"/>
      <c r="BR844" s="86"/>
      <c r="BS844" s="86"/>
      <c r="BT844" s="86"/>
      <c r="BU844" s="86"/>
      <c r="BW844" s="86"/>
      <c r="BX844" s="86"/>
      <c r="BY844" s="86"/>
      <c r="BZ844" s="86"/>
      <c r="CB844" s="86"/>
      <c r="CC844" s="86"/>
      <c r="CD844" s="86"/>
      <c r="CE844" s="86"/>
      <c r="CF844" s="86"/>
      <c r="CH844" s="86"/>
      <c r="CI844" s="86"/>
      <c r="CJ844" s="86"/>
      <c r="CK844" s="86"/>
      <c r="CM844" s="86"/>
      <c r="CN844" s="86"/>
      <c r="CO844" s="86"/>
      <c r="CP844" s="86"/>
      <c r="CR844" s="86"/>
      <c r="CS844" s="86"/>
      <c r="CT844" s="86"/>
      <c r="CU844" s="86"/>
      <c r="CW844" s="87"/>
      <c r="CY844" s="86"/>
      <c r="CZ844" s="87"/>
      <c r="DA844" s="88"/>
      <c r="DB844" s="86"/>
      <c r="DC844" s="87"/>
      <c r="DD844" s="86"/>
      <c r="DE844" s="86"/>
      <c r="DF844" s="86"/>
      <c r="DG844" s="86"/>
      <c r="DH844" s="89"/>
    </row>
    <row r="845" spans="34:112" x14ac:dyDescent="0.2">
      <c r="AH845" s="86"/>
      <c r="AJ845" s="86"/>
      <c r="AL845" s="86"/>
      <c r="AN845" s="86"/>
      <c r="AP845" s="86"/>
      <c r="AR845" s="86"/>
      <c r="AT845" s="86"/>
      <c r="AV845" s="86"/>
      <c r="AX845" s="86"/>
      <c r="AZ845" s="86"/>
      <c r="BB845" s="86"/>
      <c r="BD845" s="86"/>
      <c r="BF845" s="86"/>
      <c r="BH845" s="86"/>
      <c r="BJ845" s="86"/>
      <c r="BL845" s="86"/>
      <c r="BN845" s="86"/>
      <c r="BP845" s="86"/>
      <c r="BR845" s="86"/>
      <c r="BS845" s="86"/>
      <c r="BT845" s="86"/>
      <c r="BU845" s="86"/>
      <c r="BW845" s="86"/>
      <c r="BX845" s="86"/>
      <c r="BY845" s="86"/>
      <c r="BZ845" s="86"/>
      <c r="CB845" s="86"/>
      <c r="CC845" s="86"/>
      <c r="CD845" s="86"/>
      <c r="CE845" s="86"/>
      <c r="CF845" s="86"/>
      <c r="CH845" s="86"/>
      <c r="CI845" s="86"/>
      <c r="CJ845" s="86"/>
      <c r="CK845" s="86"/>
      <c r="CM845" s="86"/>
      <c r="CN845" s="86"/>
      <c r="CO845" s="86"/>
      <c r="CP845" s="86"/>
      <c r="CR845" s="86"/>
      <c r="CS845" s="86"/>
      <c r="CT845" s="86"/>
      <c r="CU845" s="86"/>
      <c r="CW845" s="87"/>
      <c r="CY845" s="86"/>
      <c r="CZ845" s="87"/>
      <c r="DA845" s="88"/>
      <c r="DB845" s="86"/>
      <c r="DC845" s="87"/>
      <c r="DD845" s="86"/>
      <c r="DE845" s="86"/>
      <c r="DF845" s="86"/>
      <c r="DG845" s="86"/>
      <c r="DH845" s="89"/>
    </row>
    <row r="846" spans="34:112" x14ac:dyDescent="0.2">
      <c r="AH846" s="86"/>
      <c r="AJ846" s="86"/>
      <c r="AL846" s="86"/>
      <c r="AN846" s="86"/>
      <c r="AP846" s="86"/>
      <c r="AR846" s="86"/>
      <c r="AT846" s="86"/>
      <c r="AV846" s="86"/>
      <c r="AX846" s="86"/>
      <c r="AZ846" s="86"/>
      <c r="BB846" s="86"/>
      <c r="BD846" s="86"/>
      <c r="BF846" s="86"/>
      <c r="BH846" s="86"/>
      <c r="BJ846" s="86"/>
      <c r="BL846" s="86"/>
      <c r="BN846" s="86"/>
      <c r="BP846" s="86"/>
      <c r="BR846" s="86"/>
      <c r="BS846" s="86"/>
      <c r="BT846" s="86"/>
      <c r="BU846" s="86"/>
      <c r="BW846" s="86"/>
      <c r="BX846" s="86"/>
      <c r="BY846" s="86"/>
      <c r="BZ846" s="86"/>
      <c r="CB846" s="86"/>
      <c r="CC846" s="86"/>
      <c r="CD846" s="86"/>
      <c r="CE846" s="86"/>
      <c r="CF846" s="86"/>
      <c r="CH846" s="86"/>
      <c r="CI846" s="86"/>
      <c r="CJ846" s="86"/>
      <c r="CK846" s="86"/>
      <c r="CM846" s="86"/>
      <c r="CN846" s="86"/>
      <c r="CO846" s="86"/>
      <c r="CP846" s="86"/>
      <c r="CR846" s="86"/>
      <c r="CS846" s="86"/>
      <c r="CT846" s="86"/>
      <c r="CU846" s="86"/>
      <c r="CW846" s="87"/>
      <c r="CY846" s="86"/>
      <c r="CZ846" s="87"/>
      <c r="DA846" s="88"/>
      <c r="DB846" s="86"/>
      <c r="DC846" s="87"/>
      <c r="DD846" s="86"/>
      <c r="DE846" s="86"/>
      <c r="DF846" s="86"/>
      <c r="DG846" s="86"/>
      <c r="DH846" s="89"/>
    </row>
    <row r="847" spans="34:112" x14ac:dyDescent="0.2">
      <c r="AH847" s="86"/>
      <c r="AJ847" s="86"/>
      <c r="AL847" s="86"/>
      <c r="AN847" s="86"/>
      <c r="AP847" s="86"/>
      <c r="AR847" s="86"/>
      <c r="AT847" s="86"/>
      <c r="AV847" s="86"/>
      <c r="AX847" s="86"/>
      <c r="AZ847" s="86"/>
      <c r="BB847" s="86"/>
      <c r="BD847" s="86"/>
      <c r="BF847" s="86"/>
      <c r="BH847" s="86"/>
      <c r="BJ847" s="86"/>
      <c r="BL847" s="86"/>
      <c r="BN847" s="86"/>
      <c r="BP847" s="86"/>
      <c r="BR847" s="86"/>
      <c r="BS847" s="86"/>
      <c r="BT847" s="86"/>
      <c r="BU847" s="86"/>
      <c r="BW847" s="86"/>
      <c r="BX847" s="86"/>
      <c r="BY847" s="86"/>
      <c r="BZ847" s="86"/>
      <c r="CB847" s="86"/>
      <c r="CC847" s="86"/>
      <c r="CD847" s="86"/>
      <c r="CE847" s="86"/>
      <c r="CF847" s="86"/>
      <c r="CH847" s="86"/>
      <c r="CI847" s="86"/>
      <c r="CJ847" s="86"/>
      <c r="CK847" s="86"/>
      <c r="CM847" s="86"/>
      <c r="CN847" s="86"/>
      <c r="CO847" s="86"/>
      <c r="CP847" s="86"/>
      <c r="CR847" s="86"/>
      <c r="CS847" s="86"/>
      <c r="CT847" s="86"/>
      <c r="CU847" s="86"/>
      <c r="CW847" s="87"/>
      <c r="CY847" s="86"/>
      <c r="CZ847" s="87"/>
      <c r="DA847" s="88"/>
      <c r="DB847" s="86"/>
      <c r="DC847" s="87"/>
      <c r="DD847" s="86"/>
      <c r="DE847" s="86"/>
      <c r="DF847" s="86"/>
      <c r="DG847" s="86"/>
      <c r="DH847" s="89"/>
    </row>
    <row r="848" spans="34:112" x14ac:dyDescent="0.2">
      <c r="AH848" s="86"/>
      <c r="AJ848" s="86"/>
      <c r="AL848" s="86"/>
      <c r="AN848" s="86"/>
      <c r="AP848" s="86"/>
      <c r="AR848" s="86"/>
      <c r="AT848" s="86"/>
      <c r="AV848" s="86"/>
      <c r="AX848" s="86"/>
      <c r="AZ848" s="86"/>
      <c r="BB848" s="86"/>
      <c r="BD848" s="86"/>
      <c r="BF848" s="86"/>
      <c r="BH848" s="86"/>
      <c r="BJ848" s="86"/>
      <c r="BL848" s="86"/>
      <c r="BN848" s="86"/>
      <c r="BP848" s="86"/>
      <c r="BR848" s="86"/>
      <c r="BS848" s="86"/>
      <c r="BT848" s="86"/>
      <c r="BU848" s="86"/>
      <c r="BW848" s="86"/>
      <c r="BX848" s="86"/>
      <c r="BY848" s="86"/>
      <c r="BZ848" s="86"/>
      <c r="CB848" s="86"/>
      <c r="CC848" s="86"/>
      <c r="CD848" s="86"/>
      <c r="CE848" s="86"/>
      <c r="CF848" s="86"/>
      <c r="CH848" s="86"/>
      <c r="CI848" s="86"/>
      <c r="CJ848" s="86"/>
      <c r="CK848" s="86"/>
      <c r="CM848" s="86"/>
      <c r="CN848" s="86"/>
      <c r="CO848" s="86"/>
      <c r="CP848" s="86"/>
      <c r="CR848" s="86"/>
      <c r="CS848" s="86"/>
      <c r="CT848" s="86"/>
      <c r="CU848" s="86"/>
      <c r="CW848" s="87"/>
      <c r="CY848" s="86"/>
      <c r="CZ848" s="87"/>
      <c r="DA848" s="88"/>
      <c r="DB848" s="86"/>
      <c r="DC848" s="87"/>
      <c r="DD848" s="86"/>
      <c r="DE848" s="86"/>
      <c r="DF848" s="86"/>
      <c r="DG848" s="86"/>
      <c r="DH848" s="89"/>
    </row>
    <row r="849" spans="34:112" x14ac:dyDescent="0.2">
      <c r="AH849" s="86"/>
      <c r="AJ849" s="86"/>
      <c r="AL849" s="86"/>
      <c r="AN849" s="86"/>
      <c r="AP849" s="86"/>
      <c r="AR849" s="86"/>
      <c r="AT849" s="86"/>
      <c r="AV849" s="86"/>
      <c r="AX849" s="86"/>
      <c r="AZ849" s="86"/>
      <c r="BB849" s="86"/>
      <c r="BD849" s="86"/>
      <c r="BF849" s="86"/>
      <c r="BH849" s="86"/>
      <c r="BJ849" s="86"/>
      <c r="BL849" s="86"/>
      <c r="BN849" s="86"/>
      <c r="BP849" s="86"/>
      <c r="BR849" s="86"/>
      <c r="BS849" s="86"/>
      <c r="BT849" s="86"/>
      <c r="BU849" s="86"/>
      <c r="BW849" s="86"/>
      <c r="BX849" s="86"/>
      <c r="BY849" s="86"/>
      <c r="BZ849" s="86"/>
      <c r="CB849" s="86"/>
      <c r="CC849" s="86"/>
      <c r="CD849" s="86"/>
      <c r="CE849" s="86"/>
      <c r="CF849" s="86"/>
      <c r="CH849" s="86"/>
      <c r="CI849" s="86"/>
      <c r="CJ849" s="86"/>
      <c r="CK849" s="86"/>
      <c r="CM849" s="86"/>
      <c r="CN849" s="86"/>
      <c r="CO849" s="86"/>
      <c r="CP849" s="86"/>
      <c r="CR849" s="86"/>
      <c r="CS849" s="86"/>
      <c r="CT849" s="86"/>
      <c r="CU849" s="86"/>
      <c r="CW849" s="87"/>
      <c r="CY849" s="86"/>
      <c r="CZ849" s="87"/>
      <c r="DA849" s="88"/>
      <c r="DB849" s="86"/>
      <c r="DC849" s="87"/>
      <c r="DD849" s="86"/>
      <c r="DE849" s="86"/>
      <c r="DF849" s="86"/>
      <c r="DG849" s="86"/>
      <c r="DH849" s="89"/>
    </row>
    <row r="850" spans="34:112" x14ac:dyDescent="0.2">
      <c r="AH850" s="86"/>
      <c r="AJ850" s="86"/>
      <c r="AL850" s="86"/>
      <c r="AN850" s="86"/>
      <c r="AP850" s="86"/>
      <c r="AR850" s="86"/>
      <c r="AT850" s="86"/>
      <c r="AV850" s="86"/>
      <c r="AX850" s="86"/>
      <c r="AZ850" s="86"/>
      <c r="BB850" s="86"/>
      <c r="BD850" s="86"/>
      <c r="BF850" s="86"/>
      <c r="BH850" s="86"/>
      <c r="BJ850" s="86"/>
      <c r="BL850" s="86"/>
      <c r="BN850" s="86"/>
      <c r="BP850" s="86"/>
      <c r="BR850" s="86"/>
      <c r="BS850" s="86"/>
      <c r="BT850" s="86"/>
      <c r="BU850" s="86"/>
      <c r="BW850" s="86"/>
      <c r="BX850" s="86"/>
      <c r="BY850" s="86"/>
      <c r="BZ850" s="86"/>
      <c r="CB850" s="86"/>
      <c r="CC850" s="86"/>
      <c r="CD850" s="86"/>
      <c r="CE850" s="86"/>
      <c r="CF850" s="86"/>
      <c r="CH850" s="86"/>
      <c r="CI850" s="86"/>
      <c r="CJ850" s="86"/>
      <c r="CK850" s="86"/>
      <c r="CM850" s="86"/>
      <c r="CN850" s="86"/>
      <c r="CO850" s="86"/>
      <c r="CP850" s="86"/>
      <c r="CR850" s="86"/>
      <c r="CS850" s="86"/>
      <c r="CT850" s="86"/>
      <c r="CU850" s="86"/>
      <c r="CW850" s="87"/>
      <c r="CY850" s="86"/>
      <c r="CZ850" s="87"/>
      <c r="DA850" s="88"/>
      <c r="DB850" s="86"/>
      <c r="DC850" s="87"/>
      <c r="DD850" s="86"/>
      <c r="DE850" s="86"/>
      <c r="DF850" s="86"/>
      <c r="DG850" s="86"/>
      <c r="DH850" s="89"/>
    </row>
    <row r="851" spans="34:112" x14ac:dyDescent="0.2">
      <c r="AH851" s="86"/>
      <c r="AJ851" s="86"/>
      <c r="AL851" s="86"/>
      <c r="AN851" s="86"/>
      <c r="AP851" s="86"/>
      <c r="AR851" s="86"/>
      <c r="AT851" s="86"/>
      <c r="AV851" s="86"/>
      <c r="AX851" s="86"/>
      <c r="AZ851" s="86"/>
      <c r="BB851" s="86"/>
      <c r="BD851" s="86"/>
      <c r="BF851" s="86"/>
      <c r="BH851" s="86"/>
      <c r="BJ851" s="86"/>
      <c r="BL851" s="86"/>
      <c r="BN851" s="86"/>
      <c r="BP851" s="86"/>
      <c r="BR851" s="86"/>
      <c r="BS851" s="86"/>
      <c r="BT851" s="86"/>
      <c r="BU851" s="86"/>
      <c r="BW851" s="86"/>
      <c r="BX851" s="86"/>
      <c r="BY851" s="86"/>
      <c r="BZ851" s="86"/>
      <c r="CB851" s="86"/>
      <c r="CC851" s="86"/>
      <c r="CD851" s="86"/>
      <c r="CE851" s="86"/>
      <c r="CF851" s="86"/>
      <c r="CH851" s="86"/>
      <c r="CI851" s="86"/>
      <c r="CJ851" s="86"/>
      <c r="CK851" s="86"/>
      <c r="CM851" s="86"/>
      <c r="CN851" s="86"/>
      <c r="CO851" s="86"/>
      <c r="CP851" s="86"/>
      <c r="CR851" s="86"/>
      <c r="CS851" s="86"/>
      <c r="CT851" s="86"/>
      <c r="CU851" s="86"/>
      <c r="CW851" s="87"/>
      <c r="CY851" s="86"/>
      <c r="CZ851" s="87"/>
      <c r="DA851" s="88"/>
      <c r="DB851" s="86"/>
      <c r="DC851" s="87"/>
      <c r="DD851" s="86"/>
      <c r="DE851" s="86"/>
      <c r="DF851" s="86"/>
      <c r="DG851" s="86"/>
      <c r="DH851" s="89"/>
    </row>
    <row r="852" spans="34:112" x14ac:dyDescent="0.2">
      <c r="AH852" s="86"/>
      <c r="AJ852" s="86"/>
      <c r="AL852" s="86"/>
      <c r="AN852" s="86"/>
      <c r="AP852" s="86"/>
      <c r="AR852" s="86"/>
      <c r="AT852" s="86"/>
      <c r="AV852" s="86"/>
      <c r="AX852" s="86"/>
      <c r="AZ852" s="86"/>
      <c r="BB852" s="86"/>
      <c r="BD852" s="86"/>
      <c r="BF852" s="86"/>
      <c r="BH852" s="86"/>
      <c r="BJ852" s="86"/>
      <c r="BL852" s="86"/>
      <c r="BN852" s="86"/>
      <c r="BP852" s="86"/>
      <c r="BR852" s="86"/>
      <c r="BS852" s="86"/>
      <c r="BT852" s="86"/>
      <c r="BU852" s="86"/>
      <c r="BW852" s="86"/>
      <c r="BX852" s="86"/>
      <c r="BY852" s="86"/>
      <c r="BZ852" s="86"/>
      <c r="CB852" s="86"/>
      <c r="CC852" s="86"/>
      <c r="CD852" s="86"/>
      <c r="CE852" s="86"/>
      <c r="CF852" s="86"/>
      <c r="CH852" s="86"/>
      <c r="CI852" s="86"/>
      <c r="CJ852" s="86"/>
      <c r="CK852" s="86"/>
      <c r="CM852" s="86"/>
      <c r="CN852" s="86"/>
      <c r="CO852" s="86"/>
      <c r="CP852" s="86"/>
      <c r="CR852" s="86"/>
      <c r="CS852" s="86"/>
      <c r="CT852" s="86"/>
      <c r="CU852" s="86"/>
      <c r="CW852" s="87"/>
      <c r="CY852" s="86"/>
      <c r="CZ852" s="87"/>
      <c r="DA852" s="88"/>
      <c r="DB852" s="86"/>
      <c r="DC852" s="87"/>
      <c r="DD852" s="86"/>
      <c r="DE852" s="86"/>
      <c r="DF852" s="86"/>
      <c r="DG852" s="86"/>
      <c r="DH852" s="89"/>
    </row>
    <row r="853" spans="34:112" x14ac:dyDescent="0.2">
      <c r="AH853" s="86"/>
      <c r="AJ853" s="86"/>
      <c r="AL853" s="86"/>
      <c r="AN853" s="86"/>
      <c r="AP853" s="86"/>
      <c r="AR853" s="86"/>
      <c r="AT853" s="86"/>
      <c r="AV853" s="86"/>
      <c r="AX853" s="86"/>
      <c r="AZ853" s="86"/>
      <c r="BB853" s="86"/>
      <c r="BD853" s="86"/>
      <c r="BF853" s="86"/>
      <c r="BH853" s="86"/>
      <c r="BJ853" s="86"/>
      <c r="BL853" s="86"/>
      <c r="BN853" s="86"/>
      <c r="BP853" s="86"/>
      <c r="BR853" s="86"/>
      <c r="BS853" s="86"/>
      <c r="BT853" s="86"/>
      <c r="BU853" s="86"/>
      <c r="BW853" s="86"/>
      <c r="BX853" s="86"/>
      <c r="BY853" s="86"/>
      <c r="BZ853" s="86"/>
      <c r="CB853" s="86"/>
      <c r="CC853" s="86"/>
      <c r="CD853" s="86"/>
      <c r="CE853" s="86"/>
      <c r="CF853" s="86"/>
      <c r="CH853" s="86"/>
      <c r="CI853" s="86"/>
      <c r="CJ853" s="86"/>
      <c r="CK853" s="86"/>
      <c r="CM853" s="86"/>
      <c r="CN853" s="86"/>
      <c r="CO853" s="86"/>
      <c r="CP853" s="86"/>
      <c r="CR853" s="86"/>
      <c r="CS853" s="86"/>
      <c r="CT853" s="86"/>
      <c r="CU853" s="86"/>
      <c r="CW853" s="87"/>
      <c r="CY853" s="86"/>
      <c r="CZ853" s="87"/>
      <c r="DA853" s="88"/>
      <c r="DB853" s="86"/>
      <c r="DC853" s="87"/>
      <c r="DD853" s="86"/>
      <c r="DE853" s="86"/>
      <c r="DF853" s="86"/>
      <c r="DG853" s="86"/>
      <c r="DH853" s="89"/>
    </row>
    <row r="854" spans="34:112" x14ac:dyDescent="0.2">
      <c r="AH854" s="86"/>
      <c r="AJ854" s="86"/>
      <c r="AL854" s="86"/>
      <c r="AN854" s="86"/>
      <c r="AP854" s="86"/>
      <c r="AR854" s="86"/>
      <c r="AT854" s="86"/>
      <c r="AV854" s="86"/>
      <c r="AX854" s="86"/>
      <c r="AZ854" s="86"/>
      <c r="BB854" s="86"/>
      <c r="BD854" s="86"/>
      <c r="BF854" s="86"/>
      <c r="BH854" s="86"/>
      <c r="BJ854" s="86"/>
      <c r="BL854" s="86"/>
      <c r="BN854" s="86"/>
      <c r="BP854" s="86"/>
      <c r="BR854" s="86"/>
      <c r="BS854" s="86"/>
      <c r="BT854" s="86"/>
      <c r="BU854" s="86"/>
      <c r="BW854" s="86"/>
      <c r="BX854" s="86"/>
      <c r="BY854" s="86"/>
      <c r="BZ854" s="86"/>
      <c r="CB854" s="86"/>
      <c r="CC854" s="86"/>
      <c r="CD854" s="86"/>
      <c r="CE854" s="86"/>
      <c r="CF854" s="86"/>
      <c r="CH854" s="86"/>
      <c r="CI854" s="86"/>
      <c r="CJ854" s="86"/>
      <c r="CK854" s="86"/>
      <c r="CM854" s="86"/>
      <c r="CN854" s="86"/>
      <c r="CO854" s="86"/>
      <c r="CP854" s="86"/>
      <c r="CR854" s="86"/>
      <c r="CS854" s="86"/>
      <c r="CT854" s="86"/>
      <c r="CU854" s="86"/>
      <c r="CW854" s="87"/>
      <c r="CY854" s="86"/>
      <c r="CZ854" s="87"/>
      <c r="DA854" s="88"/>
      <c r="DB854" s="86"/>
      <c r="DC854" s="87"/>
      <c r="DD854" s="86"/>
      <c r="DE854" s="86"/>
      <c r="DF854" s="86"/>
      <c r="DG854" s="86"/>
      <c r="DH854" s="89"/>
    </row>
    <row r="855" spans="34:112" x14ac:dyDescent="0.2">
      <c r="AH855" s="86"/>
      <c r="AJ855" s="86"/>
      <c r="AL855" s="86"/>
      <c r="AN855" s="86"/>
      <c r="AP855" s="86"/>
      <c r="AR855" s="86"/>
      <c r="AT855" s="86"/>
      <c r="AV855" s="86"/>
      <c r="AX855" s="86"/>
      <c r="AZ855" s="86"/>
      <c r="BB855" s="86"/>
      <c r="BD855" s="86"/>
      <c r="BF855" s="86"/>
      <c r="BH855" s="86"/>
      <c r="BJ855" s="86"/>
      <c r="BL855" s="86"/>
      <c r="BN855" s="86"/>
      <c r="BP855" s="86"/>
      <c r="BR855" s="86"/>
      <c r="BS855" s="86"/>
      <c r="BT855" s="86"/>
      <c r="BU855" s="86"/>
      <c r="BW855" s="86"/>
      <c r="BX855" s="86"/>
      <c r="BY855" s="86"/>
      <c r="BZ855" s="86"/>
      <c r="CB855" s="86"/>
      <c r="CC855" s="86"/>
      <c r="CD855" s="86"/>
      <c r="CE855" s="86"/>
      <c r="CF855" s="86"/>
      <c r="CH855" s="86"/>
      <c r="CI855" s="86"/>
      <c r="CJ855" s="86"/>
      <c r="CK855" s="86"/>
      <c r="CM855" s="86"/>
      <c r="CN855" s="86"/>
      <c r="CO855" s="86"/>
      <c r="CP855" s="86"/>
      <c r="CR855" s="86"/>
      <c r="CS855" s="86"/>
      <c r="CT855" s="86"/>
      <c r="CU855" s="86"/>
      <c r="CW855" s="87"/>
      <c r="CY855" s="86"/>
      <c r="CZ855" s="87"/>
      <c r="DA855" s="88"/>
      <c r="DB855" s="86"/>
      <c r="DC855" s="87"/>
      <c r="DD855" s="86"/>
      <c r="DE855" s="86"/>
      <c r="DF855" s="86"/>
      <c r="DG855" s="86"/>
      <c r="DH855" s="89"/>
    </row>
    <row r="856" spans="34:112" x14ac:dyDescent="0.2">
      <c r="AH856" s="86"/>
      <c r="AJ856" s="86"/>
      <c r="AL856" s="86"/>
      <c r="AN856" s="86"/>
      <c r="AP856" s="86"/>
      <c r="AR856" s="86"/>
      <c r="AT856" s="86"/>
      <c r="AV856" s="86"/>
      <c r="AX856" s="86"/>
      <c r="AZ856" s="86"/>
      <c r="BB856" s="86"/>
      <c r="BD856" s="86"/>
      <c r="BF856" s="86"/>
      <c r="BH856" s="86"/>
      <c r="BJ856" s="86"/>
      <c r="BL856" s="86"/>
      <c r="BN856" s="86"/>
      <c r="BP856" s="86"/>
      <c r="BR856" s="86"/>
      <c r="BS856" s="86"/>
      <c r="BT856" s="86"/>
      <c r="BU856" s="86"/>
      <c r="BW856" s="86"/>
      <c r="BX856" s="86"/>
      <c r="BY856" s="86"/>
      <c r="BZ856" s="86"/>
      <c r="CB856" s="86"/>
      <c r="CC856" s="86"/>
      <c r="CD856" s="86"/>
      <c r="CE856" s="86"/>
      <c r="CF856" s="86"/>
      <c r="CH856" s="86"/>
      <c r="CI856" s="86"/>
      <c r="CJ856" s="86"/>
      <c r="CK856" s="86"/>
      <c r="CM856" s="86"/>
      <c r="CN856" s="86"/>
      <c r="CO856" s="86"/>
      <c r="CP856" s="86"/>
      <c r="CR856" s="86"/>
      <c r="CS856" s="86"/>
      <c r="CT856" s="86"/>
      <c r="CU856" s="86"/>
      <c r="CW856" s="87"/>
      <c r="CY856" s="86"/>
      <c r="CZ856" s="87"/>
      <c r="DA856" s="88"/>
      <c r="DB856" s="86"/>
      <c r="DC856" s="87"/>
      <c r="DD856" s="86"/>
      <c r="DE856" s="86"/>
      <c r="DF856" s="86"/>
      <c r="DG856" s="86"/>
      <c r="DH856" s="89"/>
    </row>
    <row r="857" spans="34:112" x14ac:dyDescent="0.2">
      <c r="AH857" s="86"/>
      <c r="AJ857" s="86"/>
      <c r="AL857" s="86"/>
      <c r="AN857" s="86"/>
      <c r="AP857" s="86"/>
      <c r="AR857" s="86"/>
      <c r="AT857" s="86"/>
      <c r="AV857" s="86"/>
      <c r="AX857" s="86"/>
      <c r="AZ857" s="86"/>
      <c r="BB857" s="86"/>
      <c r="BD857" s="86"/>
      <c r="BF857" s="86"/>
      <c r="BH857" s="86"/>
      <c r="BJ857" s="86"/>
      <c r="BL857" s="86"/>
      <c r="BN857" s="86"/>
      <c r="BP857" s="86"/>
      <c r="BR857" s="86"/>
      <c r="BS857" s="86"/>
      <c r="BT857" s="86"/>
      <c r="BU857" s="86"/>
      <c r="BW857" s="86"/>
      <c r="BX857" s="86"/>
      <c r="BY857" s="86"/>
      <c r="BZ857" s="86"/>
      <c r="CB857" s="86"/>
      <c r="CC857" s="86"/>
      <c r="CD857" s="86"/>
      <c r="CE857" s="86"/>
      <c r="CF857" s="86"/>
      <c r="CH857" s="86"/>
      <c r="CI857" s="86"/>
      <c r="CJ857" s="86"/>
      <c r="CK857" s="86"/>
      <c r="CM857" s="86"/>
      <c r="CN857" s="86"/>
      <c r="CO857" s="86"/>
      <c r="CP857" s="86"/>
      <c r="CR857" s="86"/>
      <c r="CS857" s="86"/>
      <c r="CT857" s="86"/>
      <c r="CU857" s="86"/>
      <c r="CW857" s="87"/>
      <c r="CY857" s="86"/>
      <c r="CZ857" s="87"/>
      <c r="DA857" s="88"/>
      <c r="DB857" s="86"/>
      <c r="DC857" s="87"/>
      <c r="DD857" s="86"/>
      <c r="DE857" s="86"/>
      <c r="DF857" s="86"/>
      <c r="DG857" s="86"/>
      <c r="DH857" s="89"/>
    </row>
    <row r="858" spans="34:112" x14ac:dyDescent="0.2">
      <c r="AH858" s="86"/>
      <c r="AJ858" s="86"/>
      <c r="AL858" s="86"/>
      <c r="AN858" s="86"/>
      <c r="AP858" s="86"/>
      <c r="AR858" s="86"/>
      <c r="AT858" s="86"/>
      <c r="AV858" s="86"/>
      <c r="AX858" s="86"/>
      <c r="AZ858" s="86"/>
      <c r="BB858" s="86"/>
      <c r="BD858" s="86"/>
      <c r="BF858" s="86"/>
      <c r="BH858" s="86"/>
      <c r="BJ858" s="86"/>
      <c r="BL858" s="86"/>
      <c r="BN858" s="86"/>
      <c r="BP858" s="86"/>
      <c r="BR858" s="86"/>
      <c r="BS858" s="86"/>
      <c r="BT858" s="86"/>
      <c r="BU858" s="86"/>
      <c r="BW858" s="86"/>
      <c r="BX858" s="86"/>
      <c r="BY858" s="86"/>
      <c r="BZ858" s="86"/>
      <c r="CB858" s="86"/>
      <c r="CC858" s="86"/>
      <c r="CD858" s="86"/>
      <c r="CE858" s="86"/>
      <c r="CF858" s="86"/>
      <c r="CH858" s="86"/>
      <c r="CI858" s="86"/>
      <c r="CJ858" s="86"/>
      <c r="CK858" s="86"/>
      <c r="CM858" s="86"/>
      <c r="CN858" s="86"/>
      <c r="CO858" s="86"/>
      <c r="CP858" s="86"/>
      <c r="CR858" s="86"/>
      <c r="CS858" s="86"/>
      <c r="CT858" s="86"/>
      <c r="CU858" s="86"/>
      <c r="CW858" s="87"/>
      <c r="CY858" s="86"/>
      <c r="CZ858" s="87"/>
      <c r="DA858" s="88"/>
      <c r="DB858" s="86"/>
      <c r="DC858" s="87"/>
      <c r="DD858" s="86"/>
      <c r="DE858" s="86"/>
      <c r="DF858" s="86"/>
      <c r="DG858" s="86"/>
      <c r="DH858" s="89"/>
    </row>
    <row r="859" spans="34:112" x14ac:dyDescent="0.2">
      <c r="AH859" s="86"/>
      <c r="AJ859" s="86"/>
      <c r="AL859" s="86"/>
      <c r="AN859" s="86"/>
      <c r="AP859" s="86"/>
      <c r="AR859" s="86"/>
      <c r="AT859" s="86"/>
      <c r="AV859" s="86"/>
      <c r="AX859" s="86"/>
      <c r="AZ859" s="86"/>
      <c r="BB859" s="86"/>
      <c r="BD859" s="86"/>
      <c r="BF859" s="86"/>
      <c r="BH859" s="86"/>
      <c r="BJ859" s="86"/>
      <c r="BL859" s="86"/>
      <c r="BN859" s="86"/>
      <c r="BP859" s="86"/>
      <c r="BR859" s="86"/>
      <c r="BS859" s="86"/>
      <c r="BT859" s="86"/>
      <c r="BU859" s="86"/>
      <c r="BW859" s="86"/>
      <c r="BX859" s="86"/>
      <c r="BY859" s="86"/>
      <c r="BZ859" s="86"/>
      <c r="CB859" s="86"/>
      <c r="CC859" s="86"/>
      <c r="CD859" s="86"/>
      <c r="CE859" s="86"/>
      <c r="CF859" s="86"/>
      <c r="CH859" s="86"/>
      <c r="CI859" s="86"/>
      <c r="CJ859" s="86"/>
      <c r="CK859" s="86"/>
      <c r="CM859" s="86"/>
      <c r="CN859" s="86"/>
      <c r="CO859" s="86"/>
      <c r="CP859" s="86"/>
      <c r="CR859" s="86"/>
      <c r="CS859" s="86"/>
      <c r="CT859" s="86"/>
      <c r="CU859" s="86"/>
      <c r="CW859" s="87"/>
      <c r="CY859" s="86"/>
      <c r="CZ859" s="87"/>
      <c r="DA859" s="88"/>
      <c r="DB859" s="86"/>
      <c r="DC859" s="87"/>
      <c r="DD859" s="86"/>
      <c r="DE859" s="86"/>
      <c r="DF859" s="86"/>
      <c r="DG859" s="86"/>
      <c r="DH859" s="89"/>
    </row>
    <row r="860" spans="34:112" x14ac:dyDescent="0.2">
      <c r="AH860" s="86"/>
      <c r="AJ860" s="86"/>
      <c r="AL860" s="86"/>
      <c r="AN860" s="86"/>
      <c r="AP860" s="86"/>
      <c r="AR860" s="86"/>
      <c r="AT860" s="86"/>
      <c r="AV860" s="86"/>
      <c r="AX860" s="86"/>
      <c r="AZ860" s="86"/>
      <c r="BB860" s="86"/>
      <c r="BD860" s="86"/>
      <c r="BF860" s="86"/>
      <c r="BH860" s="86"/>
      <c r="BJ860" s="86"/>
      <c r="BL860" s="86"/>
      <c r="BN860" s="86"/>
      <c r="BP860" s="86"/>
      <c r="BR860" s="86"/>
      <c r="BS860" s="86"/>
      <c r="BT860" s="86"/>
      <c r="BU860" s="86"/>
      <c r="BW860" s="86"/>
      <c r="BX860" s="86"/>
      <c r="BY860" s="86"/>
      <c r="BZ860" s="86"/>
      <c r="CB860" s="86"/>
      <c r="CC860" s="86"/>
      <c r="CD860" s="86"/>
      <c r="CE860" s="86"/>
      <c r="CF860" s="86"/>
      <c r="CH860" s="86"/>
      <c r="CI860" s="86"/>
      <c r="CJ860" s="86"/>
      <c r="CK860" s="86"/>
      <c r="CM860" s="86"/>
      <c r="CN860" s="86"/>
      <c r="CO860" s="86"/>
      <c r="CP860" s="86"/>
      <c r="CR860" s="86"/>
      <c r="CS860" s="86"/>
      <c r="CT860" s="86"/>
      <c r="CU860" s="86"/>
      <c r="CW860" s="87"/>
      <c r="CY860" s="86"/>
      <c r="CZ860" s="87"/>
      <c r="DA860" s="88"/>
      <c r="DB860" s="86"/>
      <c r="DC860" s="87"/>
      <c r="DD860" s="86"/>
      <c r="DE860" s="86"/>
      <c r="DF860" s="86"/>
      <c r="DG860" s="86"/>
      <c r="DH860" s="89"/>
    </row>
    <row r="861" spans="34:112" x14ac:dyDescent="0.2">
      <c r="AH861" s="86"/>
      <c r="AJ861" s="86"/>
      <c r="AL861" s="86"/>
      <c r="AN861" s="86"/>
      <c r="AP861" s="86"/>
      <c r="AR861" s="86"/>
      <c r="AT861" s="86"/>
      <c r="AV861" s="86"/>
      <c r="AX861" s="86"/>
      <c r="AZ861" s="86"/>
      <c r="BB861" s="86"/>
      <c r="BD861" s="86"/>
      <c r="BF861" s="86"/>
      <c r="BH861" s="86"/>
      <c r="BJ861" s="86"/>
      <c r="BL861" s="86"/>
      <c r="BN861" s="86"/>
      <c r="BP861" s="86"/>
      <c r="BR861" s="86"/>
      <c r="BS861" s="86"/>
      <c r="BT861" s="86"/>
      <c r="BU861" s="86"/>
      <c r="BW861" s="86"/>
      <c r="BX861" s="86"/>
      <c r="BY861" s="86"/>
      <c r="BZ861" s="86"/>
      <c r="CB861" s="86"/>
      <c r="CC861" s="86"/>
      <c r="CD861" s="86"/>
      <c r="CE861" s="86"/>
      <c r="CF861" s="86"/>
      <c r="CH861" s="86"/>
      <c r="CI861" s="86"/>
      <c r="CJ861" s="86"/>
      <c r="CK861" s="86"/>
      <c r="CM861" s="86"/>
      <c r="CN861" s="86"/>
      <c r="CO861" s="86"/>
      <c r="CP861" s="86"/>
      <c r="CR861" s="86"/>
      <c r="CS861" s="86"/>
      <c r="CT861" s="86"/>
      <c r="CU861" s="86"/>
      <c r="CW861" s="87"/>
      <c r="CY861" s="86"/>
      <c r="CZ861" s="87"/>
      <c r="DA861" s="88"/>
      <c r="DB861" s="86"/>
      <c r="DC861" s="87"/>
      <c r="DD861" s="86"/>
      <c r="DE861" s="86"/>
      <c r="DF861" s="86"/>
      <c r="DG861" s="86"/>
      <c r="DH861" s="89"/>
    </row>
    <row r="862" spans="34:112" x14ac:dyDescent="0.2">
      <c r="AH862" s="86"/>
      <c r="AJ862" s="86"/>
      <c r="AL862" s="86"/>
      <c r="AN862" s="86"/>
      <c r="AP862" s="86"/>
      <c r="AR862" s="86"/>
      <c r="AT862" s="86"/>
      <c r="AV862" s="86"/>
      <c r="AX862" s="86"/>
      <c r="AZ862" s="86"/>
      <c r="BB862" s="86"/>
      <c r="BD862" s="86"/>
      <c r="BF862" s="86"/>
      <c r="BH862" s="86"/>
      <c r="BJ862" s="86"/>
      <c r="BL862" s="86"/>
      <c r="BN862" s="86"/>
      <c r="BP862" s="86"/>
      <c r="BR862" s="86"/>
      <c r="BS862" s="86"/>
      <c r="BT862" s="86"/>
      <c r="BU862" s="86"/>
      <c r="BW862" s="86"/>
      <c r="BX862" s="86"/>
      <c r="BY862" s="86"/>
      <c r="BZ862" s="86"/>
      <c r="CB862" s="86"/>
      <c r="CC862" s="86"/>
      <c r="CD862" s="86"/>
      <c r="CE862" s="86"/>
      <c r="CF862" s="86"/>
      <c r="CH862" s="86"/>
      <c r="CI862" s="86"/>
      <c r="CJ862" s="86"/>
      <c r="CK862" s="86"/>
      <c r="CM862" s="86"/>
      <c r="CN862" s="86"/>
      <c r="CO862" s="86"/>
      <c r="CP862" s="86"/>
      <c r="CR862" s="86"/>
      <c r="CS862" s="86"/>
      <c r="CT862" s="86"/>
      <c r="CU862" s="86"/>
      <c r="CW862" s="87"/>
      <c r="CY862" s="86"/>
      <c r="CZ862" s="87"/>
      <c r="DA862" s="88"/>
      <c r="DB862" s="86"/>
      <c r="DC862" s="87"/>
      <c r="DD862" s="86"/>
      <c r="DE862" s="86"/>
      <c r="DF862" s="86"/>
      <c r="DG862" s="86"/>
      <c r="DH862" s="89"/>
    </row>
    <row r="863" spans="34:112" x14ac:dyDescent="0.2">
      <c r="AH863" s="86"/>
      <c r="AJ863" s="86"/>
      <c r="AL863" s="86"/>
      <c r="AN863" s="86"/>
      <c r="AP863" s="86"/>
      <c r="AR863" s="86"/>
      <c r="AT863" s="86"/>
      <c r="AV863" s="86"/>
      <c r="AX863" s="86"/>
      <c r="AZ863" s="86"/>
      <c r="BB863" s="86"/>
      <c r="BD863" s="86"/>
      <c r="BF863" s="86"/>
      <c r="BH863" s="86"/>
      <c r="BJ863" s="86"/>
      <c r="BL863" s="86"/>
      <c r="BN863" s="86"/>
      <c r="BP863" s="86"/>
      <c r="BR863" s="86"/>
      <c r="BS863" s="86"/>
      <c r="BT863" s="86"/>
      <c r="BU863" s="86"/>
      <c r="BW863" s="86"/>
      <c r="BX863" s="86"/>
      <c r="BY863" s="86"/>
      <c r="BZ863" s="86"/>
      <c r="CB863" s="86"/>
      <c r="CC863" s="86"/>
      <c r="CD863" s="86"/>
      <c r="CE863" s="86"/>
      <c r="CF863" s="86"/>
      <c r="CH863" s="86"/>
      <c r="CI863" s="86"/>
      <c r="CJ863" s="86"/>
      <c r="CK863" s="86"/>
      <c r="CM863" s="86"/>
      <c r="CN863" s="86"/>
      <c r="CO863" s="86"/>
      <c r="CP863" s="86"/>
      <c r="CR863" s="86"/>
      <c r="CS863" s="86"/>
      <c r="CT863" s="86"/>
      <c r="CU863" s="86"/>
      <c r="CW863" s="87"/>
      <c r="CY863" s="86"/>
      <c r="CZ863" s="87"/>
      <c r="DA863" s="88"/>
      <c r="DB863" s="86"/>
      <c r="DC863" s="87"/>
      <c r="DD863" s="86"/>
      <c r="DE863" s="86"/>
      <c r="DF863" s="86"/>
      <c r="DG863" s="86"/>
      <c r="DH863" s="89"/>
    </row>
    <row r="864" spans="34:112" x14ac:dyDescent="0.2">
      <c r="AH864" s="86"/>
      <c r="AJ864" s="86"/>
      <c r="AL864" s="86"/>
      <c r="AN864" s="86"/>
      <c r="AP864" s="86"/>
      <c r="AR864" s="86"/>
      <c r="AT864" s="86"/>
      <c r="AV864" s="86"/>
      <c r="AX864" s="86"/>
      <c r="AZ864" s="86"/>
      <c r="BB864" s="86"/>
      <c r="BD864" s="86"/>
      <c r="BF864" s="86"/>
      <c r="BH864" s="86"/>
      <c r="BJ864" s="86"/>
      <c r="BL864" s="86"/>
      <c r="BN864" s="86"/>
      <c r="BP864" s="86"/>
      <c r="BR864" s="86"/>
      <c r="BS864" s="86"/>
      <c r="BT864" s="86"/>
      <c r="BU864" s="86"/>
      <c r="BW864" s="86"/>
      <c r="BX864" s="86"/>
      <c r="BY864" s="86"/>
      <c r="BZ864" s="86"/>
      <c r="CB864" s="86"/>
      <c r="CC864" s="86"/>
      <c r="CD864" s="86"/>
      <c r="CE864" s="86"/>
      <c r="CF864" s="86"/>
      <c r="CH864" s="86"/>
      <c r="CI864" s="86"/>
      <c r="CJ864" s="86"/>
      <c r="CK864" s="86"/>
      <c r="CM864" s="86"/>
      <c r="CN864" s="86"/>
      <c r="CO864" s="86"/>
      <c r="CP864" s="86"/>
      <c r="CR864" s="86"/>
      <c r="CS864" s="86"/>
      <c r="CT864" s="86"/>
      <c r="CU864" s="86"/>
      <c r="CW864" s="87"/>
      <c r="CY864" s="86"/>
      <c r="CZ864" s="87"/>
      <c r="DA864" s="88"/>
      <c r="DB864" s="86"/>
      <c r="DC864" s="87"/>
      <c r="DD864" s="86"/>
      <c r="DE864" s="86"/>
      <c r="DF864" s="86"/>
      <c r="DG864" s="86"/>
      <c r="DH864" s="89"/>
    </row>
    <row r="865" spans="34:112" x14ac:dyDescent="0.2">
      <c r="AH865" s="86"/>
      <c r="AJ865" s="86"/>
      <c r="AL865" s="86"/>
      <c r="AN865" s="86"/>
      <c r="AP865" s="86"/>
      <c r="AR865" s="86"/>
      <c r="AT865" s="86"/>
      <c r="AV865" s="86"/>
      <c r="AX865" s="86"/>
      <c r="AZ865" s="86"/>
      <c r="BB865" s="86"/>
      <c r="BD865" s="86"/>
      <c r="BF865" s="86"/>
      <c r="BH865" s="86"/>
      <c r="BJ865" s="86"/>
      <c r="BL865" s="86"/>
      <c r="BN865" s="86"/>
      <c r="BP865" s="86"/>
      <c r="BR865" s="86"/>
      <c r="BS865" s="86"/>
      <c r="BT865" s="86"/>
      <c r="BU865" s="86"/>
      <c r="BW865" s="86"/>
      <c r="BX865" s="86"/>
      <c r="BY865" s="86"/>
      <c r="BZ865" s="86"/>
      <c r="CB865" s="86"/>
      <c r="CC865" s="86"/>
      <c r="CD865" s="86"/>
      <c r="CE865" s="86"/>
      <c r="CF865" s="86"/>
      <c r="CH865" s="86"/>
      <c r="CI865" s="86"/>
      <c r="CJ865" s="86"/>
      <c r="CK865" s="86"/>
      <c r="CM865" s="86"/>
      <c r="CN865" s="86"/>
      <c r="CO865" s="86"/>
      <c r="CP865" s="86"/>
      <c r="CR865" s="86"/>
      <c r="CS865" s="86"/>
      <c r="CT865" s="86"/>
      <c r="CU865" s="86"/>
      <c r="CW865" s="87"/>
      <c r="CY865" s="86"/>
      <c r="CZ865" s="87"/>
      <c r="DA865" s="88"/>
      <c r="DB865" s="86"/>
      <c r="DC865" s="87"/>
      <c r="DD865" s="86"/>
      <c r="DE865" s="86"/>
      <c r="DF865" s="86"/>
      <c r="DG865" s="86"/>
      <c r="DH865" s="89"/>
    </row>
    <row r="866" spans="34:112" x14ac:dyDescent="0.2">
      <c r="AH866" s="86"/>
      <c r="AJ866" s="86"/>
      <c r="AL866" s="86"/>
      <c r="AN866" s="86"/>
      <c r="AP866" s="86"/>
      <c r="AR866" s="86"/>
      <c r="AT866" s="86"/>
      <c r="AV866" s="86"/>
      <c r="AX866" s="86"/>
      <c r="AZ866" s="86"/>
      <c r="BB866" s="86"/>
      <c r="BD866" s="86"/>
      <c r="BF866" s="86"/>
      <c r="BH866" s="86"/>
      <c r="BJ866" s="86"/>
      <c r="BL866" s="86"/>
      <c r="BN866" s="86"/>
      <c r="BP866" s="86"/>
      <c r="BR866" s="86"/>
      <c r="BS866" s="86"/>
      <c r="BT866" s="86"/>
      <c r="BU866" s="86"/>
      <c r="BW866" s="86"/>
      <c r="BX866" s="86"/>
      <c r="BY866" s="86"/>
      <c r="BZ866" s="86"/>
      <c r="CB866" s="86"/>
      <c r="CC866" s="86"/>
      <c r="CD866" s="86"/>
      <c r="CE866" s="86"/>
      <c r="CF866" s="86"/>
      <c r="CH866" s="86"/>
      <c r="CI866" s="86"/>
      <c r="CJ866" s="86"/>
      <c r="CK866" s="86"/>
      <c r="CM866" s="86"/>
      <c r="CN866" s="86"/>
      <c r="CO866" s="86"/>
      <c r="CP866" s="86"/>
      <c r="CR866" s="86"/>
      <c r="CS866" s="86"/>
      <c r="CT866" s="86"/>
      <c r="CU866" s="86"/>
      <c r="CW866" s="87"/>
      <c r="CY866" s="86"/>
      <c r="CZ866" s="87"/>
      <c r="DA866" s="88"/>
      <c r="DB866" s="86"/>
      <c r="DC866" s="87"/>
      <c r="DD866" s="86"/>
      <c r="DE866" s="86"/>
      <c r="DF866" s="86"/>
      <c r="DG866" s="86"/>
      <c r="DH866" s="89"/>
    </row>
    <row r="867" spans="34:112" x14ac:dyDescent="0.2">
      <c r="AH867" s="86"/>
      <c r="AJ867" s="86"/>
      <c r="AL867" s="86"/>
      <c r="AN867" s="86"/>
      <c r="AP867" s="86"/>
      <c r="AR867" s="86"/>
      <c r="AT867" s="86"/>
      <c r="AV867" s="86"/>
      <c r="AX867" s="86"/>
      <c r="AZ867" s="86"/>
      <c r="BB867" s="86"/>
      <c r="BD867" s="86"/>
      <c r="BF867" s="86"/>
      <c r="BH867" s="86"/>
      <c r="BJ867" s="86"/>
      <c r="BL867" s="86"/>
      <c r="BN867" s="86"/>
      <c r="BP867" s="86"/>
      <c r="BR867" s="86"/>
      <c r="BS867" s="86"/>
      <c r="BT867" s="86"/>
      <c r="BU867" s="86"/>
      <c r="BW867" s="86"/>
      <c r="BX867" s="86"/>
      <c r="BY867" s="86"/>
      <c r="BZ867" s="86"/>
      <c r="CB867" s="86"/>
      <c r="CC867" s="86"/>
      <c r="CD867" s="86"/>
      <c r="CE867" s="86"/>
      <c r="CF867" s="86"/>
      <c r="CH867" s="86"/>
      <c r="CI867" s="86"/>
      <c r="CJ867" s="86"/>
      <c r="CK867" s="86"/>
      <c r="CM867" s="86"/>
      <c r="CN867" s="86"/>
      <c r="CO867" s="86"/>
      <c r="CP867" s="86"/>
      <c r="CR867" s="86"/>
      <c r="CS867" s="86"/>
      <c r="CT867" s="86"/>
      <c r="CU867" s="86"/>
      <c r="CW867" s="87"/>
      <c r="CY867" s="86"/>
      <c r="CZ867" s="87"/>
      <c r="DA867" s="88"/>
      <c r="DB867" s="86"/>
      <c r="DC867" s="87"/>
      <c r="DD867" s="86"/>
      <c r="DE867" s="86"/>
      <c r="DF867" s="86"/>
      <c r="DG867" s="86"/>
      <c r="DH867" s="89"/>
    </row>
    <row r="868" spans="34:112" x14ac:dyDescent="0.2">
      <c r="AH868" s="86"/>
      <c r="AJ868" s="86"/>
      <c r="AL868" s="86"/>
      <c r="AN868" s="86"/>
      <c r="AP868" s="86"/>
      <c r="AR868" s="86"/>
      <c r="AT868" s="86"/>
      <c r="AV868" s="86"/>
      <c r="AX868" s="86"/>
      <c r="AZ868" s="86"/>
      <c r="BB868" s="86"/>
      <c r="BD868" s="86"/>
      <c r="BF868" s="86"/>
      <c r="BH868" s="86"/>
      <c r="BJ868" s="86"/>
      <c r="BL868" s="86"/>
      <c r="BN868" s="86"/>
      <c r="BP868" s="86"/>
      <c r="BR868" s="86"/>
      <c r="BS868" s="86"/>
      <c r="BT868" s="86"/>
      <c r="BU868" s="86"/>
      <c r="BW868" s="86"/>
      <c r="BX868" s="86"/>
      <c r="BY868" s="86"/>
      <c r="BZ868" s="86"/>
      <c r="CB868" s="86"/>
      <c r="CC868" s="86"/>
      <c r="CD868" s="86"/>
      <c r="CE868" s="86"/>
      <c r="CF868" s="86"/>
      <c r="CH868" s="86"/>
      <c r="CI868" s="86"/>
      <c r="CJ868" s="86"/>
      <c r="CK868" s="86"/>
      <c r="CM868" s="86"/>
      <c r="CN868" s="86"/>
      <c r="CO868" s="86"/>
      <c r="CP868" s="86"/>
      <c r="CR868" s="86"/>
      <c r="CS868" s="86"/>
      <c r="CT868" s="86"/>
      <c r="CU868" s="86"/>
      <c r="CW868" s="87"/>
      <c r="CY868" s="86"/>
      <c r="CZ868" s="87"/>
      <c r="DA868" s="88"/>
      <c r="DB868" s="86"/>
      <c r="DC868" s="87"/>
      <c r="DD868" s="86"/>
      <c r="DE868" s="86"/>
      <c r="DF868" s="86"/>
      <c r="DG868" s="86"/>
      <c r="DH868" s="89"/>
    </row>
    <row r="869" spans="34:112" x14ac:dyDescent="0.2">
      <c r="AH869" s="86"/>
      <c r="AJ869" s="86"/>
      <c r="AL869" s="86"/>
      <c r="AN869" s="86"/>
      <c r="AP869" s="86"/>
      <c r="AR869" s="86"/>
      <c r="AT869" s="86"/>
      <c r="AV869" s="86"/>
      <c r="AX869" s="86"/>
      <c r="AZ869" s="86"/>
      <c r="BB869" s="86"/>
      <c r="BD869" s="86"/>
      <c r="BF869" s="86"/>
      <c r="BH869" s="86"/>
      <c r="BJ869" s="86"/>
      <c r="BL869" s="86"/>
      <c r="BN869" s="86"/>
      <c r="BP869" s="86"/>
      <c r="BR869" s="86"/>
      <c r="BS869" s="86"/>
      <c r="BT869" s="86"/>
      <c r="BU869" s="86"/>
      <c r="BW869" s="86"/>
      <c r="BX869" s="86"/>
      <c r="BY869" s="86"/>
      <c r="BZ869" s="86"/>
      <c r="CB869" s="86"/>
      <c r="CC869" s="86"/>
      <c r="CD869" s="86"/>
      <c r="CE869" s="86"/>
      <c r="CF869" s="86"/>
      <c r="CH869" s="86"/>
      <c r="CI869" s="86"/>
      <c r="CJ869" s="86"/>
      <c r="CK869" s="86"/>
      <c r="CM869" s="86"/>
      <c r="CN869" s="86"/>
      <c r="CO869" s="86"/>
      <c r="CP869" s="86"/>
      <c r="CR869" s="86"/>
      <c r="CS869" s="86"/>
      <c r="CT869" s="86"/>
      <c r="CU869" s="86"/>
      <c r="CW869" s="87"/>
      <c r="CY869" s="86"/>
      <c r="CZ869" s="87"/>
      <c r="DA869" s="88"/>
      <c r="DB869" s="86"/>
      <c r="DC869" s="87"/>
      <c r="DD869" s="86"/>
      <c r="DE869" s="86"/>
      <c r="DF869" s="86"/>
      <c r="DG869" s="86"/>
      <c r="DH869" s="89"/>
    </row>
    <row r="870" spans="34:112" x14ac:dyDescent="0.2">
      <c r="AH870" s="86"/>
      <c r="AJ870" s="86"/>
      <c r="AL870" s="86"/>
      <c r="AN870" s="86"/>
      <c r="AP870" s="86"/>
      <c r="AR870" s="86"/>
      <c r="AT870" s="86"/>
      <c r="AV870" s="86"/>
      <c r="AX870" s="86"/>
      <c r="AZ870" s="86"/>
      <c r="BB870" s="86"/>
      <c r="BD870" s="86"/>
      <c r="BF870" s="86"/>
      <c r="BH870" s="86"/>
      <c r="BJ870" s="86"/>
      <c r="BL870" s="86"/>
      <c r="BN870" s="86"/>
      <c r="BP870" s="86"/>
      <c r="BR870" s="86"/>
      <c r="BS870" s="86"/>
      <c r="BT870" s="86"/>
      <c r="BU870" s="86"/>
      <c r="BW870" s="86"/>
      <c r="BX870" s="86"/>
      <c r="BY870" s="86"/>
      <c r="BZ870" s="86"/>
      <c r="CB870" s="86"/>
      <c r="CC870" s="86"/>
      <c r="CD870" s="86"/>
      <c r="CE870" s="86"/>
      <c r="CF870" s="86"/>
      <c r="CH870" s="86"/>
      <c r="CI870" s="86"/>
      <c r="CJ870" s="86"/>
      <c r="CK870" s="86"/>
      <c r="CM870" s="86"/>
      <c r="CN870" s="86"/>
      <c r="CO870" s="86"/>
      <c r="CP870" s="86"/>
      <c r="CR870" s="86"/>
      <c r="CS870" s="86"/>
      <c r="CT870" s="86"/>
      <c r="CU870" s="86"/>
      <c r="CW870" s="87"/>
      <c r="CY870" s="86"/>
      <c r="CZ870" s="87"/>
      <c r="DA870" s="88"/>
      <c r="DB870" s="86"/>
      <c r="DC870" s="87"/>
      <c r="DD870" s="86"/>
      <c r="DE870" s="86"/>
      <c r="DF870" s="86"/>
      <c r="DG870" s="86"/>
      <c r="DH870" s="89"/>
    </row>
    <row r="871" spans="34:112" x14ac:dyDescent="0.2">
      <c r="AH871" s="86"/>
      <c r="AJ871" s="86"/>
      <c r="AL871" s="86"/>
      <c r="AN871" s="86"/>
      <c r="AP871" s="86"/>
      <c r="AR871" s="86"/>
      <c r="AT871" s="86"/>
      <c r="AV871" s="86"/>
      <c r="AX871" s="86"/>
      <c r="AZ871" s="86"/>
      <c r="BB871" s="86"/>
      <c r="BD871" s="86"/>
      <c r="BF871" s="86"/>
      <c r="BH871" s="86"/>
      <c r="BJ871" s="86"/>
      <c r="BL871" s="86"/>
      <c r="BN871" s="86"/>
      <c r="BP871" s="86"/>
      <c r="BR871" s="86"/>
      <c r="BS871" s="86"/>
      <c r="BT871" s="86"/>
      <c r="BU871" s="86"/>
      <c r="BW871" s="86"/>
      <c r="BX871" s="86"/>
      <c r="BY871" s="86"/>
      <c r="BZ871" s="86"/>
      <c r="CB871" s="86"/>
      <c r="CC871" s="86"/>
      <c r="CD871" s="86"/>
      <c r="CE871" s="86"/>
      <c r="CF871" s="86"/>
      <c r="CH871" s="86"/>
      <c r="CI871" s="86"/>
      <c r="CJ871" s="86"/>
      <c r="CK871" s="86"/>
      <c r="CM871" s="86"/>
      <c r="CN871" s="86"/>
      <c r="CO871" s="86"/>
      <c r="CP871" s="86"/>
      <c r="CR871" s="86"/>
      <c r="CS871" s="86"/>
      <c r="CT871" s="86"/>
      <c r="CU871" s="86"/>
      <c r="CW871" s="87"/>
      <c r="CY871" s="86"/>
      <c r="CZ871" s="87"/>
      <c r="DA871" s="88"/>
      <c r="DB871" s="86"/>
      <c r="DC871" s="87"/>
      <c r="DD871" s="86"/>
      <c r="DE871" s="86"/>
      <c r="DF871" s="86"/>
      <c r="DG871" s="86"/>
      <c r="DH871" s="89"/>
    </row>
    <row r="872" spans="34:112" x14ac:dyDescent="0.2">
      <c r="AH872" s="86"/>
      <c r="AJ872" s="86"/>
      <c r="AL872" s="86"/>
      <c r="AN872" s="86"/>
      <c r="AP872" s="86"/>
      <c r="AR872" s="86"/>
      <c r="AT872" s="86"/>
      <c r="AV872" s="86"/>
      <c r="AX872" s="86"/>
      <c r="AZ872" s="86"/>
      <c r="BB872" s="86"/>
      <c r="BD872" s="86"/>
      <c r="BF872" s="86"/>
      <c r="BH872" s="86"/>
      <c r="BJ872" s="86"/>
      <c r="BL872" s="86"/>
      <c r="BN872" s="86"/>
      <c r="BP872" s="86"/>
      <c r="BR872" s="86"/>
      <c r="BS872" s="86"/>
      <c r="BT872" s="86"/>
      <c r="BU872" s="86"/>
      <c r="BW872" s="86"/>
      <c r="BX872" s="86"/>
      <c r="BY872" s="86"/>
      <c r="BZ872" s="86"/>
      <c r="CB872" s="86"/>
      <c r="CC872" s="86"/>
      <c r="CD872" s="86"/>
      <c r="CE872" s="86"/>
      <c r="CF872" s="86"/>
      <c r="CH872" s="86"/>
      <c r="CI872" s="86"/>
      <c r="CJ872" s="86"/>
      <c r="CK872" s="86"/>
      <c r="CM872" s="86"/>
      <c r="CN872" s="86"/>
      <c r="CO872" s="86"/>
      <c r="CP872" s="86"/>
      <c r="CR872" s="86"/>
      <c r="CS872" s="86"/>
      <c r="CT872" s="86"/>
      <c r="CU872" s="86"/>
      <c r="CW872" s="87"/>
      <c r="CY872" s="86"/>
      <c r="CZ872" s="87"/>
      <c r="DA872" s="88"/>
      <c r="DB872" s="86"/>
      <c r="DC872" s="87"/>
      <c r="DD872" s="86"/>
      <c r="DE872" s="86"/>
      <c r="DF872" s="86"/>
      <c r="DG872" s="86"/>
      <c r="DH872" s="89"/>
    </row>
    <row r="873" spans="34:112" x14ac:dyDescent="0.2">
      <c r="AH873" s="86"/>
      <c r="AJ873" s="86"/>
      <c r="AL873" s="86"/>
      <c r="AN873" s="86"/>
      <c r="AP873" s="86"/>
      <c r="AR873" s="86"/>
      <c r="AT873" s="86"/>
      <c r="AV873" s="86"/>
      <c r="AX873" s="86"/>
      <c r="AZ873" s="86"/>
      <c r="BB873" s="86"/>
      <c r="BD873" s="86"/>
      <c r="BF873" s="86"/>
      <c r="BH873" s="86"/>
      <c r="BJ873" s="86"/>
      <c r="BL873" s="86"/>
      <c r="BN873" s="86"/>
      <c r="BP873" s="86"/>
      <c r="BR873" s="86"/>
      <c r="BS873" s="86"/>
      <c r="BT873" s="86"/>
      <c r="BU873" s="86"/>
      <c r="BW873" s="86"/>
      <c r="BX873" s="86"/>
      <c r="BY873" s="86"/>
      <c r="BZ873" s="86"/>
      <c r="CB873" s="86"/>
      <c r="CC873" s="86"/>
      <c r="CD873" s="86"/>
      <c r="CE873" s="86"/>
      <c r="CF873" s="86"/>
      <c r="CH873" s="86"/>
      <c r="CI873" s="86"/>
      <c r="CJ873" s="86"/>
      <c r="CK873" s="86"/>
      <c r="CM873" s="86"/>
      <c r="CN873" s="86"/>
      <c r="CO873" s="86"/>
      <c r="CP873" s="86"/>
      <c r="CR873" s="86"/>
      <c r="CS873" s="86"/>
      <c r="CT873" s="86"/>
      <c r="CU873" s="86"/>
      <c r="CW873" s="87"/>
      <c r="CY873" s="86"/>
      <c r="CZ873" s="87"/>
      <c r="DA873" s="88"/>
      <c r="DB873" s="86"/>
      <c r="DC873" s="87"/>
      <c r="DD873" s="86"/>
      <c r="DE873" s="86"/>
      <c r="DF873" s="86"/>
      <c r="DG873" s="86"/>
      <c r="DH873" s="89"/>
    </row>
    <row r="874" spans="34:112" x14ac:dyDescent="0.2">
      <c r="AH874" s="86"/>
      <c r="AJ874" s="86"/>
      <c r="AL874" s="86"/>
      <c r="AN874" s="86"/>
      <c r="AP874" s="86"/>
      <c r="AR874" s="86"/>
      <c r="AT874" s="86"/>
      <c r="AV874" s="86"/>
      <c r="AX874" s="86"/>
      <c r="AZ874" s="86"/>
      <c r="BB874" s="86"/>
      <c r="BD874" s="86"/>
      <c r="BF874" s="86"/>
      <c r="BH874" s="86"/>
      <c r="BJ874" s="86"/>
      <c r="BL874" s="86"/>
      <c r="BN874" s="86"/>
      <c r="BP874" s="86"/>
      <c r="BR874" s="86"/>
      <c r="BS874" s="86"/>
      <c r="BT874" s="86"/>
      <c r="BU874" s="86"/>
      <c r="BW874" s="86"/>
      <c r="BX874" s="86"/>
      <c r="BY874" s="86"/>
      <c r="BZ874" s="86"/>
      <c r="CB874" s="86"/>
      <c r="CC874" s="86"/>
      <c r="CD874" s="86"/>
      <c r="CE874" s="86"/>
      <c r="CF874" s="86"/>
      <c r="CH874" s="86"/>
      <c r="CI874" s="86"/>
      <c r="CJ874" s="86"/>
      <c r="CK874" s="86"/>
      <c r="CM874" s="86"/>
      <c r="CN874" s="86"/>
      <c r="CO874" s="86"/>
      <c r="CP874" s="86"/>
      <c r="CR874" s="86"/>
      <c r="CS874" s="86"/>
      <c r="CT874" s="86"/>
      <c r="CU874" s="86"/>
      <c r="CW874" s="87"/>
      <c r="CY874" s="86"/>
      <c r="CZ874" s="87"/>
      <c r="DA874" s="88"/>
      <c r="DB874" s="86"/>
      <c r="DC874" s="87"/>
      <c r="DD874" s="86"/>
      <c r="DE874" s="86"/>
      <c r="DF874" s="86"/>
      <c r="DG874" s="86"/>
      <c r="DH874" s="89"/>
    </row>
    <row r="875" spans="34:112" x14ac:dyDescent="0.2">
      <c r="AH875" s="86"/>
      <c r="AJ875" s="86"/>
      <c r="AL875" s="86"/>
      <c r="AN875" s="86"/>
      <c r="AP875" s="86"/>
      <c r="AR875" s="86"/>
      <c r="AT875" s="86"/>
      <c r="AV875" s="86"/>
      <c r="AX875" s="86"/>
      <c r="AZ875" s="86"/>
      <c r="BB875" s="86"/>
      <c r="BD875" s="86"/>
      <c r="BF875" s="86"/>
      <c r="BH875" s="86"/>
      <c r="BJ875" s="86"/>
      <c r="BL875" s="86"/>
      <c r="BN875" s="86"/>
      <c r="BP875" s="86"/>
      <c r="BR875" s="86"/>
      <c r="BS875" s="86"/>
      <c r="BT875" s="86"/>
      <c r="BU875" s="86"/>
      <c r="BW875" s="86"/>
      <c r="BX875" s="86"/>
      <c r="BY875" s="86"/>
      <c r="BZ875" s="86"/>
      <c r="CB875" s="86"/>
      <c r="CC875" s="86"/>
      <c r="CD875" s="86"/>
      <c r="CE875" s="86"/>
      <c r="CF875" s="86"/>
      <c r="CH875" s="86"/>
      <c r="CI875" s="86"/>
      <c r="CJ875" s="86"/>
      <c r="CK875" s="86"/>
      <c r="CM875" s="86"/>
      <c r="CN875" s="86"/>
      <c r="CO875" s="86"/>
      <c r="CP875" s="86"/>
      <c r="CR875" s="86"/>
      <c r="CS875" s="86"/>
      <c r="CT875" s="86"/>
      <c r="CU875" s="86"/>
      <c r="CW875" s="87"/>
      <c r="CY875" s="86"/>
      <c r="CZ875" s="87"/>
      <c r="DA875" s="88"/>
      <c r="DB875" s="86"/>
      <c r="DC875" s="87"/>
      <c r="DD875" s="86"/>
      <c r="DE875" s="86"/>
      <c r="DF875" s="86"/>
      <c r="DG875" s="86"/>
      <c r="DH875" s="89"/>
    </row>
    <row r="876" spans="34:112" x14ac:dyDescent="0.2">
      <c r="AH876" s="86"/>
      <c r="AJ876" s="86"/>
      <c r="AL876" s="86"/>
      <c r="AN876" s="86"/>
      <c r="AP876" s="86"/>
      <c r="AR876" s="86"/>
      <c r="AT876" s="86"/>
      <c r="AV876" s="86"/>
      <c r="AX876" s="86"/>
      <c r="AZ876" s="86"/>
      <c r="BB876" s="86"/>
      <c r="BD876" s="86"/>
      <c r="BF876" s="86"/>
      <c r="BH876" s="86"/>
      <c r="BJ876" s="86"/>
      <c r="BL876" s="86"/>
      <c r="BN876" s="86"/>
      <c r="BP876" s="86"/>
      <c r="BR876" s="86"/>
      <c r="BS876" s="86"/>
      <c r="BT876" s="86"/>
      <c r="BU876" s="86"/>
      <c r="BW876" s="86"/>
      <c r="BX876" s="86"/>
      <c r="BY876" s="86"/>
      <c r="BZ876" s="86"/>
      <c r="CB876" s="86"/>
      <c r="CC876" s="86"/>
      <c r="CD876" s="86"/>
      <c r="CE876" s="86"/>
      <c r="CF876" s="86"/>
      <c r="CH876" s="86"/>
      <c r="CI876" s="86"/>
      <c r="CJ876" s="86"/>
      <c r="CK876" s="86"/>
      <c r="CM876" s="86"/>
      <c r="CN876" s="86"/>
      <c r="CO876" s="86"/>
      <c r="CP876" s="86"/>
      <c r="CR876" s="86"/>
      <c r="CS876" s="86"/>
      <c r="CT876" s="86"/>
      <c r="CU876" s="86"/>
      <c r="CW876" s="87"/>
      <c r="CY876" s="86"/>
      <c r="CZ876" s="87"/>
      <c r="DA876" s="88"/>
      <c r="DB876" s="86"/>
      <c r="DC876" s="87"/>
      <c r="DD876" s="86"/>
      <c r="DE876" s="86"/>
      <c r="DF876" s="86"/>
      <c r="DG876" s="86"/>
      <c r="DH876" s="89"/>
    </row>
    <row r="877" spans="34:112" x14ac:dyDescent="0.2">
      <c r="AH877" s="86"/>
      <c r="AJ877" s="86"/>
      <c r="AL877" s="86"/>
      <c r="AN877" s="86"/>
      <c r="AP877" s="86"/>
      <c r="AR877" s="86"/>
      <c r="AT877" s="86"/>
      <c r="AV877" s="86"/>
      <c r="AX877" s="86"/>
      <c r="AZ877" s="86"/>
      <c r="BB877" s="86"/>
      <c r="BD877" s="86"/>
      <c r="BF877" s="86"/>
      <c r="BH877" s="86"/>
      <c r="BJ877" s="86"/>
      <c r="BL877" s="86"/>
      <c r="BN877" s="86"/>
      <c r="BP877" s="86"/>
      <c r="BR877" s="86"/>
      <c r="BS877" s="86"/>
      <c r="BT877" s="86"/>
      <c r="BU877" s="86"/>
      <c r="BW877" s="86"/>
      <c r="BX877" s="86"/>
      <c r="BY877" s="86"/>
      <c r="BZ877" s="86"/>
      <c r="CB877" s="86"/>
      <c r="CC877" s="86"/>
      <c r="CD877" s="86"/>
      <c r="CE877" s="86"/>
      <c r="CF877" s="86"/>
      <c r="CH877" s="86"/>
      <c r="CI877" s="86"/>
      <c r="CJ877" s="86"/>
      <c r="CK877" s="86"/>
      <c r="CM877" s="86"/>
      <c r="CN877" s="86"/>
      <c r="CO877" s="86"/>
      <c r="CP877" s="86"/>
      <c r="CR877" s="86"/>
      <c r="CS877" s="86"/>
      <c r="CT877" s="86"/>
      <c r="CU877" s="86"/>
      <c r="CW877" s="87"/>
      <c r="CY877" s="86"/>
      <c r="CZ877" s="87"/>
      <c r="DA877" s="88"/>
      <c r="DB877" s="86"/>
      <c r="DC877" s="87"/>
      <c r="DD877" s="86"/>
      <c r="DE877" s="86"/>
      <c r="DF877" s="86"/>
      <c r="DG877" s="86"/>
      <c r="DH877" s="89"/>
    </row>
    <row r="878" spans="34:112" x14ac:dyDescent="0.2">
      <c r="AH878" s="86"/>
      <c r="AJ878" s="86"/>
      <c r="AL878" s="86"/>
      <c r="AN878" s="86"/>
      <c r="AP878" s="86"/>
      <c r="AR878" s="86"/>
      <c r="AT878" s="86"/>
      <c r="AV878" s="86"/>
      <c r="AX878" s="86"/>
      <c r="AZ878" s="86"/>
      <c r="BB878" s="86"/>
      <c r="BD878" s="86"/>
      <c r="BF878" s="86"/>
      <c r="BH878" s="86"/>
      <c r="BJ878" s="86"/>
      <c r="BL878" s="86"/>
      <c r="BN878" s="86"/>
      <c r="BP878" s="86"/>
      <c r="BR878" s="86"/>
      <c r="BS878" s="86"/>
      <c r="BT878" s="86"/>
      <c r="BU878" s="86"/>
      <c r="BW878" s="86"/>
      <c r="BX878" s="86"/>
      <c r="BY878" s="86"/>
      <c r="BZ878" s="86"/>
      <c r="CB878" s="86"/>
      <c r="CC878" s="86"/>
      <c r="CD878" s="86"/>
      <c r="CE878" s="86"/>
      <c r="CF878" s="86"/>
      <c r="CH878" s="86"/>
      <c r="CI878" s="86"/>
      <c r="CJ878" s="86"/>
      <c r="CK878" s="86"/>
      <c r="CM878" s="86"/>
      <c r="CN878" s="86"/>
      <c r="CO878" s="86"/>
      <c r="CP878" s="86"/>
      <c r="CR878" s="86"/>
      <c r="CS878" s="86"/>
      <c r="CT878" s="86"/>
      <c r="CU878" s="86"/>
      <c r="CW878" s="87"/>
      <c r="CY878" s="86"/>
      <c r="CZ878" s="87"/>
      <c r="DA878" s="88"/>
      <c r="DB878" s="86"/>
      <c r="DC878" s="87"/>
      <c r="DD878" s="86"/>
      <c r="DE878" s="86"/>
      <c r="DF878" s="86"/>
      <c r="DG878" s="86"/>
      <c r="DH878" s="89"/>
    </row>
    <row r="879" spans="34:112" x14ac:dyDescent="0.2">
      <c r="AH879" s="86"/>
      <c r="AJ879" s="86"/>
      <c r="AL879" s="86"/>
      <c r="AN879" s="86"/>
      <c r="AP879" s="86"/>
      <c r="AR879" s="86"/>
      <c r="AT879" s="86"/>
      <c r="AV879" s="86"/>
      <c r="AX879" s="86"/>
      <c r="AZ879" s="86"/>
      <c r="BB879" s="86"/>
      <c r="BD879" s="86"/>
      <c r="BF879" s="86"/>
      <c r="BH879" s="86"/>
      <c r="BJ879" s="86"/>
      <c r="BL879" s="86"/>
      <c r="BN879" s="86"/>
      <c r="BP879" s="86"/>
      <c r="BR879" s="86"/>
      <c r="BS879" s="86"/>
      <c r="BT879" s="86"/>
      <c r="BU879" s="86"/>
      <c r="BW879" s="86"/>
      <c r="BX879" s="86"/>
      <c r="BY879" s="86"/>
      <c r="BZ879" s="86"/>
      <c r="CB879" s="86"/>
      <c r="CC879" s="86"/>
      <c r="CD879" s="86"/>
      <c r="CE879" s="86"/>
      <c r="CF879" s="86"/>
      <c r="CH879" s="86"/>
      <c r="CI879" s="86"/>
      <c r="CJ879" s="86"/>
      <c r="CK879" s="86"/>
      <c r="CM879" s="86"/>
      <c r="CN879" s="86"/>
      <c r="CO879" s="86"/>
      <c r="CP879" s="86"/>
      <c r="CR879" s="86"/>
      <c r="CS879" s="86"/>
      <c r="CT879" s="86"/>
      <c r="CU879" s="86"/>
      <c r="CW879" s="87"/>
      <c r="CY879" s="86"/>
      <c r="CZ879" s="87"/>
      <c r="DA879" s="88"/>
      <c r="DB879" s="86"/>
      <c r="DC879" s="87"/>
      <c r="DD879" s="86"/>
      <c r="DE879" s="86"/>
      <c r="DF879" s="86"/>
      <c r="DG879" s="86"/>
      <c r="DH879" s="89"/>
    </row>
    <row r="880" spans="34:112" x14ac:dyDescent="0.2">
      <c r="AH880" s="86"/>
      <c r="AJ880" s="86"/>
      <c r="AL880" s="86"/>
      <c r="AN880" s="86"/>
      <c r="AP880" s="86"/>
      <c r="AR880" s="86"/>
      <c r="AT880" s="86"/>
      <c r="AV880" s="86"/>
      <c r="AX880" s="86"/>
      <c r="AZ880" s="86"/>
      <c r="BB880" s="86"/>
      <c r="BD880" s="86"/>
      <c r="BF880" s="86"/>
      <c r="BH880" s="86"/>
      <c r="BJ880" s="86"/>
      <c r="BL880" s="86"/>
      <c r="BN880" s="86"/>
      <c r="BP880" s="86"/>
      <c r="BR880" s="86"/>
      <c r="BS880" s="86"/>
      <c r="BT880" s="86"/>
      <c r="BU880" s="86"/>
      <c r="BW880" s="86"/>
      <c r="BX880" s="86"/>
      <c r="BY880" s="86"/>
      <c r="BZ880" s="86"/>
      <c r="CB880" s="86"/>
      <c r="CC880" s="86"/>
      <c r="CD880" s="86"/>
      <c r="CE880" s="86"/>
      <c r="CF880" s="86"/>
      <c r="CH880" s="86"/>
      <c r="CI880" s="86"/>
      <c r="CJ880" s="86"/>
      <c r="CK880" s="86"/>
      <c r="CM880" s="86"/>
      <c r="CN880" s="86"/>
      <c r="CO880" s="86"/>
      <c r="CP880" s="86"/>
      <c r="CR880" s="86"/>
      <c r="CS880" s="86"/>
      <c r="CT880" s="86"/>
      <c r="CU880" s="86"/>
      <c r="CW880" s="87"/>
      <c r="CY880" s="86"/>
      <c r="CZ880" s="87"/>
      <c r="DA880" s="88"/>
      <c r="DB880" s="86"/>
      <c r="DC880" s="87"/>
      <c r="DD880" s="86"/>
      <c r="DE880" s="86"/>
      <c r="DF880" s="86"/>
      <c r="DG880" s="86"/>
      <c r="DH880" s="89"/>
    </row>
    <row r="881" spans="34:112" x14ac:dyDescent="0.2">
      <c r="AH881" s="86"/>
      <c r="AJ881" s="86"/>
      <c r="AL881" s="86"/>
      <c r="AN881" s="86"/>
      <c r="AP881" s="86"/>
      <c r="AR881" s="86"/>
      <c r="AT881" s="86"/>
      <c r="AV881" s="86"/>
      <c r="AX881" s="86"/>
      <c r="AZ881" s="86"/>
      <c r="BB881" s="86"/>
      <c r="BD881" s="86"/>
      <c r="BF881" s="86"/>
      <c r="BH881" s="86"/>
      <c r="BJ881" s="86"/>
      <c r="BL881" s="86"/>
      <c r="BN881" s="86"/>
      <c r="BP881" s="86"/>
      <c r="BR881" s="86"/>
      <c r="BS881" s="86"/>
      <c r="BT881" s="86"/>
      <c r="BU881" s="86"/>
      <c r="BW881" s="86"/>
      <c r="BX881" s="86"/>
      <c r="BY881" s="86"/>
      <c r="BZ881" s="86"/>
      <c r="CB881" s="86"/>
      <c r="CC881" s="86"/>
      <c r="CD881" s="86"/>
      <c r="CE881" s="86"/>
      <c r="CF881" s="86"/>
      <c r="CH881" s="86"/>
      <c r="CI881" s="86"/>
      <c r="CJ881" s="86"/>
      <c r="CK881" s="86"/>
      <c r="CM881" s="86"/>
      <c r="CN881" s="86"/>
      <c r="CO881" s="86"/>
      <c r="CP881" s="86"/>
      <c r="CR881" s="86"/>
      <c r="CS881" s="86"/>
      <c r="CT881" s="86"/>
      <c r="CU881" s="86"/>
      <c r="CW881" s="87"/>
      <c r="CY881" s="86"/>
      <c r="CZ881" s="87"/>
      <c r="DA881" s="88"/>
      <c r="DB881" s="86"/>
      <c r="DC881" s="87"/>
      <c r="DD881" s="86"/>
      <c r="DE881" s="86"/>
      <c r="DF881" s="86"/>
      <c r="DG881" s="86"/>
      <c r="DH881" s="89"/>
    </row>
    <row r="882" spans="34:112" x14ac:dyDescent="0.2">
      <c r="AH882" s="86"/>
      <c r="AJ882" s="86"/>
      <c r="AL882" s="86"/>
      <c r="AN882" s="86"/>
      <c r="AP882" s="86"/>
      <c r="AR882" s="86"/>
      <c r="AT882" s="86"/>
      <c r="AV882" s="86"/>
      <c r="AX882" s="86"/>
      <c r="AZ882" s="86"/>
      <c r="BB882" s="86"/>
      <c r="BD882" s="86"/>
      <c r="BF882" s="86"/>
      <c r="BH882" s="86"/>
      <c r="BJ882" s="86"/>
      <c r="BL882" s="86"/>
      <c r="BN882" s="86"/>
      <c r="BP882" s="86"/>
      <c r="BR882" s="86"/>
      <c r="BS882" s="86"/>
      <c r="BT882" s="86"/>
      <c r="BU882" s="86"/>
      <c r="BW882" s="86"/>
      <c r="BX882" s="86"/>
      <c r="BY882" s="86"/>
      <c r="BZ882" s="86"/>
      <c r="CB882" s="86"/>
      <c r="CC882" s="86"/>
      <c r="CD882" s="86"/>
      <c r="CE882" s="86"/>
      <c r="CF882" s="86"/>
      <c r="CH882" s="86"/>
      <c r="CI882" s="86"/>
      <c r="CJ882" s="86"/>
      <c r="CK882" s="86"/>
      <c r="CM882" s="86"/>
      <c r="CN882" s="86"/>
      <c r="CO882" s="86"/>
      <c r="CP882" s="86"/>
      <c r="CR882" s="86"/>
      <c r="CS882" s="86"/>
      <c r="CT882" s="86"/>
      <c r="CU882" s="86"/>
      <c r="CW882" s="87"/>
      <c r="CY882" s="86"/>
      <c r="CZ882" s="87"/>
      <c r="DA882" s="88"/>
      <c r="DB882" s="86"/>
      <c r="DC882" s="87"/>
      <c r="DD882" s="86"/>
      <c r="DE882" s="86"/>
      <c r="DF882" s="86"/>
      <c r="DG882" s="86"/>
      <c r="DH882" s="89"/>
    </row>
    <row r="883" spans="34:112" x14ac:dyDescent="0.2">
      <c r="AH883" s="86"/>
      <c r="AJ883" s="86"/>
      <c r="AL883" s="86"/>
      <c r="AN883" s="86"/>
      <c r="AP883" s="86"/>
      <c r="AR883" s="86"/>
      <c r="AT883" s="86"/>
      <c r="AV883" s="86"/>
      <c r="AX883" s="86"/>
      <c r="AZ883" s="86"/>
      <c r="BB883" s="86"/>
      <c r="BD883" s="86"/>
      <c r="BF883" s="86"/>
      <c r="BH883" s="86"/>
      <c r="BJ883" s="86"/>
      <c r="BL883" s="86"/>
      <c r="BN883" s="86"/>
      <c r="BP883" s="86"/>
      <c r="BR883" s="86"/>
      <c r="BS883" s="86"/>
      <c r="BT883" s="86"/>
      <c r="BU883" s="86"/>
      <c r="BW883" s="86"/>
      <c r="BX883" s="86"/>
      <c r="BY883" s="86"/>
      <c r="BZ883" s="86"/>
      <c r="CB883" s="86"/>
      <c r="CC883" s="86"/>
      <c r="CD883" s="86"/>
      <c r="CE883" s="86"/>
      <c r="CF883" s="86"/>
      <c r="CH883" s="86"/>
      <c r="CI883" s="86"/>
      <c r="CJ883" s="86"/>
      <c r="CK883" s="86"/>
      <c r="CM883" s="86"/>
      <c r="CN883" s="86"/>
      <c r="CO883" s="86"/>
      <c r="CP883" s="86"/>
      <c r="CR883" s="86"/>
      <c r="CS883" s="86"/>
      <c r="CT883" s="86"/>
      <c r="CU883" s="86"/>
      <c r="CW883" s="87"/>
      <c r="CY883" s="86"/>
      <c r="CZ883" s="87"/>
      <c r="DA883" s="88"/>
      <c r="DB883" s="86"/>
      <c r="DC883" s="87"/>
      <c r="DD883" s="86"/>
      <c r="DE883" s="86"/>
      <c r="DF883" s="86"/>
      <c r="DG883" s="86"/>
      <c r="DH883" s="89"/>
    </row>
    <row r="884" spans="34:112" x14ac:dyDescent="0.2">
      <c r="AH884" s="86"/>
      <c r="AJ884" s="86"/>
      <c r="AL884" s="86"/>
      <c r="AN884" s="86"/>
      <c r="AP884" s="86"/>
      <c r="AR884" s="86"/>
      <c r="AT884" s="86"/>
      <c r="AV884" s="86"/>
      <c r="AX884" s="86"/>
      <c r="AZ884" s="86"/>
      <c r="BB884" s="86"/>
      <c r="BD884" s="86"/>
      <c r="BF884" s="86"/>
      <c r="BH884" s="86"/>
      <c r="BJ884" s="86"/>
      <c r="BL884" s="86"/>
      <c r="BN884" s="86"/>
      <c r="BP884" s="86"/>
      <c r="BR884" s="86"/>
      <c r="BS884" s="86"/>
      <c r="BT884" s="86"/>
      <c r="BU884" s="86"/>
      <c r="BW884" s="86"/>
      <c r="BX884" s="86"/>
      <c r="BY884" s="86"/>
      <c r="BZ884" s="86"/>
      <c r="CB884" s="86"/>
      <c r="CC884" s="86"/>
      <c r="CD884" s="86"/>
      <c r="CE884" s="86"/>
      <c r="CF884" s="86"/>
      <c r="CH884" s="86"/>
      <c r="CI884" s="86"/>
      <c r="CJ884" s="86"/>
      <c r="CK884" s="86"/>
      <c r="CM884" s="86"/>
      <c r="CN884" s="86"/>
      <c r="CO884" s="86"/>
      <c r="CP884" s="86"/>
      <c r="CR884" s="86"/>
      <c r="CS884" s="86"/>
      <c r="CT884" s="86"/>
      <c r="CU884" s="86"/>
      <c r="CW884" s="87"/>
      <c r="CY884" s="86"/>
      <c r="CZ884" s="87"/>
      <c r="DA884" s="88"/>
      <c r="DB884" s="86"/>
      <c r="DC884" s="87"/>
      <c r="DD884" s="86"/>
      <c r="DE884" s="86"/>
      <c r="DF884" s="86"/>
      <c r="DG884" s="86"/>
      <c r="DH884" s="89"/>
    </row>
    <row r="885" spans="34:112" x14ac:dyDescent="0.2">
      <c r="AH885" s="86"/>
      <c r="AJ885" s="86"/>
      <c r="AL885" s="86"/>
      <c r="AN885" s="86"/>
      <c r="AP885" s="86"/>
      <c r="AR885" s="86"/>
      <c r="AT885" s="86"/>
      <c r="AV885" s="86"/>
      <c r="AX885" s="86"/>
      <c r="AZ885" s="86"/>
      <c r="BB885" s="86"/>
      <c r="BD885" s="86"/>
      <c r="BF885" s="86"/>
      <c r="BH885" s="86"/>
      <c r="BJ885" s="86"/>
      <c r="BL885" s="86"/>
      <c r="BN885" s="86"/>
      <c r="BP885" s="86"/>
      <c r="BR885" s="86"/>
      <c r="BS885" s="86"/>
      <c r="BT885" s="86"/>
      <c r="BU885" s="86"/>
      <c r="BW885" s="86"/>
      <c r="BX885" s="86"/>
      <c r="BY885" s="86"/>
      <c r="BZ885" s="86"/>
      <c r="CB885" s="86"/>
      <c r="CC885" s="86"/>
      <c r="CD885" s="86"/>
      <c r="CE885" s="86"/>
      <c r="CF885" s="86"/>
      <c r="CH885" s="86"/>
      <c r="CI885" s="86"/>
      <c r="CJ885" s="86"/>
      <c r="CK885" s="86"/>
      <c r="CM885" s="86"/>
      <c r="CN885" s="86"/>
      <c r="CO885" s="86"/>
      <c r="CP885" s="86"/>
      <c r="CR885" s="86"/>
      <c r="CS885" s="86"/>
      <c r="CT885" s="86"/>
      <c r="CU885" s="86"/>
      <c r="CW885" s="87"/>
      <c r="CY885" s="86"/>
      <c r="CZ885" s="87"/>
      <c r="DA885" s="88"/>
      <c r="DB885" s="86"/>
      <c r="DC885" s="87"/>
      <c r="DD885" s="86"/>
      <c r="DE885" s="86"/>
      <c r="DF885" s="86"/>
      <c r="DG885" s="86"/>
      <c r="DH885" s="89"/>
    </row>
    <row r="886" spans="34:112" x14ac:dyDescent="0.2">
      <c r="AH886" s="86"/>
      <c r="AJ886" s="86"/>
      <c r="AL886" s="86"/>
      <c r="AN886" s="86"/>
      <c r="AP886" s="86"/>
      <c r="AR886" s="86"/>
      <c r="AT886" s="86"/>
      <c r="AV886" s="86"/>
      <c r="AX886" s="86"/>
      <c r="AZ886" s="86"/>
      <c r="BB886" s="86"/>
      <c r="BD886" s="86"/>
      <c r="BF886" s="86"/>
      <c r="BH886" s="86"/>
      <c r="BJ886" s="86"/>
      <c r="BL886" s="86"/>
      <c r="BN886" s="86"/>
      <c r="BP886" s="86"/>
      <c r="BR886" s="86"/>
      <c r="BS886" s="86"/>
      <c r="BT886" s="86"/>
      <c r="BU886" s="86"/>
      <c r="BW886" s="86"/>
      <c r="BX886" s="86"/>
      <c r="BY886" s="86"/>
      <c r="BZ886" s="86"/>
      <c r="CB886" s="86"/>
      <c r="CC886" s="86"/>
      <c r="CD886" s="86"/>
      <c r="CE886" s="86"/>
      <c r="CF886" s="86"/>
      <c r="CH886" s="86"/>
      <c r="CI886" s="86"/>
      <c r="CJ886" s="86"/>
      <c r="CK886" s="86"/>
      <c r="CM886" s="86"/>
      <c r="CN886" s="86"/>
      <c r="CO886" s="86"/>
      <c r="CP886" s="86"/>
      <c r="CR886" s="86"/>
      <c r="CS886" s="86"/>
      <c r="CT886" s="86"/>
      <c r="CU886" s="86"/>
      <c r="CW886" s="87"/>
      <c r="CY886" s="86"/>
      <c r="CZ886" s="87"/>
      <c r="DA886" s="88"/>
      <c r="DB886" s="86"/>
      <c r="DC886" s="87"/>
      <c r="DD886" s="86"/>
      <c r="DE886" s="86"/>
      <c r="DF886" s="86"/>
      <c r="DG886" s="86"/>
      <c r="DH886" s="89"/>
    </row>
    <row r="887" spans="34:112" x14ac:dyDescent="0.2">
      <c r="AH887" s="86"/>
      <c r="AJ887" s="86"/>
      <c r="AL887" s="86"/>
      <c r="AN887" s="86"/>
      <c r="AP887" s="86"/>
      <c r="AR887" s="86"/>
      <c r="AT887" s="86"/>
      <c r="AV887" s="86"/>
      <c r="AX887" s="86"/>
      <c r="AZ887" s="86"/>
      <c r="BB887" s="86"/>
      <c r="BD887" s="86"/>
      <c r="BF887" s="86"/>
      <c r="BH887" s="86"/>
      <c r="BJ887" s="86"/>
      <c r="BL887" s="86"/>
      <c r="BN887" s="86"/>
      <c r="BP887" s="86"/>
      <c r="BR887" s="86"/>
      <c r="BS887" s="86"/>
      <c r="BT887" s="86"/>
      <c r="BU887" s="86"/>
      <c r="BW887" s="86"/>
      <c r="BX887" s="86"/>
      <c r="BY887" s="86"/>
      <c r="BZ887" s="86"/>
      <c r="CB887" s="86"/>
      <c r="CC887" s="86"/>
      <c r="CD887" s="86"/>
      <c r="CE887" s="86"/>
      <c r="CF887" s="86"/>
      <c r="CH887" s="86"/>
      <c r="CI887" s="86"/>
      <c r="CJ887" s="86"/>
      <c r="CK887" s="86"/>
      <c r="CM887" s="86"/>
      <c r="CN887" s="86"/>
      <c r="CO887" s="86"/>
      <c r="CP887" s="86"/>
      <c r="CR887" s="86"/>
      <c r="CS887" s="86"/>
      <c r="CT887" s="86"/>
      <c r="CU887" s="86"/>
      <c r="CW887" s="87"/>
      <c r="CY887" s="86"/>
      <c r="CZ887" s="87"/>
      <c r="DA887" s="88"/>
      <c r="DB887" s="86"/>
      <c r="DC887" s="87"/>
      <c r="DD887" s="86"/>
      <c r="DE887" s="86"/>
      <c r="DF887" s="86"/>
      <c r="DG887" s="86"/>
      <c r="DH887" s="89"/>
    </row>
    <row r="888" spans="34:112" x14ac:dyDescent="0.2">
      <c r="AH888" s="86"/>
      <c r="AJ888" s="86"/>
      <c r="AL888" s="86"/>
      <c r="AN888" s="86"/>
      <c r="AP888" s="86"/>
      <c r="AR888" s="86"/>
      <c r="AT888" s="86"/>
      <c r="AV888" s="86"/>
      <c r="AX888" s="86"/>
      <c r="AZ888" s="86"/>
      <c r="BB888" s="86"/>
      <c r="BD888" s="86"/>
      <c r="BF888" s="86"/>
      <c r="BH888" s="86"/>
      <c r="BJ888" s="86"/>
      <c r="BL888" s="86"/>
      <c r="BN888" s="86"/>
      <c r="BP888" s="86"/>
      <c r="BR888" s="86"/>
      <c r="BS888" s="86"/>
      <c r="BT888" s="86"/>
      <c r="BU888" s="86"/>
      <c r="BW888" s="86"/>
      <c r="BX888" s="86"/>
      <c r="BY888" s="86"/>
      <c r="BZ888" s="86"/>
      <c r="CB888" s="86"/>
      <c r="CC888" s="86"/>
      <c r="CD888" s="86"/>
      <c r="CE888" s="86"/>
      <c r="CF888" s="86"/>
      <c r="CH888" s="86"/>
      <c r="CI888" s="86"/>
      <c r="CJ888" s="86"/>
      <c r="CK888" s="86"/>
      <c r="CM888" s="86"/>
      <c r="CN888" s="86"/>
      <c r="CO888" s="86"/>
      <c r="CP888" s="86"/>
      <c r="CR888" s="86"/>
      <c r="CS888" s="86"/>
      <c r="CT888" s="86"/>
      <c r="CU888" s="86"/>
      <c r="CW888" s="87"/>
      <c r="CY888" s="86"/>
      <c r="CZ888" s="87"/>
      <c r="DA888" s="88"/>
      <c r="DB888" s="86"/>
      <c r="DC888" s="87"/>
      <c r="DD888" s="86"/>
      <c r="DE888" s="86"/>
      <c r="DF888" s="86"/>
      <c r="DG888" s="86"/>
      <c r="DH888" s="89"/>
    </row>
    <row r="889" spans="34:112" x14ac:dyDescent="0.2">
      <c r="AH889" s="86"/>
      <c r="AJ889" s="86"/>
      <c r="AL889" s="86"/>
      <c r="AN889" s="86"/>
      <c r="AP889" s="86"/>
      <c r="AR889" s="86"/>
      <c r="AT889" s="86"/>
      <c r="AV889" s="86"/>
      <c r="AX889" s="86"/>
      <c r="AZ889" s="86"/>
      <c r="BB889" s="86"/>
      <c r="BD889" s="86"/>
      <c r="BF889" s="86"/>
      <c r="BH889" s="86"/>
      <c r="BJ889" s="86"/>
      <c r="BL889" s="86"/>
      <c r="BN889" s="86"/>
      <c r="BP889" s="86"/>
      <c r="BR889" s="86"/>
      <c r="BS889" s="86"/>
      <c r="BT889" s="86"/>
      <c r="BU889" s="86"/>
      <c r="BW889" s="86"/>
      <c r="BX889" s="86"/>
      <c r="BY889" s="86"/>
      <c r="BZ889" s="86"/>
      <c r="CB889" s="86"/>
      <c r="CC889" s="86"/>
      <c r="CD889" s="86"/>
      <c r="CE889" s="86"/>
      <c r="CF889" s="86"/>
      <c r="CH889" s="86"/>
      <c r="CI889" s="86"/>
      <c r="CJ889" s="86"/>
      <c r="CK889" s="86"/>
      <c r="CM889" s="86"/>
      <c r="CN889" s="86"/>
      <c r="CO889" s="86"/>
      <c r="CP889" s="86"/>
      <c r="CR889" s="86"/>
      <c r="CS889" s="86"/>
      <c r="CT889" s="86"/>
      <c r="CU889" s="86"/>
      <c r="CW889" s="87"/>
      <c r="CY889" s="86"/>
      <c r="CZ889" s="87"/>
      <c r="DA889" s="88"/>
      <c r="DB889" s="86"/>
      <c r="DC889" s="87"/>
      <c r="DD889" s="86"/>
      <c r="DE889" s="86"/>
      <c r="DF889" s="86"/>
      <c r="DG889" s="86"/>
      <c r="DH889" s="89"/>
    </row>
    <row r="890" spans="34:112" x14ac:dyDescent="0.2">
      <c r="AH890" s="86"/>
      <c r="AJ890" s="86"/>
      <c r="AL890" s="86"/>
      <c r="AN890" s="86"/>
      <c r="AP890" s="86"/>
      <c r="AR890" s="86"/>
      <c r="AT890" s="86"/>
      <c r="AV890" s="86"/>
      <c r="AX890" s="86"/>
      <c r="AZ890" s="86"/>
      <c r="BB890" s="86"/>
      <c r="BD890" s="86"/>
      <c r="BF890" s="86"/>
      <c r="BH890" s="86"/>
      <c r="BJ890" s="86"/>
      <c r="BL890" s="86"/>
      <c r="BN890" s="86"/>
      <c r="BP890" s="86"/>
      <c r="BR890" s="86"/>
      <c r="BS890" s="86"/>
      <c r="BT890" s="86"/>
      <c r="BU890" s="86"/>
      <c r="BW890" s="86"/>
      <c r="BX890" s="86"/>
      <c r="BY890" s="86"/>
      <c r="BZ890" s="86"/>
      <c r="CB890" s="86"/>
      <c r="CC890" s="86"/>
      <c r="CD890" s="86"/>
      <c r="CE890" s="86"/>
      <c r="CF890" s="86"/>
      <c r="CH890" s="86"/>
      <c r="CI890" s="86"/>
      <c r="CJ890" s="86"/>
      <c r="CK890" s="86"/>
      <c r="CM890" s="86"/>
      <c r="CN890" s="86"/>
      <c r="CO890" s="86"/>
      <c r="CP890" s="86"/>
      <c r="CR890" s="86"/>
      <c r="CS890" s="86"/>
      <c r="CT890" s="86"/>
      <c r="CU890" s="86"/>
      <c r="CW890" s="87"/>
      <c r="CY890" s="86"/>
      <c r="CZ890" s="87"/>
      <c r="DA890" s="88"/>
      <c r="DB890" s="86"/>
      <c r="DC890" s="87"/>
      <c r="DD890" s="86"/>
      <c r="DE890" s="86"/>
      <c r="DF890" s="86"/>
      <c r="DG890" s="86"/>
      <c r="DH890" s="89"/>
    </row>
    <row r="891" spans="34:112" x14ac:dyDescent="0.2">
      <c r="AH891" s="86"/>
      <c r="AJ891" s="86"/>
      <c r="AL891" s="86"/>
      <c r="AN891" s="86"/>
      <c r="AP891" s="86"/>
      <c r="AR891" s="86"/>
      <c r="AT891" s="86"/>
      <c r="AV891" s="86"/>
      <c r="AX891" s="86"/>
      <c r="AZ891" s="86"/>
      <c r="BB891" s="86"/>
      <c r="BD891" s="86"/>
      <c r="BF891" s="86"/>
      <c r="BH891" s="86"/>
      <c r="BJ891" s="86"/>
      <c r="BL891" s="86"/>
      <c r="BN891" s="86"/>
      <c r="BP891" s="86"/>
      <c r="BR891" s="86"/>
      <c r="BS891" s="86"/>
      <c r="BT891" s="86"/>
      <c r="BU891" s="86"/>
      <c r="BW891" s="86"/>
      <c r="BX891" s="86"/>
      <c r="BY891" s="86"/>
      <c r="BZ891" s="86"/>
      <c r="CB891" s="86"/>
      <c r="CC891" s="86"/>
      <c r="CD891" s="86"/>
      <c r="CE891" s="86"/>
      <c r="CF891" s="86"/>
      <c r="CH891" s="86"/>
      <c r="CI891" s="86"/>
      <c r="CJ891" s="86"/>
      <c r="CK891" s="86"/>
      <c r="CM891" s="86"/>
      <c r="CN891" s="86"/>
      <c r="CO891" s="86"/>
      <c r="CP891" s="86"/>
      <c r="CR891" s="86"/>
      <c r="CS891" s="86"/>
      <c r="CT891" s="86"/>
      <c r="CU891" s="86"/>
      <c r="CW891" s="87"/>
      <c r="CY891" s="86"/>
      <c r="CZ891" s="87"/>
      <c r="DA891" s="88"/>
      <c r="DB891" s="86"/>
      <c r="DC891" s="87"/>
      <c r="DD891" s="86"/>
      <c r="DE891" s="86"/>
      <c r="DF891" s="86"/>
      <c r="DG891" s="86"/>
      <c r="DH891" s="89"/>
    </row>
    <row r="892" spans="34:112" x14ac:dyDescent="0.2">
      <c r="AH892" s="86"/>
      <c r="AJ892" s="86"/>
      <c r="AL892" s="86"/>
      <c r="AN892" s="86"/>
      <c r="AP892" s="86"/>
      <c r="AR892" s="86"/>
      <c r="AT892" s="86"/>
      <c r="AV892" s="86"/>
      <c r="AX892" s="86"/>
      <c r="AZ892" s="86"/>
      <c r="BB892" s="86"/>
      <c r="BD892" s="86"/>
      <c r="BF892" s="86"/>
      <c r="BH892" s="86"/>
      <c r="BJ892" s="86"/>
      <c r="BL892" s="86"/>
      <c r="BN892" s="86"/>
      <c r="BP892" s="86"/>
      <c r="BR892" s="86"/>
      <c r="BS892" s="86"/>
      <c r="BT892" s="86"/>
      <c r="BU892" s="86"/>
      <c r="BW892" s="86"/>
      <c r="BX892" s="86"/>
      <c r="BY892" s="86"/>
      <c r="BZ892" s="86"/>
      <c r="CB892" s="86"/>
      <c r="CC892" s="86"/>
      <c r="CD892" s="86"/>
      <c r="CE892" s="86"/>
      <c r="CF892" s="86"/>
      <c r="CH892" s="86"/>
      <c r="CI892" s="86"/>
      <c r="CJ892" s="86"/>
      <c r="CK892" s="86"/>
      <c r="CM892" s="86"/>
      <c r="CN892" s="86"/>
      <c r="CO892" s="86"/>
      <c r="CP892" s="86"/>
      <c r="CR892" s="86"/>
      <c r="CS892" s="86"/>
      <c r="CT892" s="86"/>
      <c r="CU892" s="86"/>
      <c r="CW892" s="87"/>
      <c r="CY892" s="86"/>
      <c r="CZ892" s="87"/>
      <c r="DA892" s="88"/>
      <c r="DB892" s="86"/>
      <c r="DC892" s="87"/>
      <c r="DD892" s="86"/>
      <c r="DE892" s="86"/>
      <c r="DF892" s="86"/>
      <c r="DG892" s="86"/>
      <c r="DH892" s="89"/>
    </row>
    <row r="893" spans="34:112" x14ac:dyDescent="0.2">
      <c r="AH893" s="86"/>
      <c r="AJ893" s="86"/>
      <c r="AL893" s="86"/>
      <c r="AN893" s="86"/>
      <c r="AP893" s="86"/>
      <c r="AR893" s="86"/>
      <c r="AT893" s="86"/>
      <c r="AV893" s="86"/>
      <c r="AX893" s="86"/>
      <c r="AZ893" s="86"/>
      <c r="BB893" s="86"/>
      <c r="BD893" s="86"/>
      <c r="BF893" s="86"/>
      <c r="BH893" s="86"/>
      <c r="BJ893" s="86"/>
      <c r="BL893" s="86"/>
      <c r="BN893" s="86"/>
      <c r="BP893" s="86"/>
      <c r="BR893" s="86"/>
      <c r="BS893" s="86"/>
      <c r="BT893" s="86"/>
      <c r="BU893" s="86"/>
      <c r="BW893" s="86"/>
      <c r="BX893" s="86"/>
      <c r="BY893" s="86"/>
      <c r="BZ893" s="86"/>
      <c r="CB893" s="86"/>
      <c r="CC893" s="86"/>
      <c r="CD893" s="86"/>
      <c r="CE893" s="86"/>
      <c r="CF893" s="86"/>
      <c r="CH893" s="86"/>
      <c r="CI893" s="86"/>
      <c r="CJ893" s="86"/>
      <c r="CK893" s="86"/>
      <c r="CM893" s="86"/>
      <c r="CN893" s="86"/>
      <c r="CO893" s="86"/>
      <c r="CP893" s="86"/>
      <c r="CR893" s="86"/>
      <c r="CS893" s="86"/>
      <c r="CT893" s="86"/>
      <c r="CU893" s="86"/>
      <c r="CW893" s="87"/>
      <c r="CY893" s="86"/>
      <c r="CZ893" s="87"/>
      <c r="DA893" s="88"/>
      <c r="DB893" s="86"/>
      <c r="DC893" s="87"/>
      <c r="DD893" s="86"/>
      <c r="DE893" s="86"/>
      <c r="DF893" s="86"/>
      <c r="DG893" s="86"/>
      <c r="DH893" s="89"/>
    </row>
    <row r="894" spans="34:112" x14ac:dyDescent="0.2">
      <c r="AH894" s="86"/>
      <c r="AJ894" s="86"/>
      <c r="AL894" s="86"/>
      <c r="AN894" s="86"/>
      <c r="AP894" s="86"/>
      <c r="AR894" s="86"/>
      <c r="AT894" s="86"/>
      <c r="AV894" s="86"/>
      <c r="AX894" s="86"/>
      <c r="AZ894" s="86"/>
      <c r="BB894" s="86"/>
      <c r="BD894" s="86"/>
      <c r="BF894" s="86"/>
      <c r="BH894" s="86"/>
      <c r="BJ894" s="86"/>
      <c r="BL894" s="86"/>
      <c r="BN894" s="86"/>
      <c r="BP894" s="86"/>
      <c r="BR894" s="86"/>
      <c r="BS894" s="86"/>
      <c r="BT894" s="86"/>
      <c r="BU894" s="86"/>
      <c r="BW894" s="86"/>
      <c r="BX894" s="86"/>
      <c r="BY894" s="86"/>
      <c r="BZ894" s="86"/>
      <c r="CB894" s="86"/>
      <c r="CC894" s="86"/>
      <c r="CD894" s="86"/>
      <c r="CE894" s="86"/>
      <c r="CF894" s="86"/>
      <c r="CH894" s="86"/>
      <c r="CI894" s="86"/>
      <c r="CJ894" s="86"/>
      <c r="CK894" s="86"/>
      <c r="CM894" s="86"/>
      <c r="CN894" s="86"/>
      <c r="CO894" s="86"/>
      <c r="CP894" s="86"/>
      <c r="CR894" s="86"/>
      <c r="CS894" s="86"/>
      <c r="CT894" s="86"/>
      <c r="CU894" s="86"/>
      <c r="CW894" s="87"/>
      <c r="CY894" s="86"/>
      <c r="CZ894" s="87"/>
      <c r="DA894" s="88"/>
      <c r="DB894" s="86"/>
      <c r="DC894" s="87"/>
      <c r="DD894" s="86"/>
      <c r="DE894" s="86"/>
      <c r="DF894" s="86"/>
      <c r="DG894" s="86"/>
      <c r="DH894" s="89"/>
    </row>
    <row r="895" spans="34:112" x14ac:dyDescent="0.2">
      <c r="AH895" s="86"/>
      <c r="AJ895" s="86"/>
      <c r="AL895" s="86"/>
      <c r="AN895" s="86"/>
      <c r="AP895" s="86"/>
      <c r="AR895" s="86"/>
      <c r="AT895" s="86"/>
      <c r="AV895" s="86"/>
      <c r="AX895" s="86"/>
      <c r="AZ895" s="86"/>
      <c r="BB895" s="86"/>
      <c r="BD895" s="86"/>
      <c r="BF895" s="86"/>
      <c r="BH895" s="86"/>
      <c r="BJ895" s="86"/>
      <c r="BL895" s="86"/>
      <c r="BN895" s="86"/>
      <c r="BP895" s="86"/>
      <c r="BR895" s="86"/>
      <c r="BS895" s="86"/>
      <c r="BT895" s="86"/>
      <c r="BU895" s="86"/>
      <c r="BW895" s="86"/>
      <c r="BX895" s="86"/>
      <c r="BY895" s="86"/>
      <c r="BZ895" s="86"/>
      <c r="CB895" s="86"/>
      <c r="CC895" s="86"/>
      <c r="CD895" s="86"/>
      <c r="CE895" s="86"/>
      <c r="CF895" s="86"/>
      <c r="CH895" s="86"/>
      <c r="CI895" s="86"/>
      <c r="CJ895" s="86"/>
      <c r="CK895" s="86"/>
      <c r="CM895" s="86"/>
      <c r="CN895" s="86"/>
      <c r="CO895" s="86"/>
      <c r="CP895" s="86"/>
      <c r="CR895" s="86"/>
      <c r="CS895" s="86"/>
      <c r="CT895" s="86"/>
      <c r="CU895" s="86"/>
      <c r="CW895" s="87"/>
      <c r="CY895" s="86"/>
      <c r="CZ895" s="87"/>
      <c r="DA895" s="88"/>
      <c r="DB895" s="86"/>
      <c r="DC895" s="87"/>
      <c r="DD895" s="86"/>
      <c r="DE895" s="86"/>
      <c r="DF895" s="86"/>
      <c r="DG895" s="86"/>
      <c r="DH895" s="89"/>
    </row>
    <row r="896" spans="34:112" x14ac:dyDescent="0.2">
      <c r="AH896" s="86"/>
      <c r="AJ896" s="86"/>
      <c r="AL896" s="86"/>
      <c r="AN896" s="86"/>
      <c r="AP896" s="86"/>
      <c r="AR896" s="86"/>
      <c r="AT896" s="86"/>
      <c r="AV896" s="86"/>
      <c r="AX896" s="86"/>
      <c r="AZ896" s="86"/>
      <c r="BB896" s="86"/>
      <c r="BD896" s="86"/>
      <c r="BF896" s="86"/>
      <c r="BH896" s="86"/>
      <c r="BJ896" s="86"/>
      <c r="BL896" s="86"/>
      <c r="BN896" s="86"/>
      <c r="BP896" s="86"/>
      <c r="BR896" s="86"/>
      <c r="BS896" s="86"/>
      <c r="BT896" s="86"/>
      <c r="BU896" s="86"/>
      <c r="BW896" s="86"/>
      <c r="BX896" s="86"/>
      <c r="BY896" s="86"/>
      <c r="BZ896" s="86"/>
      <c r="CB896" s="86"/>
      <c r="CC896" s="86"/>
      <c r="CD896" s="86"/>
      <c r="CE896" s="86"/>
      <c r="CF896" s="86"/>
      <c r="CH896" s="86"/>
      <c r="CI896" s="86"/>
      <c r="CJ896" s="86"/>
      <c r="CK896" s="86"/>
      <c r="CM896" s="86"/>
      <c r="CN896" s="86"/>
      <c r="CO896" s="86"/>
      <c r="CP896" s="86"/>
      <c r="CR896" s="86"/>
      <c r="CS896" s="86"/>
      <c r="CT896" s="86"/>
      <c r="CU896" s="86"/>
      <c r="CW896" s="87"/>
      <c r="CY896" s="86"/>
      <c r="CZ896" s="87"/>
      <c r="DA896" s="88"/>
      <c r="DB896" s="86"/>
      <c r="DC896" s="87"/>
      <c r="DD896" s="86"/>
      <c r="DE896" s="86"/>
      <c r="DF896" s="86"/>
      <c r="DG896" s="86"/>
      <c r="DH896" s="89"/>
    </row>
    <row r="897" spans="34:112" x14ac:dyDescent="0.2">
      <c r="AH897" s="86"/>
      <c r="AJ897" s="86"/>
      <c r="AL897" s="86"/>
      <c r="AN897" s="86"/>
      <c r="AP897" s="86"/>
      <c r="AR897" s="86"/>
      <c r="AT897" s="86"/>
      <c r="AV897" s="86"/>
      <c r="AX897" s="86"/>
      <c r="AZ897" s="86"/>
      <c r="BB897" s="86"/>
      <c r="BD897" s="86"/>
      <c r="BF897" s="86"/>
      <c r="BH897" s="86"/>
      <c r="BJ897" s="86"/>
      <c r="BL897" s="86"/>
      <c r="BN897" s="86"/>
      <c r="BP897" s="86"/>
      <c r="BR897" s="86"/>
      <c r="BS897" s="86"/>
      <c r="BT897" s="86"/>
      <c r="BU897" s="86"/>
      <c r="BW897" s="86"/>
      <c r="BX897" s="86"/>
      <c r="BY897" s="86"/>
      <c r="BZ897" s="86"/>
      <c r="CB897" s="86"/>
      <c r="CC897" s="86"/>
      <c r="CD897" s="86"/>
      <c r="CE897" s="86"/>
      <c r="CF897" s="86"/>
      <c r="CH897" s="86"/>
      <c r="CI897" s="86"/>
      <c r="CJ897" s="86"/>
      <c r="CK897" s="86"/>
      <c r="CM897" s="86"/>
      <c r="CN897" s="86"/>
      <c r="CO897" s="86"/>
      <c r="CP897" s="86"/>
      <c r="CR897" s="86"/>
      <c r="CS897" s="86"/>
      <c r="CT897" s="86"/>
      <c r="CU897" s="86"/>
      <c r="CW897" s="87"/>
      <c r="CY897" s="86"/>
      <c r="CZ897" s="87"/>
      <c r="DA897" s="88"/>
      <c r="DB897" s="86"/>
      <c r="DC897" s="87"/>
      <c r="DD897" s="86"/>
      <c r="DE897" s="86"/>
      <c r="DF897" s="86"/>
      <c r="DG897" s="86"/>
      <c r="DH897" s="89"/>
    </row>
    <row r="898" spans="34:112" x14ac:dyDescent="0.2">
      <c r="AH898" s="86"/>
      <c r="AJ898" s="86"/>
      <c r="AL898" s="86"/>
      <c r="AN898" s="86"/>
      <c r="AP898" s="86"/>
      <c r="AR898" s="86"/>
      <c r="AT898" s="86"/>
      <c r="AV898" s="86"/>
      <c r="AX898" s="86"/>
      <c r="AZ898" s="86"/>
      <c r="BB898" s="86"/>
      <c r="BD898" s="86"/>
      <c r="BF898" s="86"/>
      <c r="BH898" s="86"/>
      <c r="BJ898" s="86"/>
      <c r="BL898" s="86"/>
      <c r="BN898" s="86"/>
      <c r="BP898" s="86"/>
      <c r="BR898" s="86"/>
      <c r="BS898" s="86"/>
      <c r="BT898" s="86"/>
      <c r="BU898" s="86"/>
      <c r="BW898" s="86"/>
      <c r="BX898" s="86"/>
      <c r="BY898" s="86"/>
      <c r="BZ898" s="86"/>
      <c r="CB898" s="86"/>
      <c r="CC898" s="86"/>
      <c r="CD898" s="86"/>
      <c r="CE898" s="86"/>
      <c r="CF898" s="86"/>
      <c r="CH898" s="86"/>
      <c r="CI898" s="86"/>
      <c r="CJ898" s="86"/>
      <c r="CK898" s="86"/>
      <c r="CM898" s="86"/>
      <c r="CN898" s="86"/>
      <c r="CO898" s="86"/>
      <c r="CP898" s="86"/>
      <c r="CR898" s="86"/>
      <c r="CS898" s="86"/>
      <c r="CT898" s="86"/>
      <c r="CU898" s="86"/>
      <c r="CW898" s="87"/>
      <c r="CY898" s="86"/>
      <c r="CZ898" s="87"/>
      <c r="DA898" s="88"/>
      <c r="DB898" s="86"/>
      <c r="DC898" s="87"/>
      <c r="DD898" s="86"/>
      <c r="DE898" s="86"/>
      <c r="DF898" s="86"/>
      <c r="DG898" s="86"/>
      <c r="DH898" s="89"/>
    </row>
    <row r="899" spans="34:112" x14ac:dyDescent="0.2">
      <c r="AH899" s="86"/>
      <c r="AJ899" s="86"/>
      <c r="AL899" s="86"/>
      <c r="AN899" s="86"/>
      <c r="AP899" s="86"/>
      <c r="AR899" s="86"/>
      <c r="AT899" s="86"/>
      <c r="AV899" s="86"/>
      <c r="AX899" s="86"/>
      <c r="AZ899" s="86"/>
      <c r="BB899" s="86"/>
      <c r="BD899" s="86"/>
      <c r="BF899" s="86"/>
      <c r="BH899" s="86"/>
      <c r="BJ899" s="86"/>
      <c r="BL899" s="86"/>
      <c r="BN899" s="86"/>
      <c r="BP899" s="86"/>
      <c r="BR899" s="86"/>
      <c r="BS899" s="86"/>
      <c r="BT899" s="86"/>
      <c r="BU899" s="86"/>
      <c r="BW899" s="86"/>
      <c r="BX899" s="86"/>
      <c r="BY899" s="86"/>
      <c r="BZ899" s="86"/>
      <c r="CB899" s="86"/>
      <c r="CC899" s="86"/>
      <c r="CD899" s="86"/>
      <c r="CE899" s="86"/>
      <c r="CF899" s="86"/>
      <c r="CH899" s="86"/>
      <c r="CI899" s="86"/>
      <c r="CJ899" s="86"/>
      <c r="CK899" s="86"/>
      <c r="CM899" s="86"/>
      <c r="CN899" s="86"/>
      <c r="CO899" s="86"/>
      <c r="CP899" s="86"/>
      <c r="CR899" s="86"/>
      <c r="CS899" s="86"/>
      <c r="CT899" s="86"/>
      <c r="CU899" s="86"/>
      <c r="CW899" s="87"/>
      <c r="CY899" s="86"/>
      <c r="CZ899" s="87"/>
      <c r="DA899" s="88"/>
      <c r="DB899" s="86"/>
      <c r="DC899" s="87"/>
      <c r="DD899" s="86"/>
      <c r="DE899" s="86"/>
      <c r="DF899" s="86"/>
      <c r="DG899" s="86"/>
      <c r="DH899" s="89"/>
    </row>
    <row r="900" spans="34:112" x14ac:dyDescent="0.2">
      <c r="AH900" s="86"/>
      <c r="AJ900" s="86"/>
      <c r="AL900" s="86"/>
      <c r="AN900" s="86"/>
      <c r="AP900" s="86"/>
      <c r="AR900" s="86"/>
      <c r="AT900" s="86"/>
      <c r="AV900" s="86"/>
      <c r="AX900" s="86"/>
      <c r="AZ900" s="86"/>
      <c r="BB900" s="86"/>
      <c r="BD900" s="86"/>
      <c r="BF900" s="86"/>
      <c r="BH900" s="86"/>
      <c r="BJ900" s="86"/>
      <c r="BL900" s="86"/>
      <c r="BN900" s="86"/>
      <c r="BP900" s="86"/>
      <c r="BR900" s="86"/>
      <c r="BS900" s="86"/>
      <c r="BT900" s="86"/>
      <c r="BU900" s="86"/>
      <c r="BW900" s="86"/>
      <c r="BX900" s="86"/>
      <c r="BY900" s="86"/>
      <c r="BZ900" s="86"/>
      <c r="CB900" s="86"/>
      <c r="CC900" s="86"/>
      <c r="CD900" s="86"/>
      <c r="CE900" s="86"/>
      <c r="CF900" s="86"/>
      <c r="CH900" s="86"/>
      <c r="CI900" s="86"/>
      <c r="CJ900" s="86"/>
      <c r="CK900" s="86"/>
      <c r="CM900" s="86"/>
      <c r="CN900" s="86"/>
      <c r="CO900" s="86"/>
      <c r="CP900" s="86"/>
      <c r="CR900" s="86"/>
      <c r="CS900" s="86"/>
      <c r="CT900" s="86"/>
      <c r="CU900" s="86"/>
      <c r="CW900" s="87"/>
      <c r="CY900" s="86"/>
      <c r="CZ900" s="87"/>
      <c r="DA900" s="88"/>
      <c r="DB900" s="86"/>
      <c r="DC900" s="87"/>
      <c r="DD900" s="86"/>
      <c r="DE900" s="86"/>
      <c r="DF900" s="86"/>
      <c r="DG900" s="86"/>
      <c r="DH900" s="89"/>
    </row>
    <row r="901" spans="34:112" x14ac:dyDescent="0.2">
      <c r="AH901" s="86"/>
      <c r="AJ901" s="86"/>
      <c r="AL901" s="86"/>
      <c r="AN901" s="86"/>
      <c r="AP901" s="86"/>
      <c r="AR901" s="86"/>
      <c r="AT901" s="86"/>
      <c r="AV901" s="86"/>
      <c r="AX901" s="86"/>
      <c r="AZ901" s="86"/>
      <c r="BB901" s="86"/>
      <c r="BD901" s="86"/>
      <c r="BF901" s="86"/>
      <c r="BH901" s="86"/>
      <c r="BJ901" s="86"/>
      <c r="BL901" s="86"/>
      <c r="BN901" s="86"/>
      <c r="BP901" s="86"/>
      <c r="BR901" s="86"/>
      <c r="BS901" s="86"/>
      <c r="BT901" s="86"/>
      <c r="BU901" s="86"/>
      <c r="BW901" s="86"/>
      <c r="BX901" s="86"/>
      <c r="BY901" s="86"/>
      <c r="BZ901" s="86"/>
      <c r="CB901" s="86"/>
      <c r="CC901" s="86"/>
      <c r="CD901" s="86"/>
      <c r="CE901" s="86"/>
      <c r="CF901" s="86"/>
      <c r="CH901" s="86"/>
      <c r="CI901" s="86"/>
      <c r="CJ901" s="86"/>
      <c r="CK901" s="86"/>
      <c r="CM901" s="86"/>
      <c r="CN901" s="86"/>
      <c r="CO901" s="86"/>
      <c r="CP901" s="86"/>
      <c r="CR901" s="86"/>
      <c r="CS901" s="86"/>
      <c r="CT901" s="86"/>
      <c r="CU901" s="86"/>
      <c r="CW901" s="87"/>
      <c r="CY901" s="86"/>
      <c r="CZ901" s="87"/>
      <c r="DA901" s="88"/>
      <c r="DB901" s="86"/>
      <c r="DC901" s="87"/>
      <c r="DD901" s="86"/>
      <c r="DE901" s="86"/>
      <c r="DF901" s="86"/>
      <c r="DG901" s="86"/>
      <c r="DH901" s="89"/>
    </row>
    <row r="902" spans="34:112" x14ac:dyDescent="0.2">
      <c r="AH902" s="86"/>
      <c r="AJ902" s="86"/>
      <c r="AL902" s="86"/>
      <c r="AN902" s="86"/>
      <c r="AP902" s="86"/>
      <c r="AR902" s="86"/>
      <c r="AT902" s="86"/>
      <c r="AV902" s="86"/>
      <c r="AX902" s="86"/>
      <c r="AZ902" s="86"/>
      <c r="BB902" s="86"/>
      <c r="BD902" s="86"/>
      <c r="BF902" s="86"/>
      <c r="BH902" s="86"/>
      <c r="BJ902" s="86"/>
      <c r="BL902" s="86"/>
      <c r="BN902" s="86"/>
      <c r="BP902" s="86"/>
      <c r="BR902" s="86"/>
      <c r="BS902" s="86"/>
      <c r="BT902" s="86"/>
      <c r="BU902" s="86"/>
      <c r="BW902" s="86"/>
      <c r="BX902" s="86"/>
      <c r="BY902" s="86"/>
      <c r="BZ902" s="86"/>
      <c r="CB902" s="86"/>
      <c r="CC902" s="86"/>
      <c r="CD902" s="86"/>
      <c r="CE902" s="86"/>
      <c r="CF902" s="86"/>
      <c r="CH902" s="86"/>
      <c r="CI902" s="86"/>
      <c r="CJ902" s="86"/>
      <c r="CK902" s="86"/>
      <c r="CM902" s="86"/>
      <c r="CN902" s="86"/>
      <c r="CO902" s="86"/>
      <c r="CP902" s="86"/>
      <c r="CR902" s="86"/>
      <c r="CS902" s="86"/>
      <c r="CT902" s="86"/>
      <c r="CU902" s="86"/>
      <c r="CW902" s="87"/>
      <c r="CY902" s="86"/>
      <c r="CZ902" s="87"/>
      <c r="DA902" s="88"/>
      <c r="DB902" s="86"/>
      <c r="DC902" s="87"/>
      <c r="DD902" s="86"/>
      <c r="DE902" s="86"/>
      <c r="DF902" s="86"/>
      <c r="DG902" s="86"/>
      <c r="DH902" s="89"/>
    </row>
    <row r="903" spans="34:112" x14ac:dyDescent="0.2">
      <c r="AH903" s="86"/>
      <c r="AJ903" s="86"/>
      <c r="AL903" s="86"/>
      <c r="AN903" s="86"/>
      <c r="AP903" s="86"/>
      <c r="AR903" s="86"/>
      <c r="AT903" s="86"/>
      <c r="AV903" s="86"/>
      <c r="AX903" s="86"/>
      <c r="AZ903" s="86"/>
      <c r="BB903" s="86"/>
      <c r="BD903" s="86"/>
      <c r="BF903" s="86"/>
      <c r="BH903" s="86"/>
      <c r="BJ903" s="86"/>
      <c r="BL903" s="86"/>
      <c r="BN903" s="86"/>
      <c r="BP903" s="86"/>
      <c r="BR903" s="86"/>
      <c r="BS903" s="86"/>
      <c r="BT903" s="86"/>
      <c r="BU903" s="86"/>
      <c r="BW903" s="86"/>
      <c r="BX903" s="86"/>
      <c r="BY903" s="86"/>
      <c r="BZ903" s="86"/>
      <c r="CB903" s="86"/>
      <c r="CC903" s="86"/>
      <c r="CD903" s="86"/>
      <c r="CE903" s="86"/>
      <c r="CF903" s="86"/>
      <c r="CH903" s="86"/>
      <c r="CI903" s="86"/>
      <c r="CJ903" s="86"/>
      <c r="CK903" s="86"/>
      <c r="CM903" s="86"/>
      <c r="CN903" s="86"/>
      <c r="CO903" s="86"/>
      <c r="CP903" s="86"/>
      <c r="CR903" s="86"/>
      <c r="CS903" s="86"/>
      <c r="CT903" s="86"/>
      <c r="CU903" s="86"/>
      <c r="CW903" s="87"/>
      <c r="CY903" s="86"/>
      <c r="CZ903" s="87"/>
      <c r="DA903" s="88"/>
      <c r="DB903" s="86"/>
      <c r="DC903" s="87"/>
      <c r="DD903" s="86"/>
      <c r="DE903" s="86"/>
      <c r="DF903" s="86"/>
      <c r="DG903" s="86"/>
      <c r="DH903" s="89"/>
    </row>
    <row r="904" spans="34:112" x14ac:dyDescent="0.2">
      <c r="AH904" s="86"/>
      <c r="AJ904" s="86"/>
      <c r="AL904" s="86"/>
      <c r="AN904" s="86"/>
      <c r="AP904" s="86"/>
      <c r="AR904" s="86"/>
      <c r="AT904" s="86"/>
      <c r="AV904" s="86"/>
      <c r="AX904" s="86"/>
      <c r="AZ904" s="86"/>
      <c r="BB904" s="86"/>
      <c r="BD904" s="86"/>
      <c r="BF904" s="86"/>
      <c r="BH904" s="86"/>
      <c r="BJ904" s="86"/>
      <c r="BL904" s="86"/>
      <c r="BN904" s="86"/>
      <c r="BP904" s="86"/>
      <c r="BR904" s="86"/>
      <c r="BS904" s="86"/>
      <c r="BT904" s="86"/>
      <c r="BU904" s="86"/>
      <c r="BW904" s="86"/>
      <c r="BX904" s="86"/>
      <c r="BY904" s="86"/>
      <c r="BZ904" s="86"/>
      <c r="CB904" s="86"/>
      <c r="CC904" s="86"/>
      <c r="CD904" s="86"/>
      <c r="CE904" s="86"/>
      <c r="CF904" s="86"/>
      <c r="CH904" s="86"/>
      <c r="CI904" s="86"/>
      <c r="CJ904" s="86"/>
      <c r="CK904" s="86"/>
      <c r="CM904" s="86"/>
      <c r="CN904" s="86"/>
      <c r="CO904" s="86"/>
      <c r="CP904" s="86"/>
      <c r="CR904" s="86"/>
      <c r="CS904" s="86"/>
      <c r="CT904" s="86"/>
      <c r="CU904" s="86"/>
      <c r="CW904" s="87"/>
      <c r="CY904" s="86"/>
      <c r="CZ904" s="87"/>
      <c r="DA904" s="88"/>
      <c r="DB904" s="86"/>
      <c r="DC904" s="87"/>
      <c r="DD904" s="86"/>
      <c r="DE904" s="86"/>
      <c r="DF904" s="86"/>
      <c r="DG904" s="86"/>
      <c r="DH904" s="89"/>
    </row>
    <row r="905" spans="34:112" x14ac:dyDescent="0.2">
      <c r="AH905" s="86"/>
      <c r="AJ905" s="86"/>
      <c r="AL905" s="86"/>
      <c r="AN905" s="86"/>
      <c r="AP905" s="86"/>
      <c r="AR905" s="86"/>
      <c r="AT905" s="86"/>
      <c r="AV905" s="86"/>
      <c r="AX905" s="86"/>
      <c r="AZ905" s="86"/>
      <c r="BB905" s="86"/>
      <c r="BD905" s="86"/>
      <c r="BF905" s="86"/>
      <c r="BH905" s="86"/>
      <c r="BJ905" s="86"/>
      <c r="BL905" s="86"/>
      <c r="BN905" s="86"/>
      <c r="BP905" s="86"/>
      <c r="BR905" s="86"/>
      <c r="BS905" s="86"/>
      <c r="BT905" s="86"/>
      <c r="BU905" s="86"/>
      <c r="BW905" s="86"/>
      <c r="BX905" s="86"/>
      <c r="BY905" s="86"/>
      <c r="BZ905" s="86"/>
      <c r="CB905" s="86"/>
      <c r="CC905" s="86"/>
      <c r="CD905" s="86"/>
      <c r="CE905" s="86"/>
      <c r="CF905" s="86"/>
      <c r="CH905" s="86"/>
      <c r="CI905" s="86"/>
      <c r="CJ905" s="86"/>
      <c r="CK905" s="86"/>
      <c r="CM905" s="86"/>
      <c r="CN905" s="86"/>
      <c r="CO905" s="86"/>
      <c r="CP905" s="86"/>
      <c r="CR905" s="86"/>
      <c r="CS905" s="86"/>
      <c r="CT905" s="86"/>
      <c r="CU905" s="86"/>
      <c r="CW905" s="87"/>
      <c r="CY905" s="86"/>
      <c r="CZ905" s="87"/>
      <c r="DA905" s="88"/>
      <c r="DB905" s="86"/>
      <c r="DC905" s="87"/>
      <c r="DD905" s="86"/>
      <c r="DE905" s="86"/>
      <c r="DF905" s="86"/>
      <c r="DG905" s="86"/>
      <c r="DH905" s="89"/>
    </row>
    <row r="906" spans="34:112" x14ac:dyDescent="0.2">
      <c r="AH906" s="86"/>
      <c r="AJ906" s="86"/>
      <c r="AL906" s="86"/>
      <c r="AN906" s="86"/>
      <c r="AP906" s="86"/>
      <c r="AR906" s="86"/>
      <c r="AT906" s="86"/>
      <c r="AV906" s="86"/>
      <c r="AX906" s="86"/>
      <c r="AZ906" s="86"/>
      <c r="BB906" s="86"/>
      <c r="BD906" s="86"/>
      <c r="BF906" s="86"/>
      <c r="BH906" s="86"/>
      <c r="BJ906" s="86"/>
      <c r="BL906" s="86"/>
      <c r="BN906" s="86"/>
      <c r="BP906" s="86"/>
      <c r="BR906" s="86"/>
      <c r="BS906" s="86"/>
      <c r="BT906" s="86"/>
      <c r="BU906" s="86"/>
      <c r="BW906" s="86"/>
      <c r="BX906" s="86"/>
      <c r="BY906" s="86"/>
      <c r="BZ906" s="86"/>
      <c r="CB906" s="86"/>
      <c r="CC906" s="86"/>
      <c r="CD906" s="86"/>
      <c r="CE906" s="86"/>
      <c r="CF906" s="86"/>
      <c r="CH906" s="86"/>
      <c r="CI906" s="86"/>
      <c r="CJ906" s="86"/>
      <c r="CK906" s="86"/>
      <c r="CM906" s="86"/>
      <c r="CN906" s="86"/>
      <c r="CO906" s="86"/>
      <c r="CP906" s="86"/>
      <c r="CR906" s="86"/>
      <c r="CS906" s="86"/>
      <c r="CT906" s="86"/>
      <c r="CU906" s="86"/>
      <c r="CW906" s="87"/>
      <c r="CY906" s="86"/>
      <c r="CZ906" s="87"/>
      <c r="DA906" s="88"/>
      <c r="DB906" s="86"/>
      <c r="DC906" s="87"/>
      <c r="DD906" s="86"/>
      <c r="DE906" s="86"/>
      <c r="DF906" s="86"/>
      <c r="DG906" s="86"/>
      <c r="DH906" s="89"/>
    </row>
    <row r="907" spans="34:112" x14ac:dyDescent="0.2">
      <c r="AH907" s="86"/>
      <c r="AJ907" s="86"/>
      <c r="AL907" s="86"/>
      <c r="AN907" s="86"/>
      <c r="AP907" s="86"/>
      <c r="AR907" s="86"/>
      <c r="AT907" s="86"/>
      <c r="AV907" s="86"/>
      <c r="AX907" s="86"/>
      <c r="AZ907" s="86"/>
      <c r="BB907" s="86"/>
      <c r="BD907" s="86"/>
      <c r="BF907" s="86"/>
      <c r="BH907" s="86"/>
      <c r="BJ907" s="86"/>
      <c r="BL907" s="86"/>
      <c r="BN907" s="86"/>
      <c r="BP907" s="86"/>
      <c r="BR907" s="86"/>
      <c r="BS907" s="86"/>
      <c r="BT907" s="86"/>
      <c r="BU907" s="86"/>
      <c r="BW907" s="86"/>
      <c r="BX907" s="86"/>
      <c r="BY907" s="86"/>
      <c r="BZ907" s="86"/>
      <c r="CB907" s="86"/>
      <c r="CC907" s="86"/>
      <c r="CD907" s="86"/>
      <c r="CE907" s="86"/>
      <c r="CF907" s="86"/>
      <c r="CH907" s="86"/>
      <c r="CI907" s="86"/>
      <c r="CJ907" s="86"/>
      <c r="CK907" s="86"/>
      <c r="CM907" s="86"/>
      <c r="CN907" s="86"/>
      <c r="CO907" s="86"/>
      <c r="CP907" s="86"/>
      <c r="CR907" s="86"/>
      <c r="CS907" s="86"/>
      <c r="CT907" s="86"/>
      <c r="CU907" s="86"/>
      <c r="CW907" s="87"/>
      <c r="CY907" s="86"/>
      <c r="CZ907" s="87"/>
      <c r="DA907" s="88"/>
      <c r="DB907" s="86"/>
      <c r="DC907" s="87"/>
      <c r="DD907" s="86"/>
      <c r="DE907" s="86"/>
      <c r="DF907" s="86"/>
      <c r="DG907" s="86"/>
      <c r="DH907" s="89"/>
    </row>
    <row r="908" spans="34:112" x14ac:dyDescent="0.2">
      <c r="AH908" s="86"/>
      <c r="AJ908" s="86"/>
      <c r="AL908" s="86"/>
      <c r="AN908" s="86"/>
      <c r="AP908" s="86"/>
      <c r="AR908" s="86"/>
      <c r="AT908" s="86"/>
      <c r="AV908" s="86"/>
      <c r="AX908" s="86"/>
      <c r="AZ908" s="86"/>
      <c r="BB908" s="86"/>
      <c r="BD908" s="86"/>
      <c r="BF908" s="86"/>
      <c r="BH908" s="86"/>
      <c r="BJ908" s="86"/>
      <c r="BL908" s="86"/>
      <c r="BN908" s="86"/>
      <c r="BP908" s="86"/>
      <c r="BR908" s="86"/>
      <c r="BS908" s="86"/>
      <c r="BT908" s="86"/>
      <c r="BU908" s="86"/>
      <c r="BW908" s="86"/>
      <c r="BX908" s="86"/>
      <c r="BY908" s="86"/>
      <c r="BZ908" s="86"/>
      <c r="CB908" s="86"/>
      <c r="CC908" s="86"/>
      <c r="CD908" s="86"/>
      <c r="CE908" s="86"/>
      <c r="CF908" s="86"/>
      <c r="CH908" s="86"/>
      <c r="CI908" s="86"/>
      <c r="CJ908" s="86"/>
      <c r="CK908" s="86"/>
      <c r="CM908" s="86"/>
      <c r="CN908" s="86"/>
      <c r="CO908" s="86"/>
      <c r="CP908" s="86"/>
      <c r="CR908" s="86"/>
      <c r="CS908" s="86"/>
      <c r="CT908" s="86"/>
      <c r="CU908" s="86"/>
      <c r="CW908" s="87"/>
      <c r="CY908" s="86"/>
      <c r="CZ908" s="87"/>
      <c r="DA908" s="88"/>
      <c r="DB908" s="86"/>
      <c r="DC908" s="87"/>
      <c r="DD908" s="86"/>
      <c r="DE908" s="86"/>
      <c r="DF908" s="86"/>
      <c r="DG908" s="86"/>
      <c r="DH908" s="89"/>
    </row>
    <row r="909" spans="34:112" x14ac:dyDescent="0.2">
      <c r="AH909" s="86"/>
      <c r="AJ909" s="86"/>
      <c r="AL909" s="86"/>
      <c r="AN909" s="86"/>
      <c r="AP909" s="86"/>
      <c r="AR909" s="86"/>
      <c r="AT909" s="86"/>
      <c r="AV909" s="86"/>
      <c r="AX909" s="86"/>
      <c r="AZ909" s="86"/>
      <c r="BB909" s="86"/>
      <c r="BD909" s="86"/>
      <c r="BF909" s="86"/>
      <c r="BH909" s="86"/>
      <c r="BJ909" s="86"/>
      <c r="BL909" s="86"/>
      <c r="BN909" s="86"/>
      <c r="BP909" s="86"/>
      <c r="BR909" s="86"/>
      <c r="BS909" s="86"/>
      <c r="BT909" s="86"/>
      <c r="BU909" s="86"/>
      <c r="BW909" s="86"/>
      <c r="BX909" s="86"/>
      <c r="BY909" s="86"/>
      <c r="BZ909" s="86"/>
      <c r="CB909" s="86"/>
      <c r="CC909" s="86"/>
      <c r="CD909" s="86"/>
      <c r="CE909" s="86"/>
      <c r="CF909" s="86"/>
      <c r="CH909" s="86"/>
      <c r="CI909" s="86"/>
      <c r="CJ909" s="86"/>
      <c r="CK909" s="86"/>
      <c r="CM909" s="86"/>
      <c r="CN909" s="86"/>
      <c r="CO909" s="86"/>
      <c r="CP909" s="86"/>
      <c r="CR909" s="86"/>
      <c r="CS909" s="86"/>
      <c r="CT909" s="86"/>
      <c r="CU909" s="86"/>
      <c r="CW909" s="87"/>
      <c r="CY909" s="86"/>
      <c r="CZ909" s="87"/>
      <c r="DA909" s="88"/>
      <c r="DB909" s="86"/>
      <c r="DC909" s="87"/>
      <c r="DD909" s="86"/>
      <c r="DE909" s="86"/>
      <c r="DF909" s="86"/>
      <c r="DG909" s="86"/>
      <c r="DH909" s="89"/>
    </row>
    <row r="910" spans="34:112" x14ac:dyDescent="0.2">
      <c r="AH910" s="86"/>
      <c r="AJ910" s="86"/>
      <c r="AL910" s="86"/>
      <c r="AN910" s="86"/>
      <c r="AP910" s="86"/>
      <c r="AR910" s="86"/>
      <c r="AT910" s="86"/>
      <c r="AV910" s="86"/>
      <c r="AX910" s="86"/>
      <c r="AZ910" s="86"/>
      <c r="BB910" s="86"/>
      <c r="BD910" s="86"/>
      <c r="BF910" s="86"/>
      <c r="BH910" s="86"/>
      <c r="BJ910" s="86"/>
      <c r="BL910" s="86"/>
      <c r="BN910" s="86"/>
      <c r="BP910" s="86"/>
      <c r="BR910" s="86"/>
      <c r="BS910" s="86"/>
      <c r="BT910" s="86"/>
      <c r="BU910" s="86"/>
      <c r="BW910" s="86"/>
      <c r="BX910" s="86"/>
      <c r="BY910" s="86"/>
      <c r="BZ910" s="86"/>
      <c r="CB910" s="86"/>
      <c r="CC910" s="86"/>
      <c r="CD910" s="86"/>
      <c r="CE910" s="86"/>
      <c r="CF910" s="86"/>
      <c r="CH910" s="86"/>
      <c r="CI910" s="86"/>
      <c r="CJ910" s="86"/>
      <c r="CK910" s="86"/>
      <c r="CM910" s="86"/>
      <c r="CN910" s="86"/>
      <c r="CO910" s="86"/>
      <c r="CP910" s="86"/>
      <c r="CR910" s="86"/>
      <c r="CS910" s="86"/>
      <c r="CT910" s="86"/>
      <c r="CU910" s="86"/>
      <c r="CW910" s="87"/>
      <c r="CY910" s="86"/>
      <c r="CZ910" s="87"/>
      <c r="DA910" s="88"/>
      <c r="DB910" s="86"/>
      <c r="DC910" s="87"/>
      <c r="DD910" s="86"/>
      <c r="DE910" s="86"/>
      <c r="DF910" s="86"/>
      <c r="DG910" s="86"/>
      <c r="DH910" s="89"/>
    </row>
    <row r="911" spans="34:112" x14ac:dyDescent="0.2">
      <c r="AH911" s="86"/>
      <c r="AJ911" s="86"/>
      <c r="AL911" s="86"/>
      <c r="AN911" s="86"/>
      <c r="AP911" s="86"/>
      <c r="AR911" s="86"/>
      <c r="AT911" s="86"/>
      <c r="AV911" s="86"/>
      <c r="AX911" s="86"/>
      <c r="AZ911" s="86"/>
      <c r="BB911" s="86"/>
      <c r="BD911" s="86"/>
      <c r="BF911" s="86"/>
      <c r="BH911" s="86"/>
      <c r="BJ911" s="86"/>
      <c r="BL911" s="86"/>
      <c r="BN911" s="86"/>
      <c r="BP911" s="86"/>
      <c r="BR911" s="86"/>
      <c r="BS911" s="86"/>
      <c r="BT911" s="86"/>
      <c r="BU911" s="86"/>
      <c r="BW911" s="86"/>
      <c r="BX911" s="86"/>
      <c r="BY911" s="86"/>
      <c r="BZ911" s="86"/>
      <c r="CB911" s="86"/>
      <c r="CC911" s="86"/>
      <c r="CD911" s="86"/>
      <c r="CE911" s="86"/>
      <c r="CF911" s="86"/>
      <c r="CH911" s="86"/>
      <c r="CI911" s="86"/>
      <c r="CJ911" s="86"/>
      <c r="CK911" s="86"/>
      <c r="CM911" s="86"/>
      <c r="CN911" s="86"/>
      <c r="CO911" s="86"/>
      <c r="CP911" s="86"/>
      <c r="CR911" s="86"/>
      <c r="CS911" s="86"/>
      <c r="CT911" s="86"/>
      <c r="CU911" s="86"/>
      <c r="CW911" s="87"/>
      <c r="CY911" s="86"/>
      <c r="CZ911" s="87"/>
      <c r="DA911" s="88"/>
      <c r="DB911" s="86"/>
      <c r="DC911" s="87"/>
      <c r="DD911" s="86"/>
      <c r="DE911" s="86"/>
      <c r="DF911" s="86"/>
      <c r="DG911" s="86"/>
      <c r="DH911" s="89"/>
    </row>
    <row r="912" spans="34:112" x14ac:dyDescent="0.2">
      <c r="AH912" s="86"/>
      <c r="AJ912" s="86"/>
      <c r="AL912" s="86"/>
      <c r="AN912" s="86"/>
      <c r="AP912" s="86"/>
      <c r="AR912" s="86"/>
      <c r="AT912" s="86"/>
      <c r="AV912" s="86"/>
      <c r="AX912" s="86"/>
      <c r="AZ912" s="86"/>
      <c r="BB912" s="86"/>
      <c r="BD912" s="86"/>
      <c r="BF912" s="86"/>
      <c r="BH912" s="86"/>
      <c r="BJ912" s="86"/>
      <c r="BL912" s="86"/>
      <c r="BN912" s="86"/>
      <c r="BP912" s="86"/>
      <c r="BR912" s="86"/>
      <c r="BS912" s="86"/>
      <c r="BT912" s="86"/>
      <c r="BU912" s="86"/>
      <c r="BW912" s="86"/>
      <c r="BX912" s="86"/>
      <c r="BY912" s="86"/>
      <c r="BZ912" s="86"/>
      <c r="CB912" s="86"/>
      <c r="CC912" s="86"/>
      <c r="CD912" s="86"/>
      <c r="CE912" s="86"/>
      <c r="CF912" s="86"/>
      <c r="CH912" s="86"/>
      <c r="CI912" s="86"/>
      <c r="CJ912" s="86"/>
      <c r="CK912" s="86"/>
      <c r="CM912" s="86"/>
      <c r="CN912" s="86"/>
      <c r="CO912" s="86"/>
      <c r="CP912" s="86"/>
      <c r="CR912" s="86"/>
      <c r="CS912" s="86"/>
      <c r="CT912" s="86"/>
      <c r="CU912" s="86"/>
      <c r="CW912" s="87"/>
      <c r="CY912" s="86"/>
      <c r="CZ912" s="87"/>
      <c r="DA912" s="88"/>
      <c r="DB912" s="86"/>
      <c r="DC912" s="87"/>
      <c r="DD912" s="86"/>
      <c r="DE912" s="86"/>
      <c r="DF912" s="86"/>
      <c r="DG912" s="86"/>
      <c r="DH912" s="89"/>
    </row>
    <row r="913" spans="34:112" x14ac:dyDescent="0.2">
      <c r="AH913" s="86"/>
      <c r="AJ913" s="86"/>
      <c r="AL913" s="86"/>
      <c r="AN913" s="86"/>
      <c r="AP913" s="86"/>
      <c r="AR913" s="86"/>
      <c r="AT913" s="86"/>
      <c r="AV913" s="86"/>
      <c r="AX913" s="86"/>
      <c r="AZ913" s="86"/>
      <c r="BB913" s="86"/>
      <c r="BD913" s="86"/>
      <c r="BF913" s="86"/>
      <c r="BH913" s="86"/>
      <c r="BJ913" s="86"/>
      <c r="BL913" s="86"/>
      <c r="BN913" s="86"/>
      <c r="BP913" s="86"/>
      <c r="BR913" s="86"/>
      <c r="BS913" s="86"/>
      <c r="BT913" s="86"/>
      <c r="BU913" s="86"/>
      <c r="BW913" s="86"/>
      <c r="BX913" s="86"/>
      <c r="BY913" s="86"/>
      <c r="BZ913" s="86"/>
      <c r="CB913" s="86"/>
      <c r="CC913" s="86"/>
      <c r="CD913" s="86"/>
      <c r="CE913" s="86"/>
      <c r="CF913" s="86"/>
      <c r="CH913" s="86"/>
      <c r="CI913" s="86"/>
      <c r="CJ913" s="86"/>
      <c r="CK913" s="86"/>
      <c r="CM913" s="86"/>
      <c r="CN913" s="86"/>
      <c r="CO913" s="86"/>
      <c r="CP913" s="86"/>
      <c r="CR913" s="86"/>
      <c r="CS913" s="86"/>
      <c r="CT913" s="86"/>
      <c r="CU913" s="86"/>
      <c r="CW913" s="87"/>
      <c r="CY913" s="86"/>
      <c r="CZ913" s="87"/>
      <c r="DA913" s="88"/>
      <c r="DB913" s="86"/>
      <c r="DC913" s="87"/>
      <c r="DD913" s="86"/>
      <c r="DE913" s="86"/>
      <c r="DF913" s="86"/>
      <c r="DG913" s="86"/>
      <c r="DH913" s="89"/>
    </row>
    <row r="914" spans="34:112" x14ac:dyDescent="0.2">
      <c r="AH914" s="86"/>
      <c r="AJ914" s="86"/>
      <c r="AL914" s="86"/>
      <c r="AN914" s="86"/>
      <c r="AP914" s="86"/>
      <c r="AR914" s="86"/>
      <c r="AT914" s="86"/>
      <c r="AV914" s="86"/>
      <c r="AX914" s="86"/>
      <c r="AZ914" s="86"/>
      <c r="BB914" s="86"/>
      <c r="BD914" s="86"/>
      <c r="BF914" s="86"/>
      <c r="BH914" s="86"/>
      <c r="BJ914" s="86"/>
      <c r="BL914" s="86"/>
      <c r="BN914" s="86"/>
      <c r="BP914" s="86"/>
      <c r="BR914" s="86"/>
      <c r="BS914" s="86"/>
      <c r="BT914" s="86"/>
      <c r="BU914" s="86"/>
      <c r="BW914" s="86"/>
      <c r="BX914" s="86"/>
      <c r="BY914" s="86"/>
      <c r="BZ914" s="86"/>
      <c r="CB914" s="86"/>
      <c r="CC914" s="86"/>
      <c r="CD914" s="86"/>
      <c r="CE914" s="86"/>
      <c r="CF914" s="86"/>
      <c r="CH914" s="86"/>
      <c r="CI914" s="86"/>
      <c r="CJ914" s="86"/>
      <c r="CK914" s="86"/>
      <c r="CM914" s="86"/>
      <c r="CN914" s="86"/>
      <c r="CO914" s="86"/>
      <c r="CP914" s="86"/>
      <c r="CR914" s="86"/>
      <c r="CS914" s="86"/>
      <c r="CT914" s="86"/>
      <c r="CU914" s="86"/>
      <c r="CW914" s="87"/>
      <c r="CY914" s="86"/>
      <c r="CZ914" s="87"/>
      <c r="DA914" s="88"/>
      <c r="DB914" s="86"/>
      <c r="DC914" s="87"/>
      <c r="DD914" s="86"/>
      <c r="DE914" s="86"/>
      <c r="DF914" s="86"/>
      <c r="DG914" s="86"/>
      <c r="DH914" s="89"/>
    </row>
    <row r="915" spans="34:112" x14ac:dyDescent="0.2">
      <c r="AH915" s="86"/>
      <c r="AJ915" s="86"/>
      <c r="AL915" s="86"/>
      <c r="AN915" s="86"/>
      <c r="AP915" s="86"/>
      <c r="AR915" s="86"/>
      <c r="AT915" s="86"/>
      <c r="AV915" s="86"/>
      <c r="AX915" s="86"/>
      <c r="AZ915" s="86"/>
      <c r="BB915" s="86"/>
      <c r="BD915" s="86"/>
      <c r="BF915" s="86"/>
      <c r="BH915" s="86"/>
      <c r="BJ915" s="86"/>
      <c r="BL915" s="86"/>
      <c r="BN915" s="86"/>
      <c r="BP915" s="86"/>
      <c r="BR915" s="86"/>
      <c r="BS915" s="86"/>
      <c r="BT915" s="86"/>
      <c r="BU915" s="86"/>
      <c r="BW915" s="86"/>
      <c r="BX915" s="86"/>
      <c r="BY915" s="86"/>
      <c r="BZ915" s="86"/>
      <c r="CB915" s="86"/>
      <c r="CC915" s="86"/>
      <c r="CD915" s="86"/>
      <c r="CE915" s="86"/>
      <c r="CF915" s="86"/>
      <c r="CH915" s="86"/>
      <c r="CI915" s="86"/>
      <c r="CJ915" s="86"/>
      <c r="CK915" s="86"/>
      <c r="CM915" s="86"/>
      <c r="CN915" s="86"/>
      <c r="CO915" s="86"/>
      <c r="CP915" s="86"/>
      <c r="CR915" s="86"/>
      <c r="CS915" s="86"/>
      <c r="CT915" s="86"/>
      <c r="CU915" s="86"/>
      <c r="CW915" s="87"/>
      <c r="CY915" s="86"/>
      <c r="CZ915" s="87"/>
      <c r="DA915" s="88"/>
      <c r="DB915" s="86"/>
      <c r="DC915" s="87"/>
      <c r="DD915" s="86"/>
      <c r="DE915" s="86"/>
      <c r="DF915" s="86"/>
      <c r="DG915" s="86"/>
      <c r="DH915" s="89"/>
    </row>
    <row r="916" spans="34:112" x14ac:dyDescent="0.2">
      <c r="AH916" s="86"/>
      <c r="AJ916" s="86"/>
      <c r="AL916" s="86"/>
      <c r="AN916" s="86"/>
      <c r="AP916" s="86"/>
      <c r="AR916" s="86"/>
      <c r="AT916" s="86"/>
      <c r="AV916" s="86"/>
      <c r="AX916" s="86"/>
      <c r="AZ916" s="86"/>
      <c r="BB916" s="86"/>
      <c r="BD916" s="86"/>
      <c r="BF916" s="86"/>
      <c r="BH916" s="86"/>
      <c r="BJ916" s="86"/>
      <c r="BL916" s="86"/>
      <c r="BN916" s="86"/>
      <c r="BP916" s="86"/>
      <c r="BR916" s="86"/>
      <c r="BS916" s="86"/>
      <c r="BT916" s="86"/>
      <c r="BU916" s="86"/>
      <c r="BW916" s="86"/>
      <c r="BX916" s="86"/>
      <c r="BY916" s="86"/>
      <c r="BZ916" s="86"/>
      <c r="CB916" s="86"/>
      <c r="CC916" s="86"/>
      <c r="CD916" s="86"/>
      <c r="CE916" s="86"/>
      <c r="CF916" s="86"/>
      <c r="CH916" s="86"/>
      <c r="CI916" s="86"/>
      <c r="CJ916" s="86"/>
      <c r="CK916" s="86"/>
      <c r="CM916" s="86"/>
      <c r="CN916" s="86"/>
      <c r="CO916" s="86"/>
      <c r="CP916" s="86"/>
      <c r="CR916" s="86"/>
      <c r="CS916" s="86"/>
      <c r="CT916" s="86"/>
      <c r="CU916" s="86"/>
      <c r="CW916" s="87"/>
      <c r="CY916" s="86"/>
      <c r="CZ916" s="87"/>
      <c r="DA916" s="88"/>
      <c r="DB916" s="86"/>
      <c r="DC916" s="87"/>
      <c r="DD916" s="86"/>
      <c r="DE916" s="86"/>
      <c r="DF916" s="86"/>
      <c r="DG916" s="86"/>
      <c r="DH916" s="89"/>
    </row>
    <row r="917" spans="34:112" x14ac:dyDescent="0.2">
      <c r="AH917" s="86"/>
      <c r="AJ917" s="86"/>
      <c r="AL917" s="86"/>
      <c r="AN917" s="86"/>
      <c r="AP917" s="86"/>
      <c r="AR917" s="86"/>
      <c r="AT917" s="86"/>
      <c r="AV917" s="86"/>
      <c r="AX917" s="86"/>
      <c r="AZ917" s="86"/>
      <c r="BB917" s="86"/>
      <c r="BD917" s="86"/>
      <c r="BF917" s="86"/>
      <c r="BH917" s="86"/>
      <c r="BJ917" s="86"/>
      <c r="BL917" s="86"/>
      <c r="BN917" s="86"/>
      <c r="BP917" s="86"/>
      <c r="BR917" s="86"/>
      <c r="BS917" s="86"/>
      <c r="BT917" s="86"/>
      <c r="BU917" s="86"/>
      <c r="BW917" s="86"/>
      <c r="BX917" s="86"/>
      <c r="BY917" s="86"/>
      <c r="BZ917" s="86"/>
      <c r="CB917" s="86"/>
      <c r="CC917" s="86"/>
      <c r="CD917" s="86"/>
      <c r="CE917" s="86"/>
      <c r="CF917" s="86"/>
      <c r="CH917" s="86"/>
      <c r="CI917" s="86"/>
      <c r="CJ917" s="86"/>
      <c r="CK917" s="86"/>
      <c r="CM917" s="86"/>
      <c r="CN917" s="86"/>
      <c r="CO917" s="86"/>
      <c r="CP917" s="86"/>
      <c r="CR917" s="86"/>
      <c r="CS917" s="86"/>
      <c r="CT917" s="86"/>
      <c r="CU917" s="86"/>
      <c r="CW917" s="87"/>
      <c r="CY917" s="86"/>
      <c r="CZ917" s="87"/>
      <c r="DA917" s="88"/>
      <c r="DB917" s="86"/>
      <c r="DC917" s="87"/>
      <c r="DD917" s="86"/>
      <c r="DE917" s="86"/>
      <c r="DF917" s="86"/>
      <c r="DG917" s="86"/>
      <c r="DH917" s="89"/>
    </row>
    <row r="918" spans="34:112" x14ac:dyDescent="0.2">
      <c r="AH918" s="86"/>
      <c r="AJ918" s="86"/>
      <c r="AL918" s="86"/>
      <c r="AN918" s="86"/>
      <c r="AP918" s="86"/>
      <c r="AR918" s="86"/>
      <c r="AT918" s="86"/>
      <c r="AV918" s="86"/>
      <c r="AX918" s="86"/>
      <c r="AZ918" s="86"/>
      <c r="BB918" s="86"/>
      <c r="BD918" s="86"/>
      <c r="BF918" s="86"/>
      <c r="BH918" s="86"/>
      <c r="BJ918" s="86"/>
      <c r="BL918" s="86"/>
      <c r="BN918" s="86"/>
      <c r="BP918" s="86"/>
      <c r="BR918" s="86"/>
      <c r="BS918" s="86"/>
      <c r="BT918" s="86"/>
      <c r="BU918" s="86"/>
      <c r="BW918" s="86"/>
      <c r="BX918" s="86"/>
      <c r="BY918" s="86"/>
      <c r="BZ918" s="86"/>
      <c r="CB918" s="86"/>
      <c r="CC918" s="86"/>
      <c r="CD918" s="86"/>
      <c r="CE918" s="86"/>
      <c r="CF918" s="86"/>
      <c r="CH918" s="86"/>
      <c r="CI918" s="86"/>
      <c r="CJ918" s="86"/>
      <c r="CK918" s="86"/>
      <c r="CM918" s="86"/>
      <c r="CN918" s="86"/>
      <c r="CO918" s="86"/>
      <c r="CP918" s="86"/>
      <c r="CR918" s="86"/>
      <c r="CS918" s="86"/>
      <c r="CT918" s="86"/>
      <c r="CU918" s="86"/>
      <c r="CW918" s="87"/>
      <c r="CY918" s="86"/>
      <c r="CZ918" s="87"/>
      <c r="DA918" s="88"/>
      <c r="DB918" s="86"/>
      <c r="DC918" s="87"/>
      <c r="DD918" s="86"/>
      <c r="DE918" s="86"/>
      <c r="DF918" s="86"/>
      <c r="DG918" s="86"/>
      <c r="DH918" s="89"/>
    </row>
    <row r="919" spans="34:112" x14ac:dyDescent="0.2">
      <c r="AH919" s="86"/>
      <c r="AJ919" s="86"/>
      <c r="AL919" s="86"/>
      <c r="AN919" s="86"/>
      <c r="AP919" s="86"/>
      <c r="AR919" s="86"/>
      <c r="AT919" s="86"/>
      <c r="AV919" s="86"/>
      <c r="AX919" s="86"/>
      <c r="AZ919" s="86"/>
      <c r="BB919" s="86"/>
      <c r="BD919" s="86"/>
      <c r="BF919" s="86"/>
      <c r="BH919" s="86"/>
      <c r="BJ919" s="86"/>
      <c r="BL919" s="86"/>
      <c r="BN919" s="86"/>
      <c r="BP919" s="86"/>
      <c r="BR919" s="86"/>
      <c r="BS919" s="86"/>
      <c r="BT919" s="86"/>
      <c r="BU919" s="86"/>
      <c r="BW919" s="86"/>
      <c r="BX919" s="86"/>
      <c r="BY919" s="86"/>
      <c r="BZ919" s="86"/>
      <c r="CB919" s="86"/>
      <c r="CC919" s="86"/>
      <c r="CD919" s="86"/>
      <c r="CE919" s="86"/>
      <c r="CF919" s="86"/>
      <c r="CH919" s="86"/>
      <c r="CI919" s="86"/>
      <c r="CJ919" s="86"/>
      <c r="CK919" s="86"/>
      <c r="CM919" s="86"/>
      <c r="CN919" s="86"/>
      <c r="CO919" s="86"/>
      <c r="CP919" s="86"/>
      <c r="CR919" s="86"/>
      <c r="CS919" s="86"/>
      <c r="CT919" s="86"/>
      <c r="CU919" s="86"/>
      <c r="CW919" s="87"/>
      <c r="CY919" s="86"/>
      <c r="CZ919" s="87"/>
      <c r="DA919" s="88"/>
      <c r="DB919" s="86"/>
      <c r="DC919" s="87"/>
      <c r="DD919" s="86"/>
      <c r="DE919" s="86"/>
      <c r="DF919" s="86"/>
      <c r="DG919" s="86"/>
      <c r="DH919" s="89"/>
    </row>
    <row r="920" spans="34:112" x14ac:dyDescent="0.2">
      <c r="AH920" s="86"/>
      <c r="AJ920" s="86"/>
      <c r="AL920" s="86"/>
      <c r="AN920" s="86"/>
      <c r="AP920" s="86"/>
      <c r="AR920" s="86"/>
      <c r="AT920" s="86"/>
      <c r="AV920" s="86"/>
      <c r="AX920" s="86"/>
      <c r="AZ920" s="86"/>
      <c r="BB920" s="86"/>
      <c r="BD920" s="86"/>
      <c r="BF920" s="86"/>
      <c r="BH920" s="86"/>
      <c r="BJ920" s="86"/>
      <c r="BL920" s="86"/>
      <c r="BN920" s="86"/>
      <c r="BP920" s="86"/>
      <c r="BR920" s="86"/>
      <c r="BS920" s="86"/>
      <c r="BT920" s="86"/>
      <c r="BU920" s="86"/>
      <c r="BW920" s="86"/>
      <c r="BX920" s="86"/>
      <c r="BY920" s="86"/>
      <c r="BZ920" s="86"/>
      <c r="CB920" s="86"/>
      <c r="CC920" s="86"/>
      <c r="CD920" s="86"/>
      <c r="CE920" s="86"/>
      <c r="CF920" s="86"/>
      <c r="CH920" s="86"/>
      <c r="CI920" s="86"/>
      <c r="CJ920" s="86"/>
      <c r="CK920" s="86"/>
      <c r="CM920" s="86"/>
      <c r="CN920" s="86"/>
      <c r="CO920" s="86"/>
      <c r="CP920" s="86"/>
      <c r="CR920" s="86"/>
      <c r="CS920" s="86"/>
      <c r="CT920" s="86"/>
      <c r="CU920" s="86"/>
      <c r="CW920" s="87"/>
      <c r="CY920" s="86"/>
      <c r="CZ920" s="87"/>
      <c r="DA920" s="88"/>
      <c r="DB920" s="86"/>
      <c r="DC920" s="87"/>
      <c r="DD920" s="86"/>
      <c r="DE920" s="86"/>
      <c r="DF920" s="86"/>
      <c r="DG920" s="86"/>
      <c r="DH920" s="89"/>
    </row>
    <row r="921" spans="34:112" x14ac:dyDescent="0.2">
      <c r="AH921" s="86"/>
      <c r="AJ921" s="86"/>
      <c r="AL921" s="86"/>
      <c r="AN921" s="86"/>
      <c r="AP921" s="86"/>
      <c r="AR921" s="86"/>
      <c r="AT921" s="86"/>
      <c r="AV921" s="86"/>
      <c r="AX921" s="86"/>
      <c r="AZ921" s="86"/>
      <c r="BB921" s="86"/>
      <c r="BD921" s="86"/>
      <c r="BF921" s="86"/>
      <c r="BH921" s="86"/>
      <c r="BJ921" s="86"/>
      <c r="BL921" s="86"/>
      <c r="BN921" s="86"/>
      <c r="BP921" s="86"/>
      <c r="BR921" s="86"/>
      <c r="BS921" s="86"/>
      <c r="BT921" s="86"/>
      <c r="BU921" s="86"/>
      <c r="BW921" s="86"/>
      <c r="BX921" s="86"/>
      <c r="BY921" s="86"/>
      <c r="BZ921" s="86"/>
      <c r="CB921" s="86"/>
      <c r="CC921" s="86"/>
      <c r="CD921" s="86"/>
      <c r="CE921" s="86"/>
      <c r="CF921" s="86"/>
      <c r="CH921" s="86"/>
      <c r="CI921" s="86"/>
      <c r="CJ921" s="86"/>
      <c r="CK921" s="86"/>
      <c r="CM921" s="86"/>
      <c r="CN921" s="86"/>
      <c r="CO921" s="86"/>
      <c r="CP921" s="86"/>
      <c r="CR921" s="86"/>
      <c r="CS921" s="86"/>
      <c r="CT921" s="86"/>
      <c r="CU921" s="86"/>
      <c r="CW921" s="87"/>
      <c r="CY921" s="86"/>
      <c r="CZ921" s="87"/>
      <c r="DA921" s="88"/>
      <c r="DB921" s="86"/>
      <c r="DC921" s="87"/>
      <c r="DD921" s="86"/>
      <c r="DE921" s="86"/>
      <c r="DF921" s="86"/>
      <c r="DG921" s="86"/>
      <c r="DH921" s="89"/>
    </row>
    <row r="922" spans="34:112" x14ac:dyDescent="0.2">
      <c r="AH922" s="86"/>
      <c r="AJ922" s="86"/>
      <c r="AL922" s="86"/>
      <c r="AN922" s="86"/>
      <c r="AP922" s="86"/>
      <c r="AR922" s="86"/>
      <c r="AT922" s="86"/>
      <c r="AV922" s="86"/>
      <c r="AX922" s="86"/>
      <c r="AZ922" s="86"/>
      <c r="BB922" s="86"/>
      <c r="BD922" s="86"/>
      <c r="BF922" s="86"/>
      <c r="BH922" s="86"/>
      <c r="BJ922" s="86"/>
      <c r="BL922" s="86"/>
      <c r="BN922" s="86"/>
      <c r="BP922" s="86"/>
      <c r="BR922" s="86"/>
      <c r="BS922" s="86"/>
      <c r="BT922" s="86"/>
      <c r="BU922" s="86"/>
      <c r="BW922" s="86"/>
      <c r="BX922" s="86"/>
      <c r="BY922" s="86"/>
      <c r="BZ922" s="86"/>
      <c r="CB922" s="86"/>
      <c r="CC922" s="86"/>
      <c r="CD922" s="86"/>
      <c r="CE922" s="86"/>
      <c r="CF922" s="86"/>
      <c r="CH922" s="86"/>
      <c r="CI922" s="86"/>
      <c r="CJ922" s="86"/>
      <c r="CK922" s="86"/>
      <c r="CM922" s="86"/>
      <c r="CN922" s="86"/>
      <c r="CO922" s="86"/>
      <c r="CP922" s="86"/>
      <c r="CR922" s="86"/>
      <c r="CS922" s="86"/>
      <c r="CT922" s="86"/>
      <c r="CU922" s="86"/>
      <c r="CW922" s="87"/>
      <c r="CY922" s="86"/>
      <c r="CZ922" s="87"/>
      <c r="DA922" s="88"/>
      <c r="DB922" s="86"/>
      <c r="DC922" s="87"/>
      <c r="DD922" s="86"/>
      <c r="DE922" s="86"/>
      <c r="DF922" s="86"/>
      <c r="DG922" s="86"/>
      <c r="DH922" s="89"/>
    </row>
    <row r="923" spans="34:112" x14ac:dyDescent="0.2">
      <c r="AH923" s="86"/>
      <c r="AJ923" s="86"/>
      <c r="AL923" s="86"/>
      <c r="AN923" s="86"/>
      <c r="AP923" s="86"/>
      <c r="AR923" s="86"/>
      <c r="AT923" s="86"/>
      <c r="AV923" s="86"/>
      <c r="AX923" s="86"/>
      <c r="AZ923" s="86"/>
      <c r="BB923" s="86"/>
      <c r="BD923" s="86"/>
      <c r="BF923" s="86"/>
      <c r="BH923" s="86"/>
      <c r="BJ923" s="86"/>
      <c r="BL923" s="86"/>
      <c r="BN923" s="86"/>
      <c r="BP923" s="86"/>
      <c r="BR923" s="86"/>
      <c r="BS923" s="86"/>
      <c r="BT923" s="86"/>
      <c r="BU923" s="86"/>
      <c r="BW923" s="86"/>
      <c r="BX923" s="86"/>
      <c r="BY923" s="86"/>
      <c r="BZ923" s="86"/>
      <c r="CB923" s="86"/>
      <c r="CC923" s="86"/>
      <c r="CD923" s="86"/>
      <c r="CE923" s="86"/>
      <c r="CF923" s="86"/>
      <c r="CH923" s="86"/>
      <c r="CI923" s="86"/>
      <c r="CJ923" s="86"/>
      <c r="CK923" s="86"/>
      <c r="CM923" s="86"/>
      <c r="CN923" s="86"/>
      <c r="CO923" s="86"/>
      <c r="CP923" s="86"/>
      <c r="CR923" s="86"/>
      <c r="CS923" s="86"/>
      <c r="CT923" s="86"/>
      <c r="CU923" s="86"/>
      <c r="CW923" s="87"/>
      <c r="CY923" s="86"/>
      <c r="CZ923" s="87"/>
      <c r="DA923" s="88"/>
      <c r="DB923" s="86"/>
      <c r="DC923" s="87"/>
      <c r="DD923" s="86"/>
      <c r="DE923" s="86"/>
      <c r="DF923" s="86"/>
      <c r="DG923" s="86"/>
      <c r="DH923" s="89"/>
    </row>
    <row r="924" spans="34:112" x14ac:dyDescent="0.2">
      <c r="AH924" s="86"/>
      <c r="AJ924" s="86"/>
      <c r="AL924" s="86"/>
      <c r="AN924" s="86"/>
      <c r="AP924" s="86"/>
      <c r="AR924" s="86"/>
      <c r="AT924" s="86"/>
      <c r="AV924" s="86"/>
      <c r="AX924" s="86"/>
      <c r="AZ924" s="86"/>
      <c r="BB924" s="86"/>
      <c r="BD924" s="86"/>
      <c r="BF924" s="86"/>
      <c r="BH924" s="86"/>
      <c r="BJ924" s="86"/>
      <c r="BL924" s="86"/>
      <c r="BN924" s="86"/>
      <c r="BP924" s="86"/>
      <c r="BR924" s="86"/>
      <c r="BS924" s="86"/>
      <c r="BT924" s="86"/>
      <c r="BU924" s="86"/>
      <c r="BW924" s="86"/>
      <c r="BX924" s="86"/>
      <c r="BY924" s="86"/>
      <c r="BZ924" s="86"/>
      <c r="CB924" s="86"/>
      <c r="CC924" s="86"/>
      <c r="CD924" s="86"/>
      <c r="CE924" s="86"/>
      <c r="CF924" s="86"/>
      <c r="CH924" s="86"/>
      <c r="CI924" s="86"/>
      <c r="CJ924" s="86"/>
      <c r="CK924" s="86"/>
      <c r="CM924" s="86"/>
      <c r="CN924" s="86"/>
      <c r="CO924" s="86"/>
      <c r="CP924" s="86"/>
      <c r="CR924" s="86"/>
      <c r="CS924" s="86"/>
      <c r="CT924" s="86"/>
      <c r="CU924" s="86"/>
      <c r="CW924" s="87"/>
      <c r="CY924" s="86"/>
      <c r="CZ924" s="87"/>
      <c r="DA924" s="88"/>
      <c r="DB924" s="86"/>
      <c r="DC924" s="87"/>
      <c r="DD924" s="86"/>
      <c r="DE924" s="86"/>
      <c r="DF924" s="86"/>
      <c r="DG924" s="86"/>
      <c r="DH924" s="89"/>
    </row>
    <row r="925" spans="34:112" x14ac:dyDescent="0.2">
      <c r="AH925" s="86"/>
      <c r="AJ925" s="86"/>
      <c r="AL925" s="86"/>
      <c r="AN925" s="86"/>
      <c r="AP925" s="86"/>
      <c r="AR925" s="86"/>
      <c r="AT925" s="86"/>
      <c r="AV925" s="86"/>
      <c r="AX925" s="86"/>
      <c r="AZ925" s="86"/>
      <c r="BB925" s="86"/>
      <c r="BD925" s="86"/>
      <c r="BF925" s="86"/>
      <c r="BH925" s="86"/>
      <c r="BJ925" s="86"/>
      <c r="BL925" s="86"/>
      <c r="BN925" s="86"/>
      <c r="BP925" s="86"/>
      <c r="BR925" s="86"/>
      <c r="BS925" s="86"/>
      <c r="BT925" s="86"/>
      <c r="BU925" s="86"/>
      <c r="BW925" s="86"/>
      <c r="BX925" s="86"/>
      <c r="BY925" s="86"/>
      <c r="BZ925" s="86"/>
      <c r="CB925" s="86"/>
      <c r="CC925" s="86"/>
      <c r="CD925" s="86"/>
      <c r="CE925" s="86"/>
      <c r="CF925" s="86"/>
      <c r="CH925" s="86"/>
      <c r="CI925" s="86"/>
      <c r="CJ925" s="86"/>
      <c r="CK925" s="86"/>
      <c r="CM925" s="86"/>
      <c r="CN925" s="86"/>
      <c r="CO925" s="86"/>
      <c r="CP925" s="86"/>
      <c r="CR925" s="86"/>
      <c r="CS925" s="86"/>
      <c r="CT925" s="86"/>
      <c r="CU925" s="86"/>
      <c r="CW925" s="87"/>
      <c r="CY925" s="86"/>
      <c r="CZ925" s="87"/>
      <c r="DA925" s="88"/>
      <c r="DB925" s="86"/>
      <c r="DC925" s="87"/>
      <c r="DD925" s="86"/>
      <c r="DE925" s="86"/>
      <c r="DF925" s="86"/>
      <c r="DG925" s="86"/>
      <c r="DH925" s="89"/>
    </row>
    <row r="926" spans="34:112" x14ac:dyDescent="0.2">
      <c r="AH926" s="86"/>
      <c r="AJ926" s="86"/>
      <c r="AL926" s="86"/>
      <c r="AN926" s="86"/>
      <c r="AP926" s="86"/>
      <c r="AR926" s="86"/>
      <c r="AT926" s="86"/>
      <c r="AV926" s="86"/>
      <c r="AX926" s="86"/>
      <c r="AZ926" s="86"/>
      <c r="BB926" s="86"/>
      <c r="BD926" s="86"/>
      <c r="BF926" s="86"/>
      <c r="BH926" s="86"/>
      <c r="BJ926" s="86"/>
      <c r="BL926" s="86"/>
      <c r="BN926" s="86"/>
      <c r="BP926" s="86"/>
      <c r="BR926" s="86"/>
      <c r="BS926" s="86"/>
      <c r="BT926" s="86"/>
      <c r="BU926" s="86"/>
      <c r="BW926" s="86"/>
      <c r="BX926" s="86"/>
      <c r="BY926" s="86"/>
      <c r="BZ926" s="86"/>
      <c r="CB926" s="86"/>
      <c r="CC926" s="86"/>
      <c r="CD926" s="86"/>
      <c r="CE926" s="86"/>
      <c r="CF926" s="86"/>
      <c r="CH926" s="86"/>
      <c r="CI926" s="86"/>
      <c r="CJ926" s="86"/>
      <c r="CK926" s="86"/>
      <c r="CM926" s="86"/>
      <c r="CN926" s="86"/>
      <c r="CO926" s="86"/>
      <c r="CP926" s="86"/>
      <c r="CR926" s="86"/>
      <c r="CS926" s="86"/>
      <c r="CT926" s="86"/>
      <c r="CU926" s="86"/>
      <c r="CW926" s="87"/>
      <c r="CY926" s="86"/>
      <c r="CZ926" s="87"/>
      <c r="DA926" s="88"/>
      <c r="DB926" s="86"/>
      <c r="DC926" s="87"/>
      <c r="DD926" s="86"/>
      <c r="DE926" s="86"/>
      <c r="DF926" s="86"/>
      <c r="DG926" s="86"/>
      <c r="DH926" s="89"/>
    </row>
    <row r="927" spans="34:112" x14ac:dyDescent="0.2">
      <c r="AH927" s="86"/>
      <c r="AJ927" s="86"/>
      <c r="AL927" s="86"/>
      <c r="AN927" s="86"/>
      <c r="AP927" s="86"/>
      <c r="AR927" s="86"/>
      <c r="AT927" s="86"/>
      <c r="AV927" s="86"/>
      <c r="AX927" s="86"/>
      <c r="AZ927" s="86"/>
      <c r="BB927" s="86"/>
      <c r="BD927" s="86"/>
      <c r="BF927" s="86"/>
      <c r="BH927" s="86"/>
      <c r="BJ927" s="86"/>
      <c r="BL927" s="86"/>
      <c r="BN927" s="86"/>
      <c r="BP927" s="86"/>
      <c r="BR927" s="86"/>
      <c r="BS927" s="86"/>
      <c r="BT927" s="86"/>
      <c r="BU927" s="86"/>
      <c r="BW927" s="86"/>
      <c r="BX927" s="86"/>
      <c r="BY927" s="86"/>
      <c r="BZ927" s="86"/>
      <c r="CB927" s="86"/>
      <c r="CC927" s="86"/>
      <c r="CD927" s="86"/>
      <c r="CE927" s="86"/>
      <c r="CF927" s="86"/>
      <c r="CH927" s="86"/>
      <c r="CI927" s="86"/>
      <c r="CJ927" s="86"/>
      <c r="CK927" s="86"/>
      <c r="CM927" s="86"/>
      <c r="CN927" s="86"/>
      <c r="CO927" s="86"/>
      <c r="CP927" s="86"/>
      <c r="CR927" s="86"/>
      <c r="CS927" s="86"/>
      <c r="CT927" s="86"/>
      <c r="CU927" s="86"/>
      <c r="CW927" s="87"/>
      <c r="CY927" s="86"/>
      <c r="CZ927" s="87"/>
      <c r="DA927" s="88"/>
      <c r="DB927" s="86"/>
      <c r="DC927" s="87"/>
      <c r="DD927" s="86"/>
      <c r="DE927" s="86"/>
      <c r="DF927" s="86"/>
      <c r="DG927" s="86"/>
      <c r="DH927" s="89"/>
    </row>
    <row r="928" spans="34:112" x14ac:dyDescent="0.2">
      <c r="AH928" s="86"/>
      <c r="AJ928" s="86"/>
      <c r="AL928" s="86"/>
      <c r="AN928" s="86"/>
      <c r="AP928" s="86"/>
      <c r="AR928" s="86"/>
      <c r="AT928" s="86"/>
      <c r="AV928" s="86"/>
      <c r="AX928" s="86"/>
      <c r="AZ928" s="86"/>
      <c r="BB928" s="86"/>
      <c r="BD928" s="86"/>
      <c r="BF928" s="86"/>
      <c r="BH928" s="86"/>
      <c r="BJ928" s="86"/>
      <c r="BL928" s="86"/>
      <c r="BN928" s="86"/>
      <c r="BP928" s="86"/>
      <c r="BR928" s="86"/>
      <c r="BS928" s="86"/>
      <c r="BT928" s="86"/>
      <c r="BU928" s="86"/>
      <c r="BW928" s="86"/>
      <c r="BX928" s="86"/>
      <c r="BY928" s="86"/>
      <c r="BZ928" s="86"/>
      <c r="CB928" s="86"/>
      <c r="CC928" s="86"/>
      <c r="CD928" s="86"/>
      <c r="CE928" s="86"/>
      <c r="CF928" s="86"/>
      <c r="CH928" s="86"/>
      <c r="CI928" s="86"/>
      <c r="CJ928" s="86"/>
      <c r="CK928" s="86"/>
      <c r="CM928" s="86"/>
      <c r="CN928" s="86"/>
      <c r="CO928" s="86"/>
      <c r="CP928" s="86"/>
      <c r="CR928" s="86"/>
      <c r="CS928" s="86"/>
      <c r="CT928" s="86"/>
      <c r="CU928" s="86"/>
      <c r="CW928" s="87"/>
      <c r="CY928" s="86"/>
      <c r="CZ928" s="87"/>
      <c r="DA928" s="88"/>
      <c r="DB928" s="86"/>
      <c r="DC928" s="87"/>
      <c r="DD928" s="86"/>
      <c r="DE928" s="86"/>
      <c r="DF928" s="86"/>
      <c r="DG928" s="86"/>
      <c r="DH928" s="89"/>
    </row>
    <row r="929" spans="34:112" x14ac:dyDescent="0.2">
      <c r="AH929" s="86"/>
      <c r="AJ929" s="86"/>
      <c r="AL929" s="86"/>
      <c r="AN929" s="86"/>
      <c r="AP929" s="86"/>
      <c r="AR929" s="86"/>
      <c r="AT929" s="86"/>
      <c r="AV929" s="86"/>
      <c r="AX929" s="86"/>
      <c r="AZ929" s="86"/>
      <c r="BB929" s="86"/>
      <c r="BD929" s="86"/>
      <c r="BF929" s="86"/>
      <c r="BH929" s="86"/>
      <c r="BJ929" s="86"/>
      <c r="BL929" s="86"/>
      <c r="BN929" s="86"/>
      <c r="BP929" s="86"/>
      <c r="BR929" s="86"/>
      <c r="BS929" s="86"/>
      <c r="BT929" s="86"/>
      <c r="BU929" s="86"/>
      <c r="BW929" s="86"/>
      <c r="BX929" s="86"/>
      <c r="BY929" s="86"/>
      <c r="BZ929" s="86"/>
      <c r="CB929" s="86"/>
      <c r="CC929" s="86"/>
      <c r="CD929" s="86"/>
      <c r="CE929" s="86"/>
      <c r="CF929" s="86"/>
      <c r="CH929" s="86"/>
      <c r="CI929" s="86"/>
      <c r="CJ929" s="86"/>
      <c r="CK929" s="86"/>
      <c r="CM929" s="86"/>
      <c r="CN929" s="86"/>
      <c r="CO929" s="86"/>
      <c r="CP929" s="86"/>
      <c r="CR929" s="86"/>
      <c r="CS929" s="86"/>
      <c r="CT929" s="86"/>
      <c r="CU929" s="86"/>
      <c r="CW929" s="87"/>
      <c r="CY929" s="86"/>
      <c r="CZ929" s="87"/>
      <c r="DA929" s="88"/>
      <c r="DB929" s="86"/>
      <c r="DC929" s="87"/>
      <c r="DD929" s="86"/>
      <c r="DE929" s="86"/>
      <c r="DF929" s="86"/>
      <c r="DG929" s="86"/>
      <c r="DH929" s="89"/>
    </row>
    <row r="930" spans="34:112" x14ac:dyDescent="0.2">
      <c r="AH930" s="86"/>
      <c r="AJ930" s="86"/>
      <c r="AL930" s="86"/>
      <c r="AN930" s="86"/>
      <c r="AP930" s="86"/>
      <c r="AR930" s="86"/>
      <c r="AT930" s="86"/>
      <c r="AV930" s="86"/>
      <c r="AX930" s="86"/>
      <c r="AZ930" s="86"/>
      <c r="BB930" s="86"/>
      <c r="BD930" s="86"/>
      <c r="BF930" s="86"/>
      <c r="BH930" s="86"/>
      <c r="BJ930" s="86"/>
      <c r="BL930" s="86"/>
      <c r="BN930" s="86"/>
      <c r="BP930" s="86"/>
      <c r="BR930" s="86"/>
      <c r="BS930" s="86"/>
      <c r="BT930" s="86"/>
      <c r="BU930" s="86"/>
      <c r="BW930" s="86"/>
      <c r="BX930" s="86"/>
      <c r="BY930" s="86"/>
      <c r="BZ930" s="86"/>
      <c r="CB930" s="86"/>
      <c r="CC930" s="86"/>
      <c r="CD930" s="86"/>
      <c r="CE930" s="86"/>
      <c r="CF930" s="86"/>
      <c r="CH930" s="86"/>
      <c r="CI930" s="86"/>
      <c r="CJ930" s="86"/>
      <c r="CK930" s="86"/>
      <c r="CM930" s="86"/>
      <c r="CN930" s="86"/>
      <c r="CO930" s="86"/>
      <c r="CP930" s="86"/>
      <c r="CR930" s="86"/>
      <c r="CS930" s="86"/>
      <c r="CT930" s="86"/>
      <c r="CU930" s="86"/>
      <c r="CW930" s="87"/>
      <c r="CY930" s="86"/>
      <c r="CZ930" s="87"/>
      <c r="DA930" s="88"/>
      <c r="DB930" s="86"/>
      <c r="DC930" s="87"/>
      <c r="DD930" s="86"/>
      <c r="DE930" s="86"/>
      <c r="DF930" s="86"/>
      <c r="DG930" s="86"/>
      <c r="DH930" s="89"/>
    </row>
    <row r="931" spans="34:112" x14ac:dyDescent="0.2">
      <c r="AH931" s="86"/>
      <c r="AJ931" s="86"/>
      <c r="AL931" s="86"/>
      <c r="AN931" s="86"/>
      <c r="AP931" s="86"/>
      <c r="AR931" s="86"/>
      <c r="AT931" s="86"/>
      <c r="AV931" s="86"/>
      <c r="AX931" s="86"/>
      <c r="AZ931" s="86"/>
      <c r="BB931" s="86"/>
      <c r="BD931" s="86"/>
      <c r="BF931" s="86"/>
      <c r="BH931" s="86"/>
      <c r="BJ931" s="86"/>
      <c r="BL931" s="86"/>
      <c r="BN931" s="86"/>
      <c r="BP931" s="86"/>
      <c r="BR931" s="86"/>
      <c r="BS931" s="86"/>
      <c r="BT931" s="86"/>
      <c r="BU931" s="86"/>
      <c r="BW931" s="86"/>
      <c r="BX931" s="86"/>
      <c r="BY931" s="86"/>
      <c r="BZ931" s="86"/>
      <c r="CB931" s="86"/>
      <c r="CC931" s="86"/>
      <c r="CD931" s="86"/>
      <c r="CE931" s="86"/>
      <c r="CF931" s="86"/>
      <c r="CH931" s="86"/>
      <c r="CI931" s="86"/>
      <c r="CJ931" s="86"/>
      <c r="CK931" s="86"/>
      <c r="CM931" s="86"/>
      <c r="CN931" s="86"/>
      <c r="CO931" s="86"/>
      <c r="CP931" s="86"/>
      <c r="CR931" s="86"/>
      <c r="CS931" s="86"/>
      <c r="CT931" s="86"/>
      <c r="CU931" s="86"/>
      <c r="CW931" s="87"/>
      <c r="CY931" s="86"/>
      <c r="CZ931" s="87"/>
      <c r="DA931" s="88"/>
      <c r="DB931" s="86"/>
      <c r="DC931" s="87"/>
      <c r="DD931" s="86"/>
      <c r="DE931" s="86"/>
      <c r="DF931" s="86"/>
      <c r="DG931" s="86"/>
      <c r="DH931" s="89"/>
    </row>
    <row r="932" spans="34:112" x14ac:dyDescent="0.2">
      <c r="AH932" s="86"/>
      <c r="AJ932" s="86"/>
      <c r="AL932" s="86"/>
      <c r="AN932" s="86"/>
      <c r="AP932" s="86"/>
      <c r="AR932" s="86"/>
      <c r="AT932" s="86"/>
      <c r="AV932" s="86"/>
      <c r="AX932" s="86"/>
      <c r="AZ932" s="86"/>
      <c r="BB932" s="86"/>
      <c r="BD932" s="86"/>
      <c r="BF932" s="86"/>
      <c r="BH932" s="86"/>
      <c r="BJ932" s="86"/>
      <c r="BL932" s="86"/>
      <c r="BN932" s="86"/>
      <c r="BP932" s="86"/>
      <c r="BR932" s="86"/>
      <c r="BS932" s="86"/>
      <c r="BT932" s="86"/>
      <c r="BU932" s="86"/>
      <c r="BW932" s="86"/>
      <c r="BX932" s="86"/>
      <c r="BY932" s="86"/>
      <c r="BZ932" s="86"/>
      <c r="CB932" s="86"/>
      <c r="CC932" s="86"/>
      <c r="CD932" s="86"/>
      <c r="CE932" s="86"/>
      <c r="CF932" s="86"/>
      <c r="CH932" s="86"/>
      <c r="CI932" s="86"/>
      <c r="CJ932" s="86"/>
      <c r="CK932" s="86"/>
      <c r="CM932" s="86"/>
      <c r="CN932" s="86"/>
      <c r="CO932" s="86"/>
      <c r="CP932" s="86"/>
      <c r="CR932" s="86"/>
      <c r="CS932" s="86"/>
      <c r="CT932" s="86"/>
      <c r="CU932" s="86"/>
      <c r="CW932" s="87"/>
      <c r="CY932" s="86"/>
      <c r="CZ932" s="87"/>
      <c r="DA932" s="88"/>
      <c r="DB932" s="86"/>
      <c r="DC932" s="87"/>
      <c r="DD932" s="86"/>
      <c r="DE932" s="86"/>
      <c r="DF932" s="86"/>
      <c r="DG932" s="86"/>
      <c r="DH932" s="89"/>
    </row>
    <row r="933" spans="34:112" x14ac:dyDescent="0.2">
      <c r="AH933" s="86"/>
      <c r="AJ933" s="86"/>
      <c r="AL933" s="86"/>
      <c r="AN933" s="86"/>
      <c r="AP933" s="86"/>
      <c r="AR933" s="86"/>
      <c r="AT933" s="86"/>
      <c r="AV933" s="86"/>
      <c r="AX933" s="86"/>
      <c r="AZ933" s="86"/>
      <c r="BB933" s="86"/>
      <c r="BD933" s="86"/>
      <c r="BF933" s="86"/>
      <c r="BH933" s="86"/>
      <c r="BJ933" s="86"/>
      <c r="BL933" s="86"/>
      <c r="BN933" s="86"/>
      <c r="BP933" s="86"/>
      <c r="BR933" s="86"/>
      <c r="BS933" s="86"/>
      <c r="BT933" s="86"/>
      <c r="BU933" s="86"/>
      <c r="BW933" s="86"/>
      <c r="BX933" s="86"/>
      <c r="BY933" s="86"/>
      <c r="BZ933" s="86"/>
      <c r="CB933" s="86"/>
      <c r="CC933" s="86"/>
      <c r="CD933" s="86"/>
      <c r="CE933" s="86"/>
      <c r="CF933" s="86"/>
      <c r="CH933" s="86"/>
      <c r="CI933" s="86"/>
      <c r="CJ933" s="86"/>
      <c r="CK933" s="86"/>
      <c r="CM933" s="86"/>
      <c r="CN933" s="86"/>
      <c r="CO933" s="86"/>
      <c r="CP933" s="86"/>
      <c r="CR933" s="86"/>
      <c r="CS933" s="86"/>
      <c r="CT933" s="86"/>
      <c r="CU933" s="86"/>
      <c r="CW933" s="87"/>
      <c r="CY933" s="86"/>
      <c r="CZ933" s="87"/>
      <c r="DA933" s="88"/>
      <c r="DB933" s="86"/>
      <c r="DC933" s="87"/>
      <c r="DD933" s="86"/>
      <c r="DE933" s="86"/>
      <c r="DF933" s="86"/>
      <c r="DG933" s="86"/>
      <c r="DH933" s="89"/>
    </row>
    <row r="934" spans="34:112" x14ac:dyDescent="0.2">
      <c r="AH934" s="86"/>
      <c r="AJ934" s="86"/>
      <c r="AL934" s="86"/>
      <c r="AN934" s="86"/>
      <c r="AP934" s="86"/>
      <c r="AR934" s="86"/>
      <c r="AT934" s="86"/>
      <c r="AV934" s="86"/>
      <c r="AX934" s="86"/>
      <c r="AZ934" s="86"/>
      <c r="BB934" s="86"/>
      <c r="BD934" s="86"/>
      <c r="BF934" s="86"/>
      <c r="BH934" s="86"/>
      <c r="BJ934" s="86"/>
      <c r="BL934" s="86"/>
      <c r="BN934" s="86"/>
      <c r="BP934" s="86"/>
      <c r="BR934" s="86"/>
      <c r="BS934" s="86"/>
      <c r="BT934" s="86"/>
      <c r="BU934" s="86"/>
      <c r="BW934" s="86"/>
      <c r="BX934" s="86"/>
      <c r="BY934" s="86"/>
      <c r="BZ934" s="86"/>
      <c r="CB934" s="86"/>
      <c r="CC934" s="86"/>
      <c r="CD934" s="86"/>
      <c r="CE934" s="86"/>
      <c r="CF934" s="86"/>
      <c r="CH934" s="86"/>
      <c r="CI934" s="86"/>
      <c r="CJ934" s="86"/>
      <c r="CK934" s="86"/>
      <c r="CM934" s="86"/>
      <c r="CN934" s="86"/>
      <c r="CO934" s="86"/>
      <c r="CP934" s="86"/>
      <c r="CR934" s="86"/>
      <c r="CS934" s="86"/>
      <c r="CT934" s="86"/>
      <c r="CU934" s="86"/>
      <c r="CW934" s="87"/>
      <c r="CY934" s="86"/>
      <c r="CZ934" s="87"/>
      <c r="DA934" s="88"/>
      <c r="DB934" s="86"/>
      <c r="DC934" s="87"/>
      <c r="DD934" s="86"/>
      <c r="DE934" s="86"/>
      <c r="DF934" s="86"/>
      <c r="DG934" s="86"/>
      <c r="DH934" s="89"/>
    </row>
    <row r="935" spans="34:112" x14ac:dyDescent="0.2">
      <c r="AH935" s="86"/>
      <c r="AJ935" s="86"/>
      <c r="AL935" s="86"/>
      <c r="AN935" s="86"/>
      <c r="AP935" s="86"/>
      <c r="AR935" s="86"/>
      <c r="AT935" s="86"/>
      <c r="AV935" s="86"/>
      <c r="AX935" s="86"/>
      <c r="AZ935" s="86"/>
      <c r="BB935" s="86"/>
      <c r="BD935" s="86"/>
      <c r="BF935" s="86"/>
      <c r="BH935" s="86"/>
      <c r="BJ935" s="86"/>
      <c r="BL935" s="86"/>
      <c r="BN935" s="86"/>
      <c r="BP935" s="86"/>
      <c r="BR935" s="86"/>
      <c r="BS935" s="86"/>
      <c r="BT935" s="86"/>
      <c r="BU935" s="86"/>
      <c r="BW935" s="86"/>
      <c r="BX935" s="86"/>
      <c r="BY935" s="86"/>
      <c r="BZ935" s="86"/>
      <c r="CB935" s="86"/>
      <c r="CC935" s="86"/>
      <c r="CD935" s="86"/>
      <c r="CE935" s="86"/>
      <c r="CF935" s="86"/>
      <c r="CH935" s="86"/>
      <c r="CI935" s="86"/>
      <c r="CJ935" s="86"/>
      <c r="CK935" s="86"/>
      <c r="CM935" s="86"/>
      <c r="CN935" s="86"/>
      <c r="CO935" s="86"/>
      <c r="CP935" s="86"/>
      <c r="CR935" s="86"/>
      <c r="CS935" s="86"/>
      <c r="CT935" s="86"/>
      <c r="CU935" s="86"/>
      <c r="CW935" s="87"/>
      <c r="CY935" s="86"/>
      <c r="CZ935" s="87"/>
      <c r="DA935" s="88"/>
      <c r="DB935" s="86"/>
      <c r="DC935" s="87"/>
      <c r="DD935" s="86"/>
      <c r="DE935" s="86"/>
      <c r="DF935" s="86"/>
      <c r="DG935" s="86"/>
      <c r="DH935" s="89"/>
    </row>
    <row r="936" spans="34:112" x14ac:dyDescent="0.2">
      <c r="AH936" s="86"/>
      <c r="AJ936" s="86"/>
      <c r="AL936" s="86"/>
      <c r="AN936" s="86"/>
      <c r="AP936" s="86"/>
      <c r="AR936" s="86"/>
      <c r="AT936" s="86"/>
      <c r="AV936" s="86"/>
      <c r="AX936" s="86"/>
      <c r="AZ936" s="86"/>
      <c r="BB936" s="86"/>
      <c r="BD936" s="86"/>
      <c r="BF936" s="86"/>
      <c r="BH936" s="86"/>
      <c r="BJ936" s="86"/>
      <c r="BL936" s="86"/>
      <c r="BN936" s="86"/>
      <c r="BP936" s="86"/>
      <c r="BR936" s="86"/>
      <c r="BS936" s="86"/>
      <c r="BT936" s="86"/>
      <c r="BU936" s="86"/>
      <c r="BW936" s="86"/>
      <c r="BX936" s="86"/>
      <c r="BY936" s="86"/>
      <c r="BZ936" s="86"/>
      <c r="CB936" s="86"/>
      <c r="CC936" s="86"/>
      <c r="CD936" s="86"/>
      <c r="CE936" s="86"/>
      <c r="CF936" s="86"/>
      <c r="CH936" s="86"/>
      <c r="CI936" s="86"/>
      <c r="CJ936" s="86"/>
      <c r="CK936" s="86"/>
      <c r="CM936" s="86"/>
      <c r="CN936" s="86"/>
      <c r="CO936" s="86"/>
      <c r="CP936" s="86"/>
      <c r="CR936" s="86"/>
      <c r="CS936" s="86"/>
      <c r="CT936" s="86"/>
      <c r="CU936" s="86"/>
      <c r="CW936" s="87"/>
      <c r="CY936" s="86"/>
      <c r="CZ936" s="87"/>
      <c r="DA936" s="88"/>
      <c r="DB936" s="86"/>
      <c r="DC936" s="87"/>
      <c r="DD936" s="86"/>
      <c r="DE936" s="86"/>
      <c r="DF936" s="86"/>
      <c r="DG936" s="86"/>
      <c r="DH936" s="89"/>
    </row>
    <row r="937" spans="34:112" x14ac:dyDescent="0.2">
      <c r="AH937" s="86"/>
      <c r="AJ937" s="86"/>
      <c r="AL937" s="86"/>
      <c r="AN937" s="86"/>
      <c r="AP937" s="86"/>
      <c r="AR937" s="86"/>
      <c r="AT937" s="86"/>
      <c r="AV937" s="86"/>
      <c r="AX937" s="86"/>
      <c r="AZ937" s="86"/>
      <c r="BB937" s="86"/>
      <c r="BD937" s="86"/>
      <c r="BF937" s="86"/>
      <c r="BH937" s="86"/>
      <c r="BJ937" s="86"/>
      <c r="BL937" s="86"/>
      <c r="BN937" s="86"/>
      <c r="BP937" s="86"/>
      <c r="BR937" s="86"/>
      <c r="BS937" s="86"/>
      <c r="BT937" s="86"/>
      <c r="BU937" s="86"/>
      <c r="BW937" s="86"/>
      <c r="BX937" s="86"/>
      <c r="BY937" s="86"/>
      <c r="BZ937" s="86"/>
      <c r="CB937" s="86"/>
      <c r="CC937" s="86"/>
      <c r="CD937" s="86"/>
      <c r="CE937" s="86"/>
      <c r="CF937" s="86"/>
      <c r="CH937" s="86"/>
      <c r="CI937" s="86"/>
      <c r="CJ937" s="86"/>
      <c r="CK937" s="86"/>
      <c r="CM937" s="86"/>
      <c r="CN937" s="86"/>
      <c r="CO937" s="86"/>
      <c r="CP937" s="86"/>
      <c r="CR937" s="86"/>
      <c r="CS937" s="86"/>
      <c r="CT937" s="86"/>
      <c r="CU937" s="86"/>
      <c r="CW937" s="87"/>
      <c r="CY937" s="86"/>
      <c r="CZ937" s="87"/>
      <c r="DA937" s="88"/>
      <c r="DB937" s="86"/>
      <c r="DC937" s="87"/>
      <c r="DD937" s="86"/>
      <c r="DE937" s="86"/>
      <c r="DF937" s="86"/>
      <c r="DG937" s="86"/>
      <c r="DH937" s="89"/>
    </row>
    <row r="938" spans="34:112" x14ac:dyDescent="0.2">
      <c r="AH938" s="86"/>
      <c r="AJ938" s="86"/>
      <c r="AL938" s="86"/>
      <c r="AN938" s="86"/>
      <c r="AP938" s="86"/>
      <c r="AR938" s="86"/>
      <c r="AT938" s="86"/>
      <c r="AV938" s="86"/>
      <c r="AX938" s="86"/>
      <c r="AZ938" s="86"/>
      <c r="BB938" s="86"/>
      <c r="BD938" s="86"/>
      <c r="BF938" s="86"/>
      <c r="BH938" s="86"/>
      <c r="BJ938" s="86"/>
      <c r="BL938" s="86"/>
      <c r="BN938" s="86"/>
      <c r="BP938" s="86"/>
      <c r="BR938" s="86"/>
      <c r="BS938" s="86"/>
      <c r="BT938" s="86"/>
      <c r="BU938" s="86"/>
      <c r="BW938" s="86"/>
      <c r="BX938" s="86"/>
      <c r="BY938" s="86"/>
      <c r="BZ938" s="86"/>
      <c r="CB938" s="86"/>
      <c r="CC938" s="86"/>
      <c r="CD938" s="86"/>
      <c r="CE938" s="86"/>
      <c r="CF938" s="86"/>
      <c r="CH938" s="86"/>
      <c r="CI938" s="86"/>
      <c r="CJ938" s="86"/>
      <c r="CK938" s="86"/>
      <c r="CM938" s="86"/>
      <c r="CN938" s="86"/>
      <c r="CO938" s="86"/>
      <c r="CP938" s="86"/>
      <c r="CR938" s="86"/>
      <c r="CS938" s="86"/>
      <c r="CT938" s="86"/>
      <c r="CU938" s="86"/>
      <c r="CW938" s="87"/>
      <c r="CY938" s="86"/>
      <c r="CZ938" s="87"/>
      <c r="DA938" s="88"/>
      <c r="DB938" s="86"/>
      <c r="DC938" s="87"/>
      <c r="DD938" s="86"/>
      <c r="DE938" s="86"/>
      <c r="DF938" s="86"/>
      <c r="DG938" s="86"/>
      <c r="DH938" s="89"/>
    </row>
    <row r="939" spans="34:112" x14ac:dyDescent="0.2">
      <c r="AH939" s="86"/>
      <c r="AJ939" s="86"/>
      <c r="AL939" s="86"/>
      <c r="AN939" s="86"/>
      <c r="AP939" s="86"/>
      <c r="AR939" s="86"/>
      <c r="AT939" s="86"/>
      <c r="AV939" s="86"/>
      <c r="AX939" s="86"/>
      <c r="AZ939" s="86"/>
      <c r="BB939" s="86"/>
      <c r="BD939" s="86"/>
      <c r="BF939" s="86"/>
      <c r="BH939" s="86"/>
      <c r="BJ939" s="86"/>
      <c r="BL939" s="86"/>
      <c r="BN939" s="86"/>
      <c r="BP939" s="86"/>
      <c r="BR939" s="86"/>
      <c r="BS939" s="86"/>
      <c r="BT939" s="86"/>
      <c r="BU939" s="86"/>
      <c r="BW939" s="86"/>
      <c r="BX939" s="86"/>
      <c r="BY939" s="86"/>
      <c r="BZ939" s="86"/>
      <c r="CB939" s="86"/>
      <c r="CC939" s="86"/>
      <c r="CD939" s="86"/>
      <c r="CE939" s="86"/>
      <c r="CF939" s="86"/>
      <c r="CH939" s="86"/>
      <c r="CI939" s="86"/>
      <c r="CJ939" s="86"/>
      <c r="CK939" s="86"/>
      <c r="CM939" s="86"/>
      <c r="CN939" s="86"/>
      <c r="CO939" s="86"/>
      <c r="CP939" s="86"/>
      <c r="CR939" s="86"/>
      <c r="CS939" s="86"/>
      <c r="CT939" s="86"/>
      <c r="CU939" s="86"/>
      <c r="CW939" s="87"/>
      <c r="CY939" s="86"/>
      <c r="CZ939" s="87"/>
      <c r="DA939" s="88"/>
      <c r="DB939" s="86"/>
      <c r="DC939" s="87"/>
      <c r="DD939" s="86"/>
      <c r="DE939" s="86"/>
      <c r="DF939" s="86"/>
      <c r="DG939" s="86"/>
      <c r="DH939" s="89"/>
    </row>
    <row r="940" spans="34:112" x14ac:dyDescent="0.2">
      <c r="AH940" s="86"/>
      <c r="AJ940" s="86"/>
      <c r="AL940" s="86"/>
      <c r="AN940" s="86"/>
      <c r="AP940" s="86"/>
      <c r="AR940" s="86"/>
      <c r="AT940" s="86"/>
      <c r="AV940" s="86"/>
      <c r="AX940" s="86"/>
      <c r="AZ940" s="86"/>
      <c r="BB940" s="86"/>
      <c r="BD940" s="86"/>
      <c r="BF940" s="86"/>
      <c r="BH940" s="86"/>
      <c r="BJ940" s="86"/>
      <c r="BL940" s="86"/>
      <c r="BN940" s="86"/>
      <c r="BP940" s="86"/>
      <c r="BR940" s="86"/>
      <c r="BS940" s="86"/>
      <c r="BT940" s="86"/>
      <c r="BU940" s="86"/>
      <c r="BW940" s="86"/>
      <c r="BX940" s="86"/>
      <c r="BY940" s="86"/>
      <c r="BZ940" s="86"/>
      <c r="CB940" s="86"/>
      <c r="CC940" s="86"/>
      <c r="CD940" s="86"/>
      <c r="CE940" s="86"/>
      <c r="CF940" s="86"/>
      <c r="CH940" s="86"/>
      <c r="CI940" s="86"/>
      <c r="CJ940" s="86"/>
      <c r="CK940" s="86"/>
      <c r="CM940" s="86"/>
      <c r="CN940" s="86"/>
      <c r="CO940" s="86"/>
      <c r="CP940" s="86"/>
      <c r="CR940" s="86"/>
      <c r="CS940" s="86"/>
      <c r="CT940" s="86"/>
      <c r="CU940" s="86"/>
      <c r="CW940" s="87"/>
      <c r="CY940" s="86"/>
      <c r="CZ940" s="87"/>
      <c r="DA940" s="88"/>
      <c r="DB940" s="86"/>
      <c r="DC940" s="87"/>
      <c r="DD940" s="86"/>
      <c r="DE940" s="86"/>
      <c r="DF940" s="86"/>
      <c r="DG940" s="86"/>
      <c r="DH940" s="89"/>
    </row>
    <row r="941" spans="34:112" x14ac:dyDescent="0.2">
      <c r="AH941" s="86"/>
      <c r="AJ941" s="86"/>
      <c r="AL941" s="86"/>
      <c r="AN941" s="86"/>
      <c r="AP941" s="86"/>
      <c r="AR941" s="86"/>
      <c r="AT941" s="86"/>
      <c r="AV941" s="86"/>
      <c r="AX941" s="86"/>
      <c r="AZ941" s="86"/>
      <c r="BB941" s="86"/>
      <c r="BD941" s="86"/>
      <c r="BF941" s="86"/>
      <c r="BH941" s="86"/>
      <c r="BJ941" s="86"/>
      <c r="BL941" s="86"/>
      <c r="BN941" s="86"/>
      <c r="BP941" s="86"/>
      <c r="BR941" s="86"/>
      <c r="BS941" s="86"/>
      <c r="BT941" s="86"/>
      <c r="BU941" s="86"/>
      <c r="BW941" s="86"/>
      <c r="BX941" s="86"/>
      <c r="BY941" s="86"/>
      <c r="BZ941" s="86"/>
      <c r="CB941" s="86"/>
      <c r="CC941" s="86"/>
      <c r="CD941" s="86"/>
      <c r="CE941" s="86"/>
      <c r="CF941" s="86"/>
      <c r="CH941" s="86"/>
      <c r="CI941" s="86"/>
      <c r="CJ941" s="86"/>
      <c r="CK941" s="86"/>
      <c r="CM941" s="86"/>
      <c r="CN941" s="86"/>
      <c r="CO941" s="86"/>
      <c r="CP941" s="86"/>
      <c r="CR941" s="86"/>
      <c r="CS941" s="86"/>
      <c r="CT941" s="86"/>
      <c r="CU941" s="86"/>
      <c r="CW941" s="87"/>
      <c r="CY941" s="86"/>
      <c r="CZ941" s="87"/>
      <c r="DA941" s="88"/>
      <c r="DB941" s="86"/>
      <c r="DC941" s="87"/>
      <c r="DD941" s="86"/>
      <c r="DE941" s="86"/>
      <c r="DF941" s="86"/>
      <c r="DG941" s="86"/>
      <c r="DH941" s="89"/>
    </row>
    <row r="942" spans="34:112" x14ac:dyDescent="0.2">
      <c r="AH942" s="86"/>
      <c r="AJ942" s="86"/>
      <c r="AL942" s="86"/>
      <c r="AN942" s="86"/>
      <c r="AP942" s="86"/>
      <c r="AR942" s="86"/>
      <c r="AT942" s="86"/>
      <c r="AV942" s="86"/>
      <c r="AX942" s="86"/>
      <c r="AZ942" s="86"/>
      <c r="BB942" s="86"/>
      <c r="BD942" s="86"/>
      <c r="BF942" s="86"/>
      <c r="BH942" s="86"/>
      <c r="BJ942" s="86"/>
      <c r="BL942" s="86"/>
      <c r="BN942" s="86"/>
      <c r="BP942" s="86"/>
      <c r="BR942" s="86"/>
      <c r="BS942" s="86"/>
      <c r="BT942" s="86"/>
      <c r="BU942" s="86"/>
      <c r="BW942" s="86"/>
      <c r="BX942" s="86"/>
      <c r="BY942" s="86"/>
      <c r="BZ942" s="86"/>
      <c r="CB942" s="86"/>
      <c r="CC942" s="86"/>
      <c r="CD942" s="86"/>
      <c r="CE942" s="86"/>
      <c r="CF942" s="86"/>
      <c r="CH942" s="86"/>
      <c r="CI942" s="86"/>
      <c r="CJ942" s="86"/>
      <c r="CK942" s="86"/>
      <c r="CM942" s="86"/>
      <c r="CN942" s="86"/>
      <c r="CO942" s="86"/>
      <c r="CP942" s="86"/>
      <c r="CR942" s="86"/>
      <c r="CS942" s="86"/>
      <c r="CT942" s="86"/>
      <c r="CU942" s="86"/>
      <c r="CW942" s="87"/>
      <c r="CY942" s="86"/>
      <c r="CZ942" s="87"/>
      <c r="DA942" s="88"/>
      <c r="DB942" s="86"/>
      <c r="DC942" s="87"/>
      <c r="DD942" s="86"/>
      <c r="DE942" s="86"/>
      <c r="DF942" s="86"/>
      <c r="DG942" s="86"/>
      <c r="DH942" s="89"/>
    </row>
    <row r="943" spans="34:112" x14ac:dyDescent="0.2">
      <c r="AH943" s="86"/>
      <c r="AJ943" s="86"/>
      <c r="AL943" s="86"/>
      <c r="AN943" s="86"/>
      <c r="AP943" s="86"/>
      <c r="AR943" s="86"/>
      <c r="AT943" s="86"/>
      <c r="AV943" s="86"/>
      <c r="AX943" s="86"/>
      <c r="AZ943" s="86"/>
      <c r="BB943" s="86"/>
      <c r="BD943" s="86"/>
      <c r="BF943" s="86"/>
      <c r="BH943" s="86"/>
      <c r="BJ943" s="86"/>
      <c r="BL943" s="86"/>
      <c r="BN943" s="86"/>
      <c r="BP943" s="86"/>
      <c r="BR943" s="86"/>
      <c r="BS943" s="86"/>
      <c r="BT943" s="86"/>
      <c r="BU943" s="86"/>
      <c r="BW943" s="86"/>
      <c r="BX943" s="86"/>
      <c r="BY943" s="86"/>
      <c r="BZ943" s="86"/>
      <c r="CB943" s="86"/>
      <c r="CC943" s="86"/>
      <c r="CD943" s="86"/>
      <c r="CE943" s="86"/>
      <c r="CF943" s="86"/>
      <c r="CH943" s="86"/>
      <c r="CI943" s="86"/>
      <c r="CJ943" s="86"/>
      <c r="CK943" s="86"/>
      <c r="CM943" s="86"/>
      <c r="CN943" s="86"/>
      <c r="CO943" s="86"/>
      <c r="CP943" s="86"/>
      <c r="CR943" s="86"/>
      <c r="CS943" s="86"/>
      <c r="CT943" s="86"/>
      <c r="CU943" s="86"/>
      <c r="CW943" s="87"/>
      <c r="CY943" s="86"/>
      <c r="CZ943" s="87"/>
      <c r="DA943" s="88"/>
      <c r="DB943" s="86"/>
      <c r="DC943" s="87"/>
      <c r="DD943" s="86"/>
      <c r="DE943" s="86"/>
      <c r="DF943" s="86"/>
      <c r="DG943" s="86"/>
      <c r="DH943" s="89"/>
    </row>
    <row r="944" spans="34:112" x14ac:dyDescent="0.2">
      <c r="AH944" s="86"/>
      <c r="AJ944" s="86"/>
      <c r="AL944" s="86"/>
      <c r="AN944" s="86"/>
      <c r="AP944" s="86"/>
      <c r="AR944" s="86"/>
      <c r="AT944" s="86"/>
      <c r="AV944" s="86"/>
      <c r="AX944" s="86"/>
      <c r="AZ944" s="86"/>
      <c r="BB944" s="86"/>
      <c r="BD944" s="86"/>
      <c r="BF944" s="86"/>
      <c r="BH944" s="86"/>
      <c r="BJ944" s="86"/>
      <c r="BL944" s="86"/>
      <c r="BN944" s="86"/>
      <c r="BP944" s="86"/>
      <c r="BR944" s="86"/>
      <c r="BS944" s="86"/>
      <c r="BT944" s="86"/>
      <c r="BU944" s="86"/>
      <c r="BW944" s="86"/>
      <c r="BX944" s="86"/>
      <c r="BY944" s="86"/>
      <c r="BZ944" s="86"/>
      <c r="CB944" s="86"/>
      <c r="CC944" s="86"/>
      <c r="CD944" s="86"/>
      <c r="CE944" s="86"/>
      <c r="CF944" s="86"/>
      <c r="CH944" s="86"/>
      <c r="CI944" s="86"/>
      <c r="CJ944" s="86"/>
      <c r="CK944" s="86"/>
      <c r="CM944" s="86"/>
      <c r="CN944" s="86"/>
      <c r="CO944" s="86"/>
      <c r="CP944" s="86"/>
      <c r="CR944" s="86"/>
      <c r="CS944" s="86"/>
      <c r="CT944" s="86"/>
      <c r="CU944" s="86"/>
      <c r="CW944" s="87"/>
      <c r="CY944" s="86"/>
      <c r="CZ944" s="87"/>
      <c r="DA944" s="88"/>
      <c r="DB944" s="86"/>
      <c r="DC944" s="87"/>
      <c r="DD944" s="86"/>
      <c r="DE944" s="86"/>
      <c r="DF944" s="86"/>
      <c r="DG944" s="86"/>
      <c r="DH944" s="89"/>
    </row>
    <row r="945" spans="34:112" x14ac:dyDescent="0.2">
      <c r="AH945" s="86"/>
      <c r="AJ945" s="86"/>
      <c r="AL945" s="86"/>
      <c r="AN945" s="86"/>
      <c r="AP945" s="86"/>
      <c r="AR945" s="86"/>
      <c r="AT945" s="86"/>
      <c r="AV945" s="86"/>
      <c r="AX945" s="86"/>
      <c r="AZ945" s="86"/>
      <c r="BB945" s="86"/>
      <c r="BD945" s="86"/>
      <c r="BF945" s="86"/>
      <c r="BH945" s="86"/>
      <c r="BJ945" s="86"/>
      <c r="BL945" s="86"/>
      <c r="BN945" s="86"/>
      <c r="BP945" s="86"/>
      <c r="BR945" s="86"/>
      <c r="BS945" s="86"/>
      <c r="BT945" s="86"/>
      <c r="BU945" s="86"/>
      <c r="BW945" s="86"/>
      <c r="BX945" s="86"/>
      <c r="BY945" s="86"/>
      <c r="BZ945" s="86"/>
      <c r="CB945" s="86"/>
      <c r="CC945" s="86"/>
      <c r="CD945" s="86"/>
      <c r="CE945" s="86"/>
      <c r="CF945" s="86"/>
      <c r="CH945" s="86"/>
      <c r="CI945" s="86"/>
      <c r="CJ945" s="86"/>
      <c r="CK945" s="86"/>
      <c r="CM945" s="86"/>
      <c r="CN945" s="86"/>
      <c r="CO945" s="86"/>
      <c r="CP945" s="86"/>
      <c r="CR945" s="86"/>
      <c r="CS945" s="86"/>
      <c r="CT945" s="86"/>
      <c r="CU945" s="86"/>
      <c r="CW945" s="87"/>
      <c r="CY945" s="86"/>
      <c r="CZ945" s="87"/>
      <c r="DA945" s="88"/>
      <c r="DB945" s="86"/>
      <c r="DC945" s="87"/>
      <c r="DD945" s="86"/>
      <c r="DE945" s="86"/>
      <c r="DF945" s="86"/>
      <c r="DG945" s="86"/>
      <c r="DH945" s="89"/>
    </row>
    <row r="946" spans="34:112" x14ac:dyDescent="0.2">
      <c r="AH946" s="86"/>
      <c r="AJ946" s="86"/>
      <c r="AL946" s="86"/>
      <c r="AN946" s="86"/>
      <c r="AP946" s="86"/>
      <c r="AR946" s="86"/>
      <c r="AT946" s="86"/>
      <c r="AV946" s="86"/>
      <c r="AX946" s="86"/>
      <c r="AZ946" s="86"/>
      <c r="BB946" s="86"/>
      <c r="BD946" s="86"/>
      <c r="BF946" s="86"/>
      <c r="BH946" s="86"/>
      <c r="BJ946" s="86"/>
      <c r="BL946" s="86"/>
      <c r="BN946" s="86"/>
      <c r="BP946" s="86"/>
      <c r="BR946" s="86"/>
      <c r="BS946" s="86"/>
      <c r="BT946" s="86"/>
      <c r="BU946" s="86"/>
      <c r="BW946" s="86"/>
      <c r="BX946" s="86"/>
      <c r="BY946" s="86"/>
      <c r="BZ946" s="86"/>
      <c r="CB946" s="86"/>
      <c r="CC946" s="86"/>
      <c r="CD946" s="86"/>
      <c r="CE946" s="86"/>
      <c r="CF946" s="86"/>
      <c r="CH946" s="86"/>
      <c r="CI946" s="86"/>
      <c r="CJ946" s="86"/>
      <c r="CK946" s="86"/>
      <c r="CM946" s="86"/>
      <c r="CN946" s="86"/>
      <c r="CO946" s="86"/>
      <c r="CP946" s="86"/>
      <c r="CR946" s="86"/>
      <c r="CS946" s="86"/>
      <c r="CT946" s="86"/>
      <c r="CU946" s="86"/>
      <c r="CW946" s="87"/>
      <c r="CY946" s="86"/>
      <c r="CZ946" s="87"/>
      <c r="DA946" s="88"/>
      <c r="DB946" s="86"/>
      <c r="DC946" s="87"/>
      <c r="DD946" s="86"/>
      <c r="DE946" s="86"/>
      <c r="DF946" s="86"/>
      <c r="DG946" s="86"/>
      <c r="DH946" s="89"/>
    </row>
    <row r="947" spans="34:112" x14ac:dyDescent="0.2">
      <c r="AH947" s="86"/>
      <c r="AJ947" s="86"/>
      <c r="AL947" s="86"/>
      <c r="AN947" s="86"/>
      <c r="AP947" s="86"/>
      <c r="AR947" s="86"/>
      <c r="AT947" s="86"/>
      <c r="AV947" s="86"/>
      <c r="AX947" s="86"/>
      <c r="AZ947" s="86"/>
      <c r="BB947" s="86"/>
      <c r="BD947" s="86"/>
      <c r="BF947" s="86"/>
      <c r="BH947" s="86"/>
      <c r="BJ947" s="86"/>
      <c r="BL947" s="86"/>
      <c r="BN947" s="86"/>
      <c r="BP947" s="86"/>
      <c r="BR947" s="86"/>
      <c r="BS947" s="86"/>
      <c r="BT947" s="86"/>
      <c r="BU947" s="86"/>
      <c r="BW947" s="86"/>
      <c r="BX947" s="86"/>
      <c r="BY947" s="86"/>
      <c r="BZ947" s="86"/>
      <c r="CB947" s="86"/>
      <c r="CC947" s="86"/>
      <c r="CD947" s="86"/>
      <c r="CE947" s="86"/>
      <c r="CF947" s="86"/>
      <c r="CH947" s="86"/>
      <c r="CI947" s="86"/>
      <c r="CJ947" s="86"/>
      <c r="CK947" s="86"/>
      <c r="CM947" s="86"/>
      <c r="CN947" s="86"/>
      <c r="CO947" s="86"/>
      <c r="CP947" s="86"/>
      <c r="CR947" s="86"/>
      <c r="CS947" s="86"/>
      <c r="CT947" s="86"/>
      <c r="CU947" s="86"/>
      <c r="CW947" s="87"/>
      <c r="CY947" s="86"/>
      <c r="CZ947" s="87"/>
      <c r="DA947" s="88"/>
      <c r="DB947" s="86"/>
      <c r="DC947" s="87"/>
      <c r="DD947" s="86"/>
      <c r="DE947" s="86"/>
      <c r="DF947" s="86"/>
      <c r="DG947" s="86"/>
      <c r="DH947" s="89"/>
    </row>
    <row r="948" spans="34:112" x14ac:dyDescent="0.2">
      <c r="AH948" s="86"/>
      <c r="AJ948" s="86"/>
      <c r="AL948" s="86"/>
      <c r="AN948" s="86"/>
      <c r="AP948" s="86"/>
      <c r="AR948" s="86"/>
      <c r="AT948" s="86"/>
      <c r="AV948" s="86"/>
      <c r="AX948" s="86"/>
      <c r="AZ948" s="86"/>
      <c r="BB948" s="86"/>
      <c r="BD948" s="86"/>
      <c r="BF948" s="86"/>
      <c r="BH948" s="86"/>
      <c r="BJ948" s="86"/>
      <c r="BL948" s="86"/>
      <c r="BN948" s="86"/>
      <c r="BP948" s="86"/>
      <c r="BR948" s="86"/>
      <c r="BS948" s="86"/>
      <c r="BT948" s="86"/>
      <c r="BU948" s="86"/>
      <c r="BW948" s="86"/>
      <c r="BX948" s="86"/>
      <c r="BY948" s="86"/>
      <c r="BZ948" s="86"/>
      <c r="CB948" s="86"/>
      <c r="CC948" s="86"/>
      <c r="CD948" s="86"/>
      <c r="CE948" s="86"/>
      <c r="CF948" s="86"/>
      <c r="CH948" s="86"/>
      <c r="CI948" s="86"/>
      <c r="CJ948" s="86"/>
      <c r="CK948" s="86"/>
      <c r="CM948" s="86"/>
      <c r="CN948" s="86"/>
      <c r="CO948" s="86"/>
      <c r="CP948" s="86"/>
      <c r="CR948" s="86"/>
      <c r="CS948" s="86"/>
      <c r="CT948" s="86"/>
      <c r="CU948" s="86"/>
      <c r="CW948" s="87"/>
      <c r="CY948" s="86"/>
      <c r="CZ948" s="87"/>
      <c r="DA948" s="88"/>
      <c r="DB948" s="86"/>
      <c r="DC948" s="87"/>
      <c r="DD948" s="86"/>
      <c r="DE948" s="86"/>
      <c r="DF948" s="86"/>
      <c r="DG948" s="86"/>
      <c r="DH948" s="89"/>
    </row>
    <row r="949" spans="34:112" x14ac:dyDescent="0.2">
      <c r="AH949" s="86"/>
      <c r="AJ949" s="86"/>
      <c r="AL949" s="86"/>
      <c r="AN949" s="86"/>
      <c r="AP949" s="86"/>
      <c r="AR949" s="86"/>
      <c r="AT949" s="86"/>
      <c r="AV949" s="86"/>
      <c r="AX949" s="86"/>
      <c r="AZ949" s="86"/>
      <c r="BB949" s="86"/>
      <c r="BD949" s="86"/>
      <c r="BF949" s="86"/>
      <c r="BH949" s="86"/>
      <c r="BJ949" s="86"/>
      <c r="BL949" s="86"/>
      <c r="BN949" s="86"/>
      <c r="BP949" s="86"/>
      <c r="BR949" s="86"/>
      <c r="BS949" s="86"/>
      <c r="BT949" s="86"/>
      <c r="BU949" s="86"/>
      <c r="BW949" s="86"/>
      <c r="BX949" s="86"/>
      <c r="BY949" s="86"/>
      <c r="BZ949" s="86"/>
      <c r="CB949" s="86"/>
      <c r="CC949" s="86"/>
      <c r="CD949" s="86"/>
      <c r="CE949" s="86"/>
      <c r="CF949" s="86"/>
      <c r="CH949" s="86"/>
      <c r="CI949" s="86"/>
      <c r="CJ949" s="86"/>
      <c r="CK949" s="86"/>
      <c r="CM949" s="86"/>
      <c r="CN949" s="86"/>
      <c r="CO949" s="86"/>
      <c r="CP949" s="86"/>
      <c r="CR949" s="86"/>
      <c r="CS949" s="86"/>
      <c r="CT949" s="86"/>
      <c r="CU949" s="86"/>
      <c r="CW949" s="87"/>
      <c r="CY949" s="86"/>
      <c r="CZ949" s="87"/>
      <c r="DA949" s="88"/>
      <c r="DB949" s="86"/>
      <c r="DC949" s="87"/>
      <c r="DD949" s="86"/>
      <c r="DE949" s="86"/>
      <c r="DF949" s="86"/>
      <c r="DG949" s="86"/>
      <c r="DH949" s="89"/>
    </row>
    <row r="950" spans="34:112" x14ac:dyDescent="0.2">
      <c r="AH950" s="86"/>
      <c r="AJ950" s="86"/>
      <c r="AL950" s="86"/>
      <c r="AN950" s="86"/>
      <c r="AP950" s="86"/>
      <c r="AR950" s="86"/>
      <c r="AT950" s="86"/>
      <c r="AV950" s="86"/>
      <c r="AX950" s="86"/>
      <c r="AZ950" s="86"/>
      <c r="BB950" s="86"/>
      <c r="BD950" s="86"/>
      <c r="BF950" s="86"/>
      <c r="BH950" s="86"/>
      <c r="BJ950" s="86"/>
      <c r="BL950" s="86"/>
      <c r="BN950" s="86"/>
      <c r="BP950" s="86"/>
      <c r="BR950" s="86"/>
      <c r="BS950" s="86"/>
      <c r="BT950" s="86"/>
      <c r="BU950" s="86"/>
      <c r="BW950" s="86"/>
      <c r="BX950" s="86"/>
      <c r="BY950" s="86"/>
      <c r="BZ950" s="86"/>
      <c r="CB950" s="86"/>
      <c r="CC950" s="86"/>
      <c r="CD950" s="86"/>
      <c r="CE950" s="86"/>
      <c r="CF950" s="86"/>
      <c r="CH950" s="86"/>
      <c r="CI950" s="86"/>
      <c r="CJ950" s="86"/>
      <c r="CK950" s="86"/>
      <c r="CM950" s="86"/>
      <c r="CN950" s="86"/>
      <c r="CO950" s="86"/>
      <c r="CP950" s="86"/>
      <c r="CR950" s="86"/>
      <c r="CS950" s="86"/>
      <c r="CT950" s="86"/>
      <c r="CU950" s="86"/>
      <c r="CW950" s="87"/>
      <c r="CY950" s="86"/>
      <c r="CZ950" s="87"/>
      <c r="DA950" s="88"/>
      <c r="DB950" s="86"/>
      <c r="DC950" s="87"/>
      <c r="DD950" s="86"/>
      <c r="DE950" s="86"/>
      <c r="DF950" s="86"/>
      <c r="DG950" s="86"/>
      <c r="DH950" s="89"/>
    </row>
    <row r="951" spans="34:112" x14ac:dyDescent="0.2">
      <c r="AH951" s="86"/>
      <c r="AJ951" s="86"/>
      <c r="AL951" s="86"/>
      <c r="AN951" s="86"/>
      <c r="AP951" s="86"/>
      <c r="AR951" s="86"/>
      <c r="AT951" s="86"/>
      <c r="AV951" s="86"/>
      <c r="AX951" s="86"/>
      <c r="AZ951" s="86"/>
      <c r="BB951" s="86"/>
      <c r="BD951" s="86"/>
      <c r="BF951" s="86"/>
      <c r="BH951" s="86"/>
      <c r="BJ951" s="86"/>
      <c r="BL951" s="86"/>
      <c r="BN951" s="86"/>
      <c r="BP951" s="86"/>
      <c r="BR951" s="86"/>
      <c r="BS951" s="86"/>
      <c r="BT951" s="86"/>
      <c r="BU951" s="86"/>
      <c r="BW951" s="86"/>
      <c r="BX951" s="86"/>
      <c r="BY951" s="86"/>
      <c r="BZ951" s="86"/>
      <c r="CB951" s="86"/>
      <c r="CC951" s="86"/>
      <c r="CD951" s="86"/>
      <c r="CE951" s="86"/>
      <c r="CF951" s="86"/>
      <c r="CH951" s="86"/>
      <c r="CI951" s="86"/>
      <c r="CJ951" s="86"/>
      <c r="CK951" s="86"/>
      <c r="CM951" s="86"/>
      <c r="CN951" s="86"/>
      <c r="CO951" s="86"/>
      <c r="CP951" s="86"/>
      <c r="CR951" s="86"/>
      <c r="CS951" s="86"/>
      <c r="CT951" s="86"/>
      <c r="CU951" s="86"/>
      <c r="CW951" s="87"/>
      <c r="CY951" s="86"/>
      <c r="CZ951" s="87"/>
      <c r="DA951" s="88"/>
      <c r="DB951" s="86"/>
      <c r="DC951" s="87"/>
      <c r="DD951" s="86"/>
      <c r="DE951" s="86"/>
      <c r="DF951" s="86"/>
      <c r="DG951" s="86"/>
      <c r="DH951" s="89"/>
    </row>
    <row r="952" spans="34:112" x14ac:dyDescent="0.2">
      <c r="AH952" s="86"/>
      <c r="AJ952" s="86"/>
      <c r="AL952" s="86"/>
      <c r="AN952" s="86"/>
      <c r="AP952" s="86"/>
      <c r="AR952" s="86"/>
      <c r="AT952" s="86"/>
      <c r="AV952" s="86"/>
      <c r="AX952" s="86"/>
      <c r="AZ952" s="86"/>
      <c r="BB952" s="86"/>
      <c r="BD952" s="86"/>
      <c r="BF952" s="86"/>
      <c r="BH952" s="86"/>
      <c r="BJ952" s="86"/>
      <c r="BL952" s="86"/>
      <c r="BN952" s="86"/>
      <c r="BP952" s="86"/>
      <c r="BR952" s="86"/>
      <c r="BS952" s="86"/>
      <c r="BT952" s="86"/>
      <c r="BU952" s="86"/>
      <c r="BW952" s="86"/>
      <c r="BX952" s="86"/>
      <c r="BY952" s="86"/>
      <c r="BZ952" s="86"/>
      <c r="CB952" s="86"/>
      <c r="CC952" s="86"/>
      <c r="CD952" s="86"/>
      <c r="CE952" s="86"/>
      <c r="CF952" s="86"/>
      <c r="CH952" s="86"/>
      <c r="CI952" s="86"/>
      <c r="CJ952" s="86"/>
      <c r="CK952" s="86"/>
      <c r="CM952" s="86"/>
      <c r="CN952" s="86"/>
      <c r="CO952" s="86"/>
      <c r="CP952" s="86"/>
      <c r="CR952" s="86"/>
      <c r="CS952" s="86"/>
      <c r="CT952" s="86"/>
      <c r="CU952" s="86"/>
      <c r="CW952" s="87"/>
      <c r="CY952" s="86"/>
      <c r="CZ952" s="87"/>
      <c r="DA952" s="88"/>
      <c r="DB952" s="86"/>
      <c r="DC952" s="87"/>
      <c r="DD952" s="86"/>
      <c r="DE952" s="86"/>
      <c r="DF952" s="86"/>
      <c r="DG952" s="86"/>
      <c r="DH952" s="89"/>
    </row>
    <row r="953" spans="34:112" x14ac:dyDescent="0.2">
      <c r="AH953" s="86"/>
      <c r="AJ953" s="86"/>
      <c r="AL953" s="86"/>
      <c r="AN953" s="86"/>
      <c r="AP953" s="86"/>
      <c r="AR953" s="86"/>
      <c r="AT953" s="86"/>
      <c r="AV953" s="86"/>
      <c r="AX953" s="86"/>
      <c r="AZ953" s="86"/>
      <c r="BB953" s="86"/>
      <c r="BD953" s="86"/>
      <c r="BF953" s="86"/>
      <c r="BH953" s="86"/>
      <c r="BJ953" s="86"/>
      <c r="BL953" s="86"/>
      <c r="BN953" s="86"/>
      <c r="BP953" s="86"/>
      <c r="BR953" s="86"/>
      <c r="BS953" s="86"/>
      <c r="BT953" s="86"/>
      <c r="BU953" s="86"/>
      <c r="BW953" s="86"/>
      <c r="BX953" s="86"/>
      <c r="BY953" s="86"/>
      <c r="BZ953" s="86"/>
      <c r="CB953" s="86"/>
      <c r="CC953" s="86"/>
      <c r="CD953" s="86"/>
      <c r="CE953" s="86"/>
      <c r="CF953" s="86"/>
      <c r="CH953" s="86"/>
      <c r="CI953" s="86"/>
      <c r="CJ953" s="86"/>
      <c r="CK953" s="86"/>
      <c r="CM953" s="86"/>
      <c r="CN953" s="86"/>
      <c r="CO953" s="86"/>
      <c r="CP953" s="86"/>
      <c r="CR953" s="86"/>
      <c r="CS953" s="86"/>
      <c r="CT953" s="86"/>
      <c r="CU953" s="86"/>
      <c r="CW953" s="87"/>
      <c r="CY953" s="86"/>
      <c r="CZ953" s="87"/>
      <c r="DA953" s="88"/>
      <c r="DB953" s="86"/>
      <c r="DC953" s="87"/>
      <c r="DD953" s="86"/>
      <c r="DE953" s="86"/>
      <c r="DF953" s="86"/>
      <c r="DG953" s="86"/>
      <c r="DH953" s="89"/>
    </row>
    <row r="954" spans="34:112" x14ac:dyDescent="0.2">
      <c r="AH954" s="86"/>
      <c r="AJ954" s="86"/>
      <c r="AL954" s="86"/>
      <c r="AN954" s="86"/>
      <c r="AP954" s="86"/>
      <c r="AR954" s="86"/>
      <c r="AT954" s="86"/>
      <c r="AV954" s="86"/>
      <c r="AX954" s="86"/>
      <c r="AZ954" s="86"/>
      <c r="BB954" s="86"/>
      <c r="BD954" s="86"/>
      <c r="BF954" s="86"/>
      <c r="BH954" s="86"/>
      <c r="BJ954" s="86"/>
      <c r="BL954" s="86"/>
      <c r="BN954" s="86"/>
      <c r="BP954" s="86"/>
      <c r="BR954" s="86"/>
      <c r="BS954" s="86"/>
      <c r="BT954" s="86"/>
      <c r="BU954" s="86"/>
      <c r="BW954" s="86"/>
      <c r="BX954" s="86"/>
      <c r="BY954" s="86"/>
      <c r="BZ954" s="86"/>
      <c r="CB954" s="86"/>
      <c r="CC954" s="86"/>
      <c r="CD954" s="86"/>
      <c r="CE954" s="86"/>
      <c r="CF954" s="86"/>
      <c r="CH954" s="86"/>
      <c r="CI954" s="86"/>
      <c r="CJ954" s="86"/>
      <c r="CK954" s="86"/>
      <c r="CM954" s="86"/>
      <c r="CN954" s="86"/>
      <c r="CO954" s="86"/>
      <c r="CP954" s="86"/>
      <c r="CR954" s="86"/>
      <c r="CS954" s="86"/>
      <c r="CT954" s="86"/>
      <c r="CU954" s="86"/>
      <c r="CW954" s="87"/>
      <c r="CY954" s="86"/>
      <c r="CZ954" s="87"/>
      <c r="DA954" s="88"/>
      <c r="DB954" s="86"/>
      <c r="DC954" s="87"/>
      <c r="DD954" s="86"/>
      <c r="DE954" s="86"/>
      <c r="DF954" s="86"/>
      <c r="DG954" s="86"/>
      <c r="DH954" s="89"/>
    </row>
    <row r="955" spans="34:112" x14ac:dyDescent="0.2">
      <c r="AH955" s="86"/>
      <c r="AJ955" s="86"/>
      <c r="AL955" s="86"/>
      <c r="AN955" s="86"/>
      <c r="AP955" s="86"/>
      <c r="AR955" s="86"/>
      <c r="AT955" s="86"/>
      <c r="AV955" s="86"/>
      <c r="AX955" s="86"/>
      <c r="AZ955" s="86"/>
      <c r="BB955" s="86"/>
      <c r="BD955" s="86"/>
      <c r="BF955" s="86"/>
      <c r="BH955" s="86"/>
      <c r="BJ955" s="86"/>
      <c r="BL955" s="86"/>
      <c r="BN955" s="86"/>
      <c r="BP955" s="86"/>
      <c r="BR955" s="86"/>
      <c r="BS955" s="86"/>
      <c r="BT955" s="86"/>
      <c r="BU955" s="86"/>
      <c r="BW955" s="86"/>
      <c r="BX955" s="86"/>
      <c r="BY955" s="86"/>
      <c r="BZ955" s="86"/>
      <c r="CB955" s="86"/>
      <c r="CC955" s="86"/>
      <c r="CD955" s="86"/>
      <c r="CE955" s="86"/>
      <c r="CF955" s="86"/>
      <c r="CH955" s="86"/>
      <c r="CI955" s="86"/>
      <c r="CJ955" s="86"/>
      <c r="CK955" s="86"/>
      <c r="CM955" s="86"/>
      <c r="CN955" s="86"/>
      <c r="CO955" s="86"/>
      <c r="CP955" s="86"/>
      <c r="CR955" s="86"/>
      <c r="CS955" s="86"/>
      <c r="CT955" s="86"/>
      <c r="CU955" s="86"/>
      <c r="CW955" s="87"/>
      <c r="CY955" s="86"/>
      <c r="CZ955" s="87"/>
      <c r="DA955" s="88"/>
      <c r="DB955" s="86"/>
      <c r="DC955" s="87"/>
      <c r="DD955" s="86"/>
      <c r="DE955" s="86"/>
      <c r="DF955" s="86"/>
      <c r="DG955" s="86"/>
      <c r="DH955" s="89"/>
    </row>
    <row r="956" spans="34:112" x14ac:dyDescent="0.2">
      <c r="AH956" s="86"/>
      <c r="AJ956" s="86"/>
      <c r="AL956" s="86"/>
      <c r="AN956" s="86"/>
      <c r="AP956" s="86"/>
      <c r="AR956" s="86"/>
      <c r="AT956" s="86"/>
      <c r="AV956" s="86"/>
      <c r="AX956" s="86"/>
      <c r="AZ956" s="86"/>
      <c r="BB956" s="86"/>
      <c r="BD956" s="86"/>
      <c r="BF956" s="86"/>
      <c r="BH956" s="86"/>
      <c r="BJ956" s="86"/>
      <c r="BL956" s="86"/>
      <c r="BN956" s="86"/>
      <c r="BP956" s="86"/>
      <c r="BR956" s="86"/>
      <c r="BS956" s="86"/>
      <c r="BT956" s="86"/>
      <c r="BU956" s="86"/>
      <c r="BW956" s="86"/>
      <c r="BX956" s="86"/>
      <c r="BY956" s="86"/>
      <c r="BZ956" s="86"/>
      <c r="CB956" s="86"/>
      <c r="CC956" s="86"/>
      <c r="CD956" s="86"/>
      <c r="CE956" s="86"/>
      <c r="CF956" s="86"/>
      <c r="CH956" s="86"/>
      <c r="CI956" s="86"/>
      <c r="CJ956" s="86"/>
      <c r="CK956" s="86"/>
      <c r="CM956" s="86"/>
      <c r="CN956" s="86"/>
      <c r="CO956" s="86"/>
      <c r="CP956" s="86"/>
      <c r="CR956" s="86"/>
      <c r="CS956" s="86"/>
      <c r="CT956" s="86"/>
      <c r="CU956" s="86"/>
      <c r="CW956" s="87"/>
      <c r="CY956" s="86"/>
      <c r="CZ956" s="87"/>
      <c r="DA956" s="88"/>
      <c r="DB956" s="86"/>
      <c r="DC956" s="87"/>
      <c r="DD956" s="86"/>
      <c r="DE956" s="86"/>
      <c r="DF956" s="86"/>
      <c r="DG956" s="86"/>
      <c r="DH956" s="89"/>
    </row>
    <row r="957" spans="34:112" x14ac:dyDescent="0.2">
      <c r="AH957" s="86"/>
      <c r="AJ957" s="86"/>
      <c r="AL957" s="86"/>
      <c r="AN957" s="86"/>
      <c r="AP957" s="86"/>
      <c r="AR957" s="86"/>
      <c r="AT957" s="86"/>
      <c r="AV957" s="86"/>
      <c r="AX957" s="86"/>
      <c r="AZ957" s="86"/>
      <c r="BB957" s="86"/>
      <c r="BD957" s="86"/>
      <c r="BF957" s="86"/>
      <c r="BH957" s="86"/>
      <c r="BJ957" s="86"/>
      <c r="BL957" s="86"/>
      <c r="BN957" s="86"/>
      <c r="BP957" s="86"/>
      <c r="BR957" s="86"/>
      <c r="BS957" s="86"/>
      <c r="BT957" s="86"/>
      <c r="BU957" s="86"/>
      <c r="BW957" s="86"/>
      <c r="BX957" s="86"/>
      <c r="BY957" s="86"/>
      <c r="BZ957" s="86"/>
      <c r="CB957" s="86"/>
      <c r="CC957" s="86"/>
      <c r="CD957" s="86"/>
      <c r="CE957" s="86"/>
      <c r="CF957" s="86"/>
      <c r="CH957" s="86"/>
      <c r="CI957" s="86"/>
      <c r="CJ957" s="86"/>
      <c r="CK957" s="86"/>
      <c r="CM957" s="86"/>
      <c r="CN957" s="86"/>
      <c r="CO957" s="86"/>
      <c r="CP957" s="86"/>
      <c r="CR957" s="86"/>
      <c r="CS957" s="86"/>
      <c r="CT957" s="86"/>
      <c r="CU957" s="86"/>
      <c r="CW957" s="87"/>
      <c r="CY957" s="86"/>
      <c r="CZ957" s="87"/>
      <c r="DA957" s="88"/>
      <c r="DB957" s="86"/>
      <c r="DC957" s="87"/>
      <c r="DD957" s="86"/>
      <c r="DE957" s="86"/>
      <c r="DF957" s="86"/>
      <c r="DG957" s="86"/>
      <c r="DH957" s="89"/>
    </row>
    <row r="958" spans="34:112" x14ac:dyDescent="0.2">
      <c r="AH958" s="86"/>
      <c r="AJ958" s="86"/>
      <c r="AL958" s="86"/>
      <c r="AN958" s="86"/>
      <c r="AP958" s="86"/>
      <c r="AR958" s="86"/>
      <c r="AT958" s="86"/>
      <c r="AV958" s="86"/>
      <c r="AX958" s="86"/>
      <c r="AZ958" s="86"/>
      <c r="BB958" s="86"/>
      <c r="BD958" s="86"/>
      <c r="BF958" s="86"/>
      <c r="BH958" s="86"/>
      <c r="BJ958" s="86"/>
      <c r="BL958" s="86"/>
      <c r="BN958" s="86"/>
      <c r="BP958" s="86"/>
      <c r="BR958" s="86"/>
      <c r="BS958" s="86"/>
      <c r="BT958" s="86"/>
      <c r="BU958" s="86"/>
      <c r="BW958" s="86"/>
      <c r="BX958" s="86"/>
      <c r="BY958" s="86"/>
      <c r="BZ958" s="86"/>
      <c r="CB958" s="86"/>
      <c r="CC958" s="86"/>
      <c r="CD958" s="86"/>
      <c r="CE958" s="86"/>
      <c r="CF958" s="86"/>
      <c r="CH958" s="86"/>
      <c r="CI958" s="86"/>
      <c r="CJ958" s="86"/>
      <c r="CK958" s="86"/>
      <c r="CM958" s="86"/>
      <c r="CN958" s="86"/>
      <c r="CO958" s="86"/>
      <c r="CP958" s="86"/>
      <c r="CR958" s="86"/>
      <c r="CS958" s="86"/>
      <c r="CT958" s="86"/>
      <c r="CU958" s="86"/>
      <c r="CW958" s="87"/>
      <c r="CY958" s="86"/>
      <c r="CZ958" s="87"/>
      <c r="DA958" s="88"/>
      <c r="DB958" s="86"/>
      <c r="DC958" s="87"/>
      <c r="DD958" s="86"/>
      <c r="DE958" s="86"/>
      <c r="DF958" s="86"/>
      <c r="DG958" s="86"/>
      <c r="DH958" s="89"/>
    </row>
    <row r="959" spans="34:112" x14ac:dyDescent="0.2">
      <c r="AH959" s="86"/>
      <c r="AJ959" s="86"/>
      <c r="AL959" s="86"/>
      <c r="AN959" s="86"/>
      <c r="AP959" s="86"/>
      <c r="AR959" s="86"/>
      <c r="AT959" s="86"/>
      <c r="AV959" s="86"/>
      <c r="AX959" s="86"/>
      <c r="AZ959" s="86"/>
      <c r="BB959" s="86"/>
      <c r="BD959" s="86"/>
      <c r="BF959" s="86"/>
      <c r="BH959" s="86"/>
      <c r="BJ959" s="86"/>
      <c r="BL959" s="86"/>
      <c r="BN959" s="86"/>
      <c r="BP959" s="86"/>
      <c r="BR959" s="86"/>
      <c r="BS959" s="86"/>
      <c r="BT959" s="86"/>
      <c r="BU959" s="86"/>
      <c r="BW959" s="86"/>
      <c r="BX959" s="86"/>
      <c r="BY959" s="86"/>
      <c r="BZ959" s="86"/>
      <c r="CB959" s="86"/>
      <c r="CC959" s="86"/>
      <c r="CD959" s="86"/>
      <c r="CE959" s="86"/>
      <c r="CF959" s="86"/>
      <c r="CH959" s="86"/>
      <c r="CI959" s="86"/>
      <c r="CJ959" s="86"/>
      <c r="CK959" s="86"/>
      <c r="CM959" s="86"/>
      <c r="CN959" s="86"/>
      <c r="CO959" s="86"/>
      <c r="CP959" s="86"/>
      <c r="CR959" s="86"/>
      <c r="CS959" s="86"/>
      <c r="CT959" s="86"/>
      <c r="CU959" s="86"/>
      <c r="CW959" s="87"/>
      <c r="CY959" s="86"/>
      <c r="CZ959" s="87"/>
      <c r="DA959" s="88"/>
      <c r="DB959" s="86"/>
      <c r="DC959" s="87"/>
      <c r="DD959" s="86"/>
      <c r="DE959" s="86"/>
      <c r="DF959" s="86"/>
      <c r="DG959" s="86"/>
      <c r="DH959" s="89"/>
    </row>
    <row r="960" spans="34:112" x14ac:dyDescent="0.2">
      <c r="AH960" s="86"/>
      <c r="AJ960" s="86"/>
      <c r="AL960" s="86"/>
      <c r="AN960" s="86"/>
      <c r="AP960" s="86"/>
      <c r="AR960" s="86"/>
      <c r="AT960" s="86"/>
      <c r="AV960" s="86"/>
      <c r="AX960" s="86"/>
      <c r="AZ960" s="86"/>
      <c r="BB960" s="86"/>
      <c r="BD960" s="86"/>
      <c r="BF960" s="86"/>
      <c r="BH960" s="86"/>
      <c r="BJ960" s="86"/>
      <c r="BL960" s="86"/>
      <c r="BN960" s="86"/>
      <c r="BP960" s="86"/>
      <c r="BR960" s="86"/>
      <c r="BS960" s="86"/>
      <c r="BT960" s="86"/>
      <c r="BU960" s="86"/>
      <c r="BW960" s="86"/>
      <c r="BX960" s="86"/>
      <c r="BY960" s="86"/>
      <c r="BZ960" s="86"/>
      <c r="CB960" s="86"/>
      <c r="CC960" s="86"/>
      <c r="CD960" s="86"/>
      <c r="CE960" s="86"/>
      <c r="CF960" s="86"/>
      <c r="CH960" s="86"/>
      <c r="CI960" s="86"/>
      <c r="CJ960" s="86"/>
      <c r="CK960" s="86"/>
      <c r="CM960" s="86"/>
      <c r="CN960" s="86"/>
      <c r="CO960" s="86"/>
      <c r="CP960" s="86"/>
      <c r="CR960" s="86"/>
      <c r="CS960" s="86"/>
      <c r="CT960" s="86"/>
      <c r="CU960" s="86"/>
      <c r="CW960" s="87"/>
      <c r="CY960" s="86"/>
      <c r="CZ960" s="87"/>
      <c r="DA960" s="88"/>
      <c r="DB960" s="86"/>
      <c r="DC960" s="87"/>
      <c r="DD960" s="86"/>
      <c r="DE960" s="86"/>
      <c r="DF960" s="86"/>
      <c r="DG960" s="86"/>
      <c r="DH960" s="89"/>
    </row>
    <row r="961" spans="34:112" x14ac:dyDescent="0.2">
      <c r="AH961" s="86"/>
      <c r="AJ961" s="86"/>
      <c r="AL961" s="86"/>
      <c r="AN961" s="86"/>
      <c r="AP961" s="86"/>
      <c r="AR961" s="86"/>
      <c r="AT961" s="86"/>
      <c r="AV961" s="86"/>
      <c r="AX961" s="86"/>
      <c r="AZ961" s="86"/>
      <c r="BB961" s="86"/>
      <c r="BD961" s="86"/>
      <c r="BF961" s="86"/>
      <c r="BH961" s="86"/>
      <c r="BJ961" s="86"/>
      <c r="BL961" s="86"/>
      <c r="BN961" s="86"/>
      <c r="BP961" s="86"/>
      <c r="BR961" s="86"/>
      <c r="BS961" s="86"/>
      <c r="BT961" s="86"/>
      <c r="BU961" s="86"/>
      <c r="BW961" s="86"/>
      <c r="BX961" s="86"/>
      <c r="BY961" s="86"/>
      <c r="BZ961" s="86"/>
      <c r="CB961" s="86"/>
      <c r="CC961" s="86"/>
      <c r="CD961" s="86"/>
      <c r="CE961" s="86"/>
      <c r="CF961" s="86"/>
      <c r="CH961" s="86"/>
      <c r="CI961" s="86"/>
      <c r="CJ961" s="86"/>
      <c r="CK961" s="86"/>
      <c r="CM961" s="86"/>
      <c r="CN961" s="86"/>
      <c r="CO961" s="86"/>
      <c r="CP961" s="86"/>
      <c r="CR961" s="86"/>
      <c r="CS961" s="86"/>
      <c r="CT961" s="86"/>
      <c r="CU961" s="86"/>
      <c r="CW961" s="87"/>
      <c r="CY961" s="86"/>
      <c r="CZ961" s="87"/>
      <c r="DA961" s="88"/>
      <c r="DB961" s="86"/>
      <c r="DC961" s="87"/>
      <c r="DD961" s="86"/>
      <c r="DE961" s="86"/>
      <c r="DF961" s="86"/>
      <c r="DG961" s="86"/>
      <c r="DH961" s="89"/>
    </row>
    <row r="962" spans="34:112" x14ac:dyDescent="0.2">
      <c r="AH962" s="86"/>
      <c r="AJ962" s="86"/>
      <c r="AL962" s="86"/>
      <c r="AN962" s="86"/>
      <c r="AP962" s="86"/>
      <c r="AR962" s="86"/>
      <c r="AT962" s="86"/>
      <c r="AV962" s="86"/>
      <c r="AX962" s="86"/>
      <c r="AZ962" s="86"/>
      <c r="BB962" s="86"/>
      <c r="BD962" s="86"/>
      <c r="BF962" s="86"/>
      <c r="BH962" s="86"/>
      <c r="BJ962" s="86"/>
      <c r="BL962" s="86"/>
      <c r="BN962" s="86"/>
      <c r="BP962" s="86"/>
      <c r="BR962" s="86"/>
      <c r="BS962" s="86"/>
      <c r="BT962" s="86"/>
      <c r="BU962" s="86"/>
      <c r="BW962" s="86"/>
      <c r="BX962" s="86"/>
      <c r="BY962" s="86"/>
      <c r="BZ962" s="86"/>
      <c r="CB962" s="86"/>
      <c r="CC962" s="86"/>
      <c r="CD962" s="86"/>
      <c r="CE962" s="86"/>
      <c r="CF962" s="86"/>
      <c r="CH962" s="86"/>
      <c r="CI962" s="86"/>
      <c r="CJ962" s="86"/>
      <c r="CK962" s="86"/>
      <c r="CM962" s="86"/>
      <c r="CN962" s="86"/>
      <c r="CO962" s="86"/>
      <c r="CP962" s="86"/>
      <c r="CR962" s="86"/>
      <c r="CS962" s="86"/>
      <c r="CT962" s="86"/>
      <c r="CU962" s="86"/>
      <c r="CW962" s="87"/>
      <c r="CY962" s="86"/>
      <c r="CZ962" s="87"/>
      <c r="DA962" s="88"/>
      <c r="DB962" s="86"/>
      <c r="DC962" s="87"/>
      <c r="DD962" s="86"/>
      <c r="DE962" s="86"/>
      <c r="DF962" s="86"/>
      <c r="DG962" s="86"/>
      <c r="DH962" s="89"/>
    </row>
    <row r="963" spans="34:112" x14ac:dyDescent="0.2">
      <c r="AH963" s="86"/>
      <c r="AJ963" s="86"/>
      <c r="AL963" s="86"/>
      <c r="AN963" s="86"/>
      <c r="AP963" s="86"/>
      <c r="AR963" s="86"/>
      <c r="AT963" s="86"/>
      <c r="AV963" s="86"/>
      <c r="AX963" s="86"/>
      <c r="AZ963" s="86"/>
      <c r="BB963" s="86"/>
      <c r="BD963" s="86"/>
      <c r="BF963" s="86"/>
      <c r="BH963" s="86"/>
      <c r="BJ963" s="86"/>
      <c r="BL963" s="86"/>
      <c r="BN963" s="86"/>
      <c r="BP963" s="86"/>
      <c r="BR963" s="86"/>
      <c r="BS963" s="86"/>
      <c r="BT963" s="86"/>
      <c r="BU963" s="86"/>
      <c r="BW963" s="86"/>
      <c r="BX963" s="86"/>
      <c r="BY963" s="86"/>
      <c r="BZ963" s="86"/>
      <c r="CB963" s="86"/>
      <c r="CC963" s="86"/>
      <c r="CD963" s="86"/>
      <c r="CE963" s="86"/>
      <c r="CF963" s="86"/>
      <c r="CH963" s="86"/>
      <c r="CI963" s="86"/>
      <c r="CJ963" s="86"/>
      <c r="CK963" s="86"/>
      <c r="CM963" s="86"/>
      <c r="CN963" s="86"/>
      <c r="CO963" s="86"/>
      <c r="CP963" s="86"/>
      <c r="CR963" s="86"/>
      <c r="CS963" s="86"/>
      <c r="CT963" s="86"/>
      <c r="CU963" s="86"/>
      <c r="CW963" s="87"/>
      <c r="CY963" s="86"/>
      <c r="CZ963" s="87"/>
      <c r="DA963" s="88"/>
      <c r="DB963" s="86"/>
      <c r="DC963" s="87"/>
      <c r="DD963" s="86"/>
      <c r="DE963" s="86"/>
      <c r="DF963" s="86"/>
      <c r="DG963" s="86"/>
      <c r="DH963" s="89"/>
    </row>
    <row r="964" spans="34:112" x14ac:dyDescent="0.2">
      <c r="AH964" s="86"/>
      <c r="AJ964" s="86"/>
      <c r="AL964" s="86"/>
      <c r="AN964" s="86"/>
      <c r="AP964" s="86"/>
      <c r="AR964" s="86"/>
      <c r="AT964" s="86"/>
      <c r="AV964" s="86"/>
      <c r="AX964" s="86"/>
      <c r="AZ964" s="86"/>
      <c r="BB964" s="86"/>
      <c r="BD964" s="86"/>
      <c r="BF964" s="86"/>
      <c r="BH964" s="86"/>
      <c r="BJ964" s="86"/>
      <c r="BL964" s="86"/>
      <c r="BN964" s="86"/>
      <c r="BP964" s="86"/>
      <c r="BR964" s="86"/>
      <c r="BS964" s="86"/>
      <c r="BT964" s="86"/>
      <c r="BU964" s="86"/>
      <c r="BW964" s="86"/>
      <c r="BX964" s="86"/>
      <c r="BY964" s="86"/>
      <c r="BZ964" s="86"/>
      <c r="CB964" s="86"/>
      <c r="CC964" s="86"/>
      <c r="CD964" s="86"/>
      <c r="CE964" s="86"/>
      <c r="CF964" s="86"/>
      <c r="CH964" s="86"/>
      <c r="CI964" s="86"/>
      <c r="CJ964" s="86"/>
      <c r="CK964" s="86"/>
      <c r="CM964" s="86"/>
      <c r="CN964" s="86"/>
      <c r="CO964" s="86"/>
      <c r="CP964" s="86"/>
      <c r="CR964" s="86"/>
      <c r="CS964" s="86"/>
      <c r="CT964" s="86"/>
      <c r="CU964" s="86"/>
      <c r="CW964" s="87"/>
      <c r="CY964" s="86"/>
      <c r="CZ964" s="87"/>
      <c r="DA964" s="88"/>
      <c r="DB964" s="86"/>
      <c r="DC964" s="87"/>
      <c r="DD964" s="86"/>
      <c r="DE964" s="86"/>
      <c r="DF964" s="86"/>
      <c r="DG964" s="86"/>
      <c r="DH964" s="89"/>
    </row>
    <row r="965" spans="34:112" x14ac:dyDescent="0.2">
      <c r="AH965" s="86"/>
      <c r="AJ965" s="86"/>
      <c r="AL965" s="86"/>
      <c r="AN965" s="86"/>
      <c r="AP965" s="86"/>
      <c r="AR965" s="86"/>
      <c r="AT965" s="86"/>
      <c r="AV965" s="86"/>
      <c r="AX965" s="86"/>
      <c r="AZ965" s="86"/>
      <c r="BB965" s="86"/>
      <c r="BD965" s="86"/>
      <c r="BF965" s="86"/>
      <c r="BH965" s="86"/>
      <c r="BJ965" s="86"/>
      <c r="BL965" s="86"/>
      <c r="BN965" s="86"/>
      <c r="BP965" s="86"/>
      <c r="BR965" s="86"/>
      <c r="BS965" s="86"/>
      <c r="BT965" s="86"/>
      <c r="BU965" s="86"/>
      <c r="BW965" s="86"/>
      <c r="BX965" s="86"/>
      <c r="BY965" s="86"/>
      <c r="BZ965" s="86"/>
      <c r="CB965" s="86"/>
      <c r="CC965" s="86"/>
      <c r="CD965" s="86"/>
      <c r="CE965" s="86"/>
      <c r="CF965" s="86"/>
      <c r="CH965" s="86"/>
      <c r="CI965" s="86"/>
      <c r="CJ965" s="86"/>
      <c r="CK965" s="86"/>
      <c r="CM965" s="86"/>
      <c r="CN965" s="86"/>
      <c r="CO965" s="86"/>
      <c r="CP965" s="86"/>
      <c r="CR965" s="86"/>
      <c r="CS965" s="86"/>
      <c r="CT965" s="86"/>
      <c r="CU965" s="86"/>
      <c r="CW965" s="87"/>
      <c r="CY965" s="86"/>
      <c r="CZ965" s="87"/>
      <c r="DA965" s="88"/>
      <c r="DB965" s="86"/>
      <c r="DC965" s="87"/>
      <c r="DD965" s="86"/>
      <c r="DE965" s="86"/>
      <c r="DF965" s="86"/>
      <c r="DG965" s="86"/>
      <c r="DH965" s="89"/>
    </row>
    <row r="966" spans="34:112" x14ac:dyDescent="0.2">
      <c r="AH966" s="86"/>
      <c r="AJ966" s="86"/>
      <c r="AL966" s="86"/>
      <c r="AN966" s="86"/>
      <c r="AP966" s="86"/>
      <c r="AR966" s="86"/>
      <c r="AT966" s="86"/>
      <c r="AV966" s="86"/>
      <c r="AX966" s="86"/>
      <c r="AZ966" s="86"/>
      <c r="BB966" s="86"/>
      <c r="BD966" s="86"/>
      <c r="BF966" s="86"/>
      <c r="BH966" s="86"/>
      <c r="BJ966" s="86"/>
      <c r="BL966" s="86"/>
      <c r="BN966" s="86"/>
      <c r="BP966" s="86"/>
      <c r="BR966" s="86"/>
      <c r="BS966" s="86"/>
      <c r="BT966" s="86"/>
      <c r="BU966" s="86"/>
      <c r="BW966" s="86"/>
      <c r="BX966" s="86"/>
      <c r="BY966" s="86"/>
      <c r="BZ966" s="86"/>
      <c r="CB966" s="86"/>
      <c r="CC966" s="86"/>
      <c r="CD966" s="86"/>
      <c r="CE966" s="86"/>
      <c r="CF966" s="86"/>
      <c r="CH966" s="86"/>
      <c r="CI966" s="86"/>
      <c r="CJ966" s="86"/>
      <c r="CK966" s="86"/>
      <c r="CM966" s="86"/>
      <c r="CN966" s="86"/>
      <c r="CO966" s="86"/>
      <c r="CP966" s="86"/>
      <c r="CR966" s="86"/>
      <c r="CS966" s="86"/>
      <c r="CT966" s="86"/>
      <c r="CU966" s="86"/>
      <c r="CW966" s="87"/>
      <c r="CY966" s="86"/>
      <c r="CZ966" s="87"/>
      <c r="DA966" s="88"/>
      <c r="DB966" s="86"/>
      <c r="DC966" s="87"/>
      <c r="DD966" s="86"/>
      <c r="DE966" s="86"/>
      <c r="DF966" s="86"/>
      <c r="DG966" s="86"/>
      <c r="DH966" s="89"/>
    </row>
    <row r="967" spans="34:112" x14ac:dyDescent="0.2">
      <c r="AH967" s="86"/>
      <c r="AJ967" s="86"/>
      <c r="AL967" s="86"/>
      <c r="AN967" s="86"/>
      <c r="AP967" s="86"/>
      <c r="AR967" s="86"/>
      <c r="AT967" s="86"/>
      <c r="AV967" s="86"/>
      <c r="AX967" s="86"/>
      <c r="AZ967" s="86"/>
      <c r="BB967" s="86"/>
      <c r="BD967" s="86"/>
      <c r="BF967" s="86"/>
      <c r="BH967" s="86"/>
      <c r="BJ967" s="86"/>
      <c r="BL967" s="86"/>
      <c r="BN967" s="86"/>
      <c r="BP967" s="86"/>
      <c r="BR967" s="86"/>
      <c r="BS967" s="86"/>
      <c r="BT967" s="86"/>
      <c r="BU967" s="86"/>
      <c r="BW967" s="86"/>
      <c r="BX967" s="86"/>
      <c r="BY967" s="86"/>
      <c r="BZ967" s="86"/>
      <c r="CB967" s="86"/>
      <c r="CC967" s="86"/>
      <c r="CD967" s="86"/>
      <c r="CE967" s="86"/>
      <c r="CF967" s="86"/>
      <c r="CH967" s="86"/>
      <c r="CI967" s="86"/>
      <c r="CJ967" s="86"/>
      <c r="CK967" s="86"/>
      <c r="CM967" s="86"/>
      <c r="CN967" s="86"/>
      <c r="CO967" s="86"/>
      <c r="CP967" s="86"/>
      <c r="CR967" s="86"/>
      <c r="CS967" s="86"/>
      <c r="CT967" s="86"/>
      <c r="CU967" s="86"/>
      <c r="CW967" s="87"/>
      <c r="CY967" s="86"/>
      <c r="CZ967" s="87"/>
      <c r="DA967" s="88"/>
      <c r="DB967" s="86"/>
      <c r="DC967" s="87"/>
      <c r="DD967" s="86"/>
      <c r="DE967" s="86"/>
      <c r="DF967" s="86"/>
      <c r="DG967" s="86"/>
      <c r="DH967" s="89"/>
    </row>
    <row r="968" spans="34:112" x14ac:dyDescent="0.2">
      <c r="AH968" s="86"/>
      <c r="AJ968" s="86"/>
      <c r="AL968" s="86"/>
      <c r="AN968" s="86"/>
      <c r="AP968" s="86"/>
      <c r="AR968" s="86"/>
      <c r="AT968" s="86"/>
      <c r="AV968" s="86"/>
      <c r="AX968" s="86"/>
      <c r="AZ968" s="86"/>
      <c r="BB968" s="86"/>
      <c r="BD968" s="86"/>
      <c r="BF968" s="86"/>
      <c r="BH968" s="86"/>
      <c r="BJ968" s="86"/>
      <c r="BL968" s="86"/>
      <c r="BN968" s="86"/>
      <c r="BP968" s="86"/>
      <c r="BR968" s="86"/>
      <c r="BS968" s="86"/>
      <c r="BT968" s="86"/>
      <c r="BU968" s="86"/>
      <c r="BW968" s="86"/>
      <c r="BX968" s="86"/>
      <c r="BY968" s="86"/>
      <c r="BZ968" s="86"/>
      <c r="CB968" s="86"/>
      <c r="CC968" s="86"/>
      <c r="CD968" s="86"/>
      <c r="CE968" s="86"/>
      <c r="CF968" s="86"/>
      <c r="CH968" s="86"/>
      <c r="CI968" s="86"/>
      <c r="CJ968" s="86"/>
      <c r="CK968" s="86"/>
      <c r="CM968" s="86"/>
      <c r="CN968" s="86"/>
      <c r="CO968" s="86"/>
      <c r="CP968" s="86"/>
      <c r="CR968" s="86"/>
      <c r="CS968" s="86"/>
      <c r="CT968" s="86"/>
      <c r="CU968" s="86"/>
      <c r="CW968" s="87"/>
      <c r="CY968" s="86"/>
      <c r="CZ968" s="87"/>
      <c r="DA968" s="88"/>
      <c r="DB968" s="86"/>
      <c r="DC968" s="87"/>
      <c r="DD968" s="86"/>
      <c r="DE968" s="86"/>
      <c r="DF968" s="86"/>
      <c r="DG968" s="86"/>
      <c r="DH968" s="89"/>
    </row>
    <row r="969" spans="34:112" x14ac:dyDescent="0.2">
      <c r="AH969" s="86"/>
      <c r="AJ969" s="86"/>
      <c r="AL969" s="86"/>
      <c r="AN969" s="86"/>
      <c r="AP969" s="86"/>
      <c r="AR969" s="86"/>
      <c r="AT969" s="86"/>
      <c r="AV969" s="86"/>
      <c r="AX969" s="86"/>
      <c r="AZ969" s="86"/>
      <c r="BB969" s="86"/>
      <c r="BD969" s="86"/>
      <c r="BF969" s="86"/>
      <c r="BH969" s="86"/>
      <c r="BJ969" s="86"/>
      <c r="BL969" s="86"/>
      <c r="BN969" s="86"/>
      <c r="BP969" s="86"/>
      <c r="BR969" s="86"/>
      <c r="BS969" s="86"/>
      <c r="BT969" s="86"/>
      <c r="BU969" s="86"/>
      <c r="BW969" s="86"/>
      <c r="BX969" s="86"/>
      <c r="BY969" s="86"/>
      <c r="BZ969" s="86"/>
      <c r="CB969" s="86"/>
      <c r="CC969" s="86"/>
      <c r="CD969" s="86"/>
      <c r="CE969" s="86"/>
      <c r="CF969" s="86"/>
      <c r="CH969" s="86"/>
      <c r="CI969" s="86"/>
      <c r="CJ969" s="86"/>
      <c r="CK969" s="86"/>
      <c r="CM969" s="86"/>
      <c r="CN969" s="86"/>
      <c r="CO969" s="86"/>
      <c r="CP969" s="86"/>
      <c r="CR969" s="86"/>
      <c r="CS969" s="86"/>
      <c r="CT969" s="86"/>
      <c r="CU969" s="86"/>
      <c r="CW969" s="87"/>
      <c r="CY969" s="86"/>
      <c r="CZ969" s="87"/>
      <c r="DA969" s="88"/>
      <c r="DB969" s="86"/>
      <c r="DC969" s="87"/>
      <c r="DD969" s="86"/>
      <c r="DE969" s="86"/>
      <c r="DF969" s="86"/>
      <c r="DG969" s="86"/>
      <c r="DH969" s="89"/>
    </row>
    <row r="970" spans="34:112" x14ac:dyDescent="0.2">
      <c r="AH970" s="86"/>
      <c r="AJ970" s="86"/>
      <c r="AL970" s="86"/>
      <c r="AN970" s="86"/>
      <c r="AP970" s="86"/>
      <c r="AR970" s="86"/>
      <c r="AT970" s="86"/>
      <c r="AV970" s="86"/>
      <c r="AX970" s="86"/>
      <c r="AZ970" s="86"/>
      <c r="BB970" s="86"/>
      <c r="BD970" s="86"/>
      <c r="BF970" s="86"/>
      <c r="BH970" s="86"/>
      <c r="BJ970" s="86"/>
      <c r="BL970" s="86"/>
      <c r="BN970" s="86"/>
      <c r="BP970" s="86"/>
      <c r="BR970" s="86"/>
      <c r="BS970" s="86"/>
      <c r="BT970" s="86"/>
      <c r="BU970" s="86"/>
      <c r="BW970" s="86"/>
      <c r="BX970" s="86"/>
      <c r="BY970" s="86"/>
      <c r="BZ970" s="86"/>
      <c r="CB970" s="86"/>
      <c r="CC970" s="86"/>
      <c r="CD970" s="86"/>
      <c r="CE970" s="86"/>
      <c r="CF970" s="86"/>
      <c r="CH970" s="86"/>
      <c r="CI970" s="86"/>
      <c r="CJ970" s="86"/>
      <c r="CK970" s="86"/>
      <c r="CM970" s="86"/>
      <c r="CN970" s="86"/>
      <c r="CO970" s="86"/>
      <c r="CP970" s="86"/>
      <c r="CR970" s="86"/>
      <c r="CS970" s="86"/>
      <c r="CT970" s="86"/>
      <c r="CU970" s="86"/>
      <c r="CW970" s="87"/>
      <c r="CY970" s="86"/>
      <c r="CZ970" s="87"/>
      <c r="DA970" s="88"/>
      <c r="DB970" s="86"/>
      <c r="DC970" s="87"/>
      <c r="DD970" s="86"/>
      <c r="DE970" s="86"/>
      <c r="DF970" s="86"/>
      <c r="DG970" s="86"/>
      <c r="DH970" s="89"/>
    </row>
    <row r="971" spans="34:112" x14ac:dyDescent="0.2">
      <c r="AH971" s="86"/>
      <c r="AJ971" s="86"/>
      <c r="AL971" s="86"/>
      <c r="AN971" s="86"/>
      <c r="AP971" s="86"/>
      <c r="AR971" s="86"/>
      <c r="AT971" s="86"/>
      <c r="AV971" s="86"/>
      <c r="AX971" s="86"/>
      <c r="AZ971" s="86"/>
      <c r="BB971" s="86"/>
      <c r="BD971" s="86"/>
      <c r="BF971" s="86"/>
      <c r="BH971" s="86"/>
      <c r="BJ971" s="86"/>
      <c r="BL971" s="86"/>
      <c r="BN971" s="86"/>
      <c r="BP971" s="86"/>
      <c r="BR971" s="86"/>
      <c r="BS971" s="86"/>
      <c r="BT971" s="86"/>
      <c r="BU971" s="86"/>
      <c r="BW971" s="86"/>
      <c r="BX971" s="86"/>
      <c r="BY971" s="86"/>
      <c r="BZ971" s="86"/>
      <c r="CB971" s="86"/>
      <c r="CC971" s="86"/>
      <c r="CD971" s="86"/>
      <c r="CE971" s="86"/>
      <c r="CF971" s="86"/>
      <c r="CH971" s="86"/>
      <c r="CI971" s="86"/>
      <c r="CJ971" s="86"/>
      <c r="CK971" s="86"/>
      <c r="CM971" s="86"/>
      <c r="CN971" s="86"/>
      <c r="CO971" s="86"/>
      <c r="CP971" s="86"/>
      <c r="CR971" s="86"/>
      <c r="CS971" s="86"/>
      <c r="CT971" s="86"/>
      <c r="CU971" s="86"/>
      <c r="CW971" s="87"/>
      <c r="CY971" s="86"/>
      <c r="CZ971" s="87"/>
      <c r="DA971" s="88"/>
      <c r="DB971" s="86"/>
      <c r="DC971" s="87"/>
      <c r="DD971" s="86"/>
      <c r="DE971" s="86"/>
      <c r="DF971" s="86"/>
      <c r="DG971" s="86"/>
      <c r="DH971" s="89"/>
    </row>
    <row r="972" spans="34:112" x14ac:dyDescent="0.2">
      <c r="AH972" s="86"/>
      <c r="AJ972" s="86"/>
      <c r="AL972" s="86"/>
      <c r="AN972" s="86"/>
      <c r="AP972" s="86"/>
      <c r="AR972" s="86"/>
      <c r="AT972" s="86"/>
      <c r="AV972" s="86"/>
      <c r="AX972" s="86"/>
      <c r="AZ972" s="86"/>
      <c r="BB972" s="86"/>
      <c r="BD972" s="86"/>
      <c r="BF972" s="86"/>
      <c r="BH972" s="86"/>
      <c r="BJ972" s="86"/>
      <c r="BL972" s="86"/>
      <c r="BN972" s="86"/>
      <c r="BP972" s="86"/>
      <c r="BR972" s="86"/>
      <c r="BS972" s="86"/>
      <c r="BT972" s="86"/>
      <c r="BU972" s="86"/>
      <c r="BW972" s="86"/>
      <c r="BX972" s="86"/>
      <c r="BY972" s="86"/>
      <c r="BZ972" s="86"/>
      <c r="CB972" s="86"/>
      <c r="CC972" s="86"/>
      <c r="CD972" s="86"/>
      <c r="CE972" s="86"/>
      <c r="CF972" s="86"/>
      <c r="CH972" s="86"/>
      <c r="CI972" s="86"/>
      <c r="CJ972" s="86"/>
      <c r="CK972" s="86"/>
      <c r="CM972" s="86"/>
      <c r="CN972" s="86"/>
      <c r="CO972" s="86"/>
      <c r="CP972" s="86"/>
      <c r="CR972" s="86"/>
      <c r="CS972" s="86"/>
      <c r="CT972" s="86"/>
      <c r="CU972" s="86"/>
      <c r="CW972" s="87"/>
      <c r="CY972" s="86"/>
      <c r="CZ972" s="87"/>
      <c r="DA972" s="88"/>
      <c r="DB972" s="86"/>
      <c r="DC972" s="87"/>
      <c r="DD972" s="86"/>
      <c r="DE972" s="86"/>
      <c r="DF972" s="86"/>
      <c r="DG972" s="86"/>
      <c r="DH972" s="89"/>
    </row>
    <row r="973" spans="34:112" x14ac:dyDescent="0.2">
      <c r="AH973" s="86"/>
      <c r="AJ973" s="86"/>
      <c r="AL973" s="86"/>
      <c r="AN973" s="86"/>
      <c r="AP973" s="86"/>
      <c r="AR973" s="86"/>
      <c r="AT973" s="86"/>
      <c r="AV973" s="86"/>
      <c r="AX973" s="86"/>
      <c r="AZ973" s="86"/>
      <c r="BB973" s="86"/>
      <c r="BD973" s="86"/>
      <c r="BF973" s="86"/>
      <c r="BH973" s="86"/>
      <c r="BJ973" s="86"/>
      <c r="BL973" s="86"/>
      <c r="BN973" s="86"/>
      <c r="BP973" s="86"/>
      <c r="BR973" s="86"/>
      <c r="BS973" s="86"/>
      <c r="BT973" s="86"/>
      <c r="BU973" s="86"/>
      <c r="BW973" s="86"/>
      <c r="BX973" s="86"/>
      <c r="BY973" s="86"/>
      <c r="BZ973" s="86"/>
      <c r="CB973" s="86"/>
      <c r="CC973" s="86"/>
      <c r="CD973" s="86"/>
      <c r="CE973" s="86"/>
      <c r="CF973" s="86"/>
      <c r="CH973" s="86"/>
      <c r="CI973" s="86"/>
      <c r="CJ973" s="86"/>
      <c r="CK973" s="86"/>
      <c r="CM973" s="86"/>
      <c r="CN973" s="86"/>
      <c r="CO973" s="86"/>
      <c r="CP973" s="86"/>
      <c r="CR973" s="86"/>
      <c r="CS973" s="86"/>
      <c r="CT973" s="86"/>
      <c r="CU973" s="86"/>
      <c r="CW973" s="87"/>
      <c r="CY973" s="86"/>
      <c r="CZ973" s="87"/>
      <c r="DA973" s="88"/>
      <c r="DB973" s="86"/>
      <c r="DC973" s="87"/>
      <c r="DD973" s="86"/>
      <c r="DE973" s="86"/>
      <c r="DF973" s="86"/>
      <c r="DG973" s="86"/>
      <c r="DH973" s="89"/>
    </row>
    <row r="974" spans="34:112" x14ac:dyDescent="0.2">
      <c r="AH974" s="86"/>
      <c r="AJ974" s="86"/>
      <c r="AL974" s="86"/>
      <c r="AN974" s="86"/>
      <c r="AP974" s="86"/>
      <c r="AR974" s="86"/>
      <c r="AT974" s="86"/>
      <c r="AV974" s="86"/>
      <c r="AX974" s="86"/>
      <c r="AZ974" s="86"/>
      <c r="BB974" s="86"/>
      <c r="BD974" s="86"/>
      <c r="BF974" s="86"/>
      <c r="BH974" s="86"/>
      <c r="BJ974" s="86"/>
      <c r="BL974" s="86"/>
      <c r="BN974" s="86"/>
      <c r="BP974" s="86"/>
      <c r="BR974" s="86"/>
      <c r="BS974" s="86"/>
      <c r="BT974" s="86"/>
      <c r="BU974" s="86"/>
      <c r="BW974" s="86"/>
      <c r="BX974" s="86"/>
      <c r="BY974" s="86"/>
      <c r="BZ974" s="86"/>
      <c r="CB974" s="86"/>
      <c r="CC974" s="86"/>
      <c r="CD974" s="86"/>
      <c r="CE974" s="86"/>
      <c r="CF974" s="86"/>
      <c r="CH974" s="86"/>
      <c r="CI974" s="86"/>
      <c r="CJ974" s="86"/>
      <c r="CK974" s="86"/>
      <c r="CM974" s="86"/>
      <c r="CN974" s="86"/>
      <c r="CO974" s="86"/>
      <c r="CP974" s="86"/>
      <c r="CR974" s="86"/>
      <c r="CS974" s="86"/>
      <c r="CT974" s="86"/>
      <c r="CU974" s="86"/>
      <c r="CW974" s="87"/>
      <c r="CY974" s="86"/>
      <c r="CZ974" s="87"/>
      <c r="DA974" s="88"/>
      <c r="DB974" s="86"/>
      <c r="DC974" s="87"/>
      <c r="DD974" s="86"/>
      <c r="DE974" s="86"/>
      <c r="DF974" s="86"/>
      <c r="DG974" s="86"/>
      <c r="DH974" s="89"/>
    </row>
    <row r="975" spans="34:112" x14ac:dyDescent="0.2">
      <c r="AH975" s="86"/>
      <c r="AJ975" s="86"/>
      <c r="AL975" s="86"/>
      <c r="AN975" s="86"/>
      <c r="AP975" s="86"/>
      <c r="AR975" s="86"/>
      <c r="AT975" s="86"/>
      <c r="AV975" s="86"/>
      <c r="AX975" s="86"/>
      <c r="AZ975" s="86"/>
      <c r="BB975" s="86"/>
      <c r="BD975" s="86"/>
      <c r="BF975" s="86"/>
      <c r="BH975" s="86"/>
      <c r="BJ975" s="86"/>
      <c r="BL975" s="86"/>
      <c r="BN975" s="86"/>
      <c r="BP975" s="86"/>
      <c r="BR975" s="86"/>
      <c r="BS975" s="86"/>
      <c r="BT975" s="86"/>
      <c r="BU975" s="86"/>
      <c r="BW975" s="86"/>
      <c r="BX975" s="86"/>
      <c r="BY975" s="86"/>
      <c r="BZ975" s="86"/>
      <c r="CB975" s="86"/>
      <c r="CC975" s="86"/>
      <c r="CD975" s="86"/>
      <c r="CE975" s="86"/>
      <c r="CF975" s="86"/>
      <c r="CH975" s="86"/>
      <c r="CI975" s="86"/>
      <c r="CJ975" s="86"/>
      <c r="CK975" s="86"/>
      <c r="CM975" s="86"/>
      <c r="CN975" s="86"/>
      <c r="CO975" s="86"/>
      <c r="CP975" s="86"/>
      <c r="CR975" s="86"/>
      <c r="CS975" s="86"/>
      <c r="CT975" s="86"/>
      <c r="CU975" s="86"/>
      <c r="CW975" s="87"/>
      <c r="CY975" s="86"/>
      <c r="CZ975" s="87"/>
      <c r="DA975" s="88"/>
      <c r="DB975" s="86"/>
      <c r="DC975" s="87"/>
      <c r="DD975" s="86"/>
      <c r="DE975" s="86"/>
      <c r="DF975" s="86"/>
      <c r="DG975" s="86"/>
      <c r="DH975" s="89"/>
    </row>
    <row r="976" spans="34:112" x14ac:dyDescent="0.2">
      <c r="AH976" s="86"/>
      <c r="AJ976" s="86"/>
      <c r="AL976" s="86"/>
      <c r="AN976" s="86"/>
      <c r="AP976" s="86"/>
      <c r="AR976" s="86"/>
      <c r="AT976" s="86"/>
      <c r="AV976" s="86"/>
      <c r="AX976" s="86"/>
      <c r="AZ976" s="86"/>
      <c r="BB976" s="86"/>
      <c r="BD976" s="86"/>
      <c r="BF976" s="86"/>
      <c r="BH976" s="86"/>
      <c r="BJ976" s="86"/>
      <c r="BL976" s="86"/>
      <c r="BN976" s="86"/>
      <c r="BP976" s="86"/>
      <c r="BR976" s="86"/>
      <c r="BS976" s="86"/>
      <c r="BT976" s="86"/>
      <c r="BU976" s="86"/>
      <c r="BW976" s="86"/>
      <c r="BX976" s="86"/>
      <c r="BY976" s="86"/>
      <c r="BZ976" s="86"/>
      <c r="CB976" s="86"/>
      <c r="CC976" s="86"/>
      <c r="CD976" s="86"/>
      <c r="CE976" s="86"/>
      <c r="CF976" s="86"/>
      <c r="CH976" s="86"/>
      <c r="CI976" s="86"/>
      <c r="CJ976" s="86"/>
      <c r="CK976" s="86"/>
      <c r="CM976" s="86"/>
      <c r="CN976" s="86"/>
      <c r="CO976" s="86"/>
      <c r="CP976" s="86"/>
      <c r="CR976" s="86"/>
      <c r="CS976" s="86"/>
      <c r="CT976" s="86"/>
      <c r="CU976" s="86"/>
      <c r="CW976" s="87"/>
      <c r="CY976" s="86"/>
      <c r="CZ976" s="87"/>
      <c r="DA976" s="88"/>
      <c r="DB976" s="86"/>
      <c r="DC976" s="87"/>
      <c r="DD976" s="86"/>
      <c r="DE976" s="86"/>
      <c r="DF976" s="86"/>
      <c r="DG976" s="86"/>
      <c r="DH976" s="89"/>
    </row>
    <row r="977" spans="34:112" x14ac:dyDescent="0.2">
      <c r="AH977" s="86"/>
      <c r="AJ977" s="86"/>
      <c r="AL977" s="86"/>
      <c r="AN977" s="86"/>
      <c r="AP977" s="86"/>
      <c r="AR977" s="86"/>
      <c r="AT977" s="86"/>
      <c r="AV977" s="86"/>
      <c r="AX977" s="86"/>
      <c r="AZ977" s="86"/>
      <c r="BB977" s="86"/>
      <c r="BD977" s="86"/>
      <c r="BF977" s="86"/>
      <c r="BH977" s="86"/>
      <c r="BJ977" s="86"/>
      <c r="BL977" s="86"/>
      <c r="BN977" s="86"/>
      <c r="BP977" s="86"/>
      <c r="BR977" s="86"/>
      <c r="BS977" s="86"/>
      <c r="BT977" s="86"/>
      <c r="BU977" s="86"/>
      <c r="BW977" s="86"/>
      <c r="BX977" s="86"/>
      <c r="BY977" s="86"/>
      <c r="BZ977" s="86"/>
      <c r="CB977" s="86"/>
      <c r="CC977" s="86"/>
      <c r="CD977" s="86"/>
      <c r="CE977" s="86"/>
      <c r="CF977" s="86"/>
      <c r="CH977" s="86"/>
      <c r="CI977" s="86"/>
      <c r="CJ977" s="86"/>
      <c r="CK977" s="86"/>
      <c r="CM977" s="86"/>
      <c r="CN977" s="86"/>
      <c r="CO977" s="86"/>
      <c r="CP977" s="86"/>
      <c r="CR977" s="86"/>
      <c r="CS977" s="86"/>
      <c r="CT977" s="86"/>
      <c r="CU977" s="86"/>
      <c r="CW977" s="87"/>
      <c r="CY977" s="86"/>
      <c r="CZ977" s="87"/>
      <c r="DA977" s="88"/>
      <c r="DB977" s="86"/>
      <c r="DC977" s="87"/>
      <c r="DD977" s="86"/>
      <c r="DE977" s="86"/>
      <c r="DF977" s="86"/>
      <c r="DG977" s="86"/>
      <c r="DH977" s="89"/>
    </row>
    <row r="978" spans="34:112" x14ac:dyDescent="0.2">
      <c r="AH978" s="86"/>
      <c r="AJ978" s="86"/>
      <c r="AL978" s="86"/>
      <c r="AN978" s="86"/>
      <c r="AP978" s="86"/>
      <c r="AR978" s="86"/>
      <c r="AT978" s="86"/>
      <c r="AV978" s="86"/>
      <c r="AX978" s="86"/>
      <c r="AZ978" s="86"/>
      <c r="BB978" s="86"/>
      <c r="BD978" s="86"/>
      <c r="BF978" s="86"/>
      <c r="BH978" s="86"/>
      <c r="BJ978" s="86"/>
      <c r="BL978" s="86"/>
      <c r="BN978" s="86"/>
      <c r="BP978" s="86"/>
      <c r="BR978" s="86"/>
      <c r="BS978" s="86"/>
      <c r="BT978" s="86"/>
      <c r="BU978" s="86"/>
      <c r="BW978" s="86"/>
      <c r="BX978" s="86"/>
      <c r="BY978" s="86"/>
      <c r="BZ978" s="86"/>
      <c r="CB978" s="86"/>
      <c r="CC978" s="86"/>
      <c r="CD978" s="86"/>
      <c r="CE978" s="86"/>
      <c r="CF978" s="86"/>
      <c r="CH978" s="86"/>
      <c r="CI978" s="86"/>
      <c r="CJ978" s="86"/>
      <c r="CK978" s="86"/>
      <c r="CM978" s="86"/>
      <c r="CN978" s="86"/>
      <c r="CO978" s="86"/>
      <c r="CP978" s="86"/>
      <c r="CR978" s="86"/>
      <c r="CS978" s="86"/>
      <c r="CT978" s="86"/>
      <c r="CU978" s="86"/>
      <c r="CW978" s="87"/>
      <c r="CY978" s="86"/>
      <c r="CZ978" s="87"/>
      <c r="DA978" s="88"/>
      <c r="DB978" s="86"/>
      <c r="DC978" s="87"/>
      <c r="DD978" s="86"/>
      <c r="DE978" s="86"/>
      <c r="DF978" s="86"/>
      <c r="DG978" s="86"/>
      <c r="DH978" s="89"/>
    </row>
    <row r="979" spans="34:112" x14ac:dyDescent="0.2">
      <c r="AH979" s="86"/>
      <c r="AJ979" s="86"/>
      <c r="AL979" s="86"/>
      <c r="AN979" s="86"/>
      <c r="AP979" s="86"/>
      <c r="AR979" s="86"/>
      <c r="AT979" s="86"/>
      <c r="AV979" s="86"/>
      <c r="AX979" s="86"/>
      <c r="AZ979" s="86"/>
      <c r="BB979" s="86"/>
      <c r="BD979" s="86"/>
      <c r="BF979" s="86"/>
      <c r="BH979" s="86"/>
      <c r="BJ979" s="86"/>
      <c r="BL979" s="86"/>
      <c r="BN979" s="86"/>
      <c r="BP979" s="86"/>
      <c r="BR979" s="86"/>
      <c r="BS979" s="86"/>
      <c r="BT979" s="86"/>
      <c r="BU979" s="86"/>
      <c r="BW979" s="86"/>
      <c r="BX979" s="86"/>
      <c r="BY979" s="86"/>
      <c r="BZ979" s="86"/>
      <c r="CB979" s="86"/>
      <c r="CC979" s="86"/>
      <c r="CD979" s="86"/>
      <c r="CE979" s="86"/>
      <c r="CF979" s="86"/>
      <c r="CH979" s="86"/>
      <c r="CI979" s="86"/>
      <c r="CJ979" s="86"/>
      <c r="CK979" s="86"/>
      <c r="CM979" s="86"/>
      <c r="CN979" s="86"/>
      <c r="CO979" s="86"/>
      <c r="CP979" s="86"/>
      <c r="CR979" s="86"/>
      <c r="CS979" s="86"/>
      <c r="CT979" s="86"/>
      <c r="CU979" s="86"/>
      <c r="CW979" s="87"/>
      <c r="CY979" s="86"/>
      <c r="CZ979" s="87"/>
      <c r="DA979" s="88"/>
      <c r="DB979" s="86"/>
      <c r="DC979" s="87"/>
      <c r="DD979" s="86"/>
      <c r="DE979" s="86"/>
      <c r="DF979" s="86"/>
      <c r="DG979" s="86"/>
      <c r="DH979" s="89"/>
    </row>
    <row r="980" spans="34:112" x14ac:dyDescent="0.2">
      <c r="AH980" s="86"/>
      <c r="AJ980" s="86"/>
      <c r="AL980" s="86"/>
      <c r="AN980" s="86"/>
      <c r="AP980" s="86"/>
      <c r="AR980" s="86"/>
      <c r="AT980" s="86"/>
      <c r="AV980" s="86"/>
      <c r="AX980" s="86"/>
      <c r="AZ980" s="86"/>
      <c r="BB980" s="86"/>
      <c r="BD980" s="86"/>
      <c r="BF980" s="86"/>
      <c r="BH980" s="86"/>
      <c r="BJ980" s="86"/>
      <c r="BL980" s="86"/>
      <c r="BN980" s="86"/>
      <c r="BP980" s="86"/>
      <c r="BR980" s="86"/>
      <c r="BS980" s="86"/>
      <c r="BT980" s="86"/>
      <c r="BU980" s="86"/>
      <c r="BW980" s="86"/>
      <c r="BX980" s="86"/>
      <c r="BY980" s="86"/>
      <c r="BZ980" s="86"/>
      <c r="CB980" s="86"/>
      <c r="CC980" s="86"/>
      <c r="CD980" s="86"/>
      <c r="CE980" s="86"/>
      <c r="CF980" s="86"/>
      <c r="CH980" s="86"/>
      <c r="CI980" s="86"/>
      <c r="CJ980" s="86"/>
      <c r="CK980" s="86"/>
      <c r="CM980" s="86"/>
      <c r="CN980" s="86"/>
      <c r="CO980" s="86"/>
      <c r="CP980" s="86"/>
      <c r="CR980" s="86"/>
      <c r="CS980" s="86"/>
      <c r="CT980" s="86"/>
      <c r="CU980" s="86"/>
      <c r="CW980" s="87"/>
      <c r="CY980" s="86"/>
      <c r="CZ980" s="87"/>
      <c r="DA980" s="88"/>
      <c r="DB980" s="86"/>
      <c r="DC980" s="87"/>
      <c r="DD980" s="86"/>
      <c r="DE980" s="86"/>
      <c r="DF980" s="86"/>
      <c r="DG980" s="86"/>
      <c r="DH980" s="89"/>
    </row>
    <row r="981" spans="34:112" x14ac:dyDescent="0.2">
      <c r="AH981" s="86"/>
      <c r="AJ981" s="86"/>
      <c r="AL981" s="86"/>
      <c r="AN981" s="86"/>
      <c r="AP981" s="86"/>
      <c r="AR981" s="86"/>
      <c r="AT981" s="86"/>
      <c r="AV981" s="86"/>
      <c r="AX981" s="86"/>
      <c r="AZ981" s="86"/>
      <c r="BB981" s="86"/>
      <c r="BD981" s="86"/>
      <c r="BF981" s="86"/>
      <c r="BH981" s="86"/>
      <c r="BJ981" s="86"/>
      <c r="BL981" s="86"/>
      <c r="BN981" s="86"/>
      <c r="BP981" s="86"/>
      <c r="BR981" s="86"/>
      <c r="BS981" s="86"/>
      <c r="BT981" s="86"/>
      <c r="BU981" s="86"/>
      <c r="BW981" s="86"/>
      <c r="BX981" s="86"/>
      <c r="BY981" s="86"/>
      <c r="BZ981" s="86"/>
      <c r="CB981" s="86"/>
      <c r="CC981" s="86"/>
      <c r="CD981" s="86"/>
      <c r="CE981" s="86"/>
      <c r="CF981" s="86"/>
      <c r="CH981" s="86"/>
      <c r="CI981" s="86"/>
      <c r="CJ981" s="86"/>
      <c r="CK981" s="86"/>
      <c r="CM981" s="86"/>
      <c r="CN981" s="86"/>
      <c r="CO981" s="86"/>
      <c r="CP981" s="86"/>
      <c r="CR981" s="86"/>
      <c r="CS981" s="86"/>
      <c r="CT981" s="86"/>
      <c r="CU981" s="86"/>
      <c r="CW981" s="87"/>
      <c r="CY981" s="86"/>
      <c r="CZ981" s="87"/>
      <c r="DA981" s="88"/>
      <c r="DB981" s="86"/>
      <c r="DC981" s="87"/>
      <c r="DD981" s="86"/>
      <c r="DE981" s="86"/>
      <c r="DF981" s="86"/>
      <c r="DG981" s="86"/>
      <c r="DH981" s="89"/>
    </row>
    <row r="982" spans="34:112" x14ac:dyDescent="0.2">
      <c r="AH982" s="86"/>
      <c r="AJ982" s="86"/>
      <c r="AL982" s="86"/>
      <c r="AN982" s="86"/>
      <c r="AP982" s="86"/>
      <c r="AR982" s="86"/>
      <c r="AT982" s="86"/>
      <c r="AV982" s="86"/>
      <c r="AX982" s="86"/>
      <c r="AZ982" s="86"/>
      <c r="BB982" s="86"/>
      <c r="BD982" s="86"/>
      <c r="BF982" s="86"/>
      <c r="BH982" s="86"/>
      <c r="BJ982" s="86"/>
      <c r="BL982" s="86"/>
      <c r="BN982" s="86"/>
      <c r="BP982" s="86"/>
      <c r="BR982" s="86"/>
      <c r="BS982" s="86"/>
      <c r="BT982" s="86"/>
      <c r="BU982" s="86"/>
      <c r="BW982" s="86"/>
      <c r="BX982" s="86"/>
      <c r="BY982" s="86"/>
      <c r="BZ982" s="86"/>
      <c r="CB982" s="86"/>
      <c r="CC982" s="86"/>
      <c r="CD982" s="86"/>
      <c r="CE982" s="86"/>
      <c r="CF982" s="86"/>
      <c r="CH982" s="86"/>
      <c r="CI982" s="86"/>
      <c r="CJ982" s="86"/>
      <c r="CK982" s="86"/>
      <c r="CM982" s="86"/>
      <c r="CN982" s="86"/>
      <c r="CO982" s="86"/>
      <c r="CP982" s="86"/>
      <c r="CR982" s="86"/>
      <c r="CS982" s="86"/>
      <c r="CT982" s="86"/>
      <c r="CU982" s="86"/>
      <c r="CW982" s="87"/>
      <c r="CY982" s="86"/>
      <c r="CZ982" s="87"/>
      <c r="DA982" s="88"/>
      <c r="DB982" s="86"/>
      <c r="DC982" s="87"/>
      <c r="DD982" s="86"/>
      <c r="DE982" s="86"/>
      <c r="DF982" s="86"/>
      <c r="DG982" s="86"/>
      <c r="DH982" s="89"/>
    </row>
    <row r="983" spans="34:112" x14ac:dyDescent="0.2">
      <c r="AH983" s="86"/>
      <c r="AJ983" s="86"/>
      <c r="AL983" s="86"/>
      <c r="AN983" s="86"/>
      <c r="AP983" s="86"/>
      <c r="AR983" s="86"/>
      <c r="AT983" s="86"/>
      <c r="AV983" s="86"/>
      <c r="AX983" s="86"/>
      <c r="AZ983" s="86"/>
      <c r="BB983" s="86"/>
      <c r="BD983" s="86"/>
      <c r="BF983" s="86"/>
      <c r="BH983" s="86"/>
      <c r="BJ983" s="86"/>
      <c r="BL983" s="86"/>
      <c r="BN983" s="86"/>
      <c r="BP983" s="86"/>
      <c r="BR983" s="86"/>
      <c r="BS983" s="86"/>
      <c r="BT983" s="86"/>
      <c r="BU983" s="86"/>
      <c r="BW983" s="86"/>
      <c r="BX983" s="86"/>
      <c r="BY983" s="86"/>
      <c r="BZ983" s="86"/>
      <c r="CB983" s="86"/>
      <c r="CC983" s="86"/>
      <c r="CD983" s="86"/>
      <c r="CE983" s="86"/>
      <c r="CF983" s="86"/>
      <c r="CH983" s="86"/>
      <c r="CI983" s="86"/>
      <c r="CJ983" s="86"/>
      <c r="CK983" s="86"/>
      <c r="CM983" s="86"/>
      <c r="CN983" s="86"/>
      <c r="CO983" s="86"/>
      <c r="CP983" s="86"/>
      <c r="CR983" s="86"/>
      <c r="CS983" s="86"/>
      <c r="CT983" s="86"/>
      <c r="CU983" s="86"/>
      <c r="CW983" s="87"/>
      <c r="CY983" s="86"/>
      <c r="CZ983" s="87"/>
      <c r="DA983" s="88"/>
      <c r="DB983" s="86"/>
      <c r="DC983" s="87"/>
      <c r="DD983" s="86"/>
      <c r="DE983" s="86"/>
      <c r="DF983" s="86"/>
      <c r="DG983" s="86"/>
      <c r="DH983" s="89"/>
    </row>
    <row r="984" spans="34:112" x14ac:dyDescent="0.2">
      <c r="AH984" s="86"/>
      <c r="AJ984" s="86"/>
      <c r="AL984" s="86"/>
      <c r="AN984" s="86"/>
      <c r="AP984" s="86"/>
      <c r="AR984" s="86"/>
      <c r="AT984" s="86"/>
      <c r="AV984" s="86"/>
      <c r="AX984" s="86"/>
      <c r="AZ984" s="86"/>
      <c r="BB984" s="86"/>
      <c r="BD984" s="86"/>
      <c r="BF984" s="86"/>
      <c r="BH984" s="86"/>
      <c r="BJ984" s="86"/>
      <c r="BL984" s="86"/>
      <c r="BN984" s="86"/>
      <c r="BP984" s="86"/>
      <c r="BR984" s="86"/>
      <c r="BS984" s="86"/>
      <c r="BT984" s="86"/>
      <c r="BU984" s="86"/>
      <c r="BW984" s="86"/>
      <c r="BX984" s="86"/>
      <c r="BY984" s="86"/>
      <c r="BZ984" s="86"/>
      <c r="CB984" s="86"/>
      <c r="CC984" s="86"/>
      <c r="CD984" s="86"/>
      <c r="CE984" s="86"/>
      <c r="CF984" s="86"/>
      <c r="CH984" s="86"/>
      <c r="CI984" s="86"/>
      <c r="CJ984" s="86"/>
      <c r="CK984" s="86"/>
      <c r="CM984" s="86"/>
      <c r="CN984" s="86"/>
      <c r="CO984" s="86"/>
      <c r="CP984" s="86"/>
      <c r="CR984" s="86"/>
      <c r="CS984" s="86"/>
      <c r="CT984" s="86"/>
      <c r="CU984" s="86"/>
      <c r="CW984" s="87"/>
      <c r="CY984" s="86"/>
      <c r="CZ984" s="87"/>
      <c r="DA984" s="88"/>
      <c r="DB984" s="86"/>
      <c r="DC984" s="87"/>
      <c r="DD984" s="86"/>
      <c r="DE984" s="86"/>
      <c r="DF984" s="86"/>
      <c r="DG984" s="86"/>
      <c r="DH984" s="89"/>
    </row>
    <row r="985" spans="34:112" x14ac:dyDescent="0.2">
      <c r="AH985" s="86"/>
      <c r="AJ985" s="86"/>
      <c r="AL985" s="86"/>
      <c r="AN985" s="86"/>
      <c r="AP985" s="86"/>
      <c r="AR985" s="86"/>
      <c r="AT985" s="86"/>
      <c r="AV985" s="86"/>
      <c r="AX985" s="86"/>
      <c r="AZ985" s="86"/>
      <c r="BB985" s="86"/>
      <c r="BD985" s="86"/>
      <c r="BF985" s="86"/>
      <c r="BH985" s="86"/>
      <c r="BJ985" s="86"/>
      <c r="BL985" s="86"/>
      <c r="BN985" s="86"/>
      <c r="BP985" s="86"/>
      <c r="BR985" s="86"/>
      <c r="BS985" s="86"/>
      <c r="BT985" s="86"/>
      <c r="BU985" s="86"/>
      <c r="BW985" s="86"/>
      <c r="BX985" s="86"/>
      <c r="BY985" s="86"/>
      <c r="BZ985" s="86"/>
      <c r="CB985" s="86"/>
      <c r="CC985" s="86"/>
      <c r="CD985" s="86"/>
      <c r="CE985" s="86"/>
      <c r="CF985" s="86"/>
      <c r="CH985" s="86"/>
      <c r="CI985" s="86"/>
      <c r="CJ985" s="86"/>
      <c r="CK985" s="86"/>
      <c r="CM985" s="86"/>
      <c r="CN985" s="86"/>
      <c r="CO985" s="86"/>
      <c r="CP985" s="86"/>
      <c r="CR985" s="86"/>
      <c r="CS985" s="86"/>
      <c r="CT985" s="86"/>
      <c r="CU985" s="86"/>
      <c r="CW985" s="87"/>
      <c r="CY985" s="86"/>
      <c r="CZ985" s="87"/>
      <c r="DA985" s="88"/>
      <c r="DB985" s="86"/>
      <c r="DC985" s="87"/>
      <c r="DD985" s="86"/>
      <c r="DE985" s="86"/>
      <c r="DF985" s="86"/>
      <c r="DG985" s="86"/>
      <c r="DH985" s="89"/>
    </row>
    <row r="986" spans="34:112" x14ac:dyDescent="0.2">
      <c r="AH986" s="86"/>
      <c r="AJ986" s="86"/>
      <c r="AL986" s="86"/>
      <c r="AN986" s="86"/>
      <c r="AP986" s="86"/>
      <c r="AR986" s="86"/>
      <c r="AT986" s="86"/>
      <c r="AV986" s="86"/>
      <c r="AX986" s="86"/>
      <c r="AZ986" s="86"/>
      <c r="BB986" s="86"/>
      <c r="BD986" s="86"/>
      <c r="BF986" s="86"/>
      <c r="BH986" s="86"/>
      <c r="BJ986" s="86"/>
      <c r="BL986" s="86"/>
      <c r="BN986" s="86"/>
      <c r="BP986" s="86"/>
      <c r="BR986" s="86"/>
      <c r="BS986" s="86"/>
      <c r="BT986" s="86"/>
      <c r="BU986" s="86"/>
      <c r="BW986" s="86"/>
      <c r="BX986" s="86"/>
      <c r="BY986" s="86"/>
      <c r="BZ986" s="86"/>
      <c r="CB986" s="86"/>
      <c r="CC986" s="86"/>
      <c r="CD986" s="86"/>
      <c r="CE986" s="86"/>
      <c r="CF986" s="86"/>
      <c r="CH986" s="86"/>
      <c r="CI986" s="86"/>
      <c r="CJ986" s="86"/>
      <c r="CK986" s="86"/>
      <c r="CM986" s="86"/>
      <c r="CN986" s="86"/>
      <c r="CO986" s="86"/>
      <c r="CP986" s="86"/>
      <c r="CR986" s="86"/>
      <c r="CS986" s="86"/>
      <c r="CT986" s="86"/>
      <c r="CU986" s="86"/>
      <c r="CW986" s="87"/>
      <c r="CY986" s="86"/>
      <c r="CZ986" s="87"/>
      <c r="DA986" s="88"/>
      <c r="DB986" s="86"/>
      <c r="DC986" s="87"/>
      <c r="DD986" s="86"/>
      <c r="DE986" s="86"/>
      <c r="DF986" s="86"/>
      <c r="DG986" s="86"/>
      <c r="DH986" s="89"/>
    </row>
    <row r="987" spans="34:112" x14ac:dyDescent="0.2">
      <c r="AH987" s="86"/>
      <c r="AJ987" s="86"/>
      <c r="AL987" s="86"/>
      <c r="AN987" s="86"/>
      <c r="AP987" s="86"/>
      <c r="AR987" s="86"/>
      <c r="AT987" s="86"/>
      <c r="AV987" s="86"/>
      <c r="AX987" s="86"/>
      <c r="AZ987" s="86"/>
      <c r="BB987" s="86"/>
      <c r="BD987" s="86"/>
      <c r="BF987" s="86"/>
      <c r="BH987" s="86"/>
      <c r="BJ987" s="86"/>
      <c r="BL987" s="86"/>
      <c r="BN987" s="86"/>
      <c r="BP987" s="86"/>
      <c r="BR987" s="86"/>
      <c r="BS987" s="86"/>
      <c r="BT987" s="86"/>
      <c r="BU987" s="86"/>
      <c r="BW987" s="86"/>
      <c r="BX987" s="86"/>
      <c r="BY987" s="86"/>
      <c r="BZ987" s="86"/>
      <c r="CB987" s="86"/>
      <c r="CC987" s="86"/>
      <c r="CD987" s="86"/>
      <c r="CE987" s="86"/>
      <c r="CF987" s="86"/>
      <c r="CH987" s="86"/>
      <c r="CI987" s="86"/>
      <c r="CJ987" s="86"/>
      <c r="CK987" s="86"/>
      <c r="CM987" s="86"/>
      <c r="CN987" s="86"/>
      <c r="CO987" s="86"/>
      <c r="CP987" s="86"/>
      <c r="CR987" s="86"/>
      <c r="CS987" s="86"/>
      <c r="CT987" s="86"/>
      <c r="CU987" s="86"/>
      <c r="CW987" s="87"/>
      <c r="CY987" s="86"/>
      <c r="CZ987" s="87"/>
      <c r="DA987" s="88"/>
      <c r="DB987" s="86"/>
      <c r="DC987" s="87"/>
      <c r="DD987" s="86"/>
      <c r="DE987" s="86"/>
      <c r="DF987" s="86"/>
      <c r="DG987" s="86"/>
      <c r="DH987" s="89"/>
    </row>
    <row r="988" spans="34:112" x14ac:dyDescent="0.2">
      <c r="AH988" s="86"/>
      <c r="AJ988" s="86"/>
      <c r="AL988" s="86"/>
      <c r="AN988" s="86"/>
      <c r="AP988" s="86"/>
      <c r="AR988" s="86"/>
      <c r="AT988" s="86"/>
      <c r="AV988" s="86"/>
      <c r="AX988" s="86"/>
      <c r="AZ988" s="86"/>
      <c r="BB988" s="86"/>
      <c r="BD988" s="86"/>
      <c r="BF988" s="86"/>
      <c r="BH988" s="86"/>
      <c r="BJ988" s="86"/>
      <c r="BL988" s="86"/>
      <c r="BN988" s="86"/>
      <c r="BP988" s="86"/>
      <c r="BR988" s="86"/>
      <c r="BS988" s="86"/>
      <c r="BT988" s="86"/>
      <c r="BU988" s="86"/>
      <c r="BW988" s="86"/>
      <c r="BX988" s="86"/>
      <c r="BY988" s="86"/>
      <c r="BZ988" s="86"/>
      <c r="CB988" s="86"/>
      <c r="CC988" s="86"/>
      <c r="CD988" s="86"/>
      <c r="CE988" s="86"/>
      <c r="CF988" s="86"/>
      <c r="CH988" s="86"/>
      <c r="CI988" s="86"/>
      <c r="CJ988" s="86"/>
      <c r="CK988" s="86"/>
      <c r="CM988" s="86"/>
      <c r="CN988" s="86"/>
      <c r="CO988" s="86"/>
      <c r="CP988" s="86"/>
      <c r="CR988" s="86"/>
      <c r="CS988" s="86"/>
      <c r="CT988" s="86"/>
      <c r="CU988" s="86"/>
      <c r="CW988" s="87"/>
      <c r="CY988" s="86"/>
      <c r="CZ988" s="87"/>
      <c r="DA988" s="88"/>
      <c r="DB988" s="86"/>
      <c r="DC988" s="87"/>
      <c r="DD988" s="86"/>
      <c r="DE988" s="86"/>
      <c r="DF988" s="86"/>
      <c r="DG988" s="86"/>
      <c r="DH988" s="89"/>
    </row>
    <row r="989" spans="34:112" x14ac:dyDescent="0.2">
      <c r="AH989" s="86"/>
      <c r="AJ989" s="86"/>
      <c r="AL989" s="86"/>
      <c r="AN989" s="86"/>
      <c r="AP989" s="86"/>
      <c r="AR989" s="86"/>
      <c r="AT989" s="86"/>
      <c r="AV989" s="86"/>
      <c r="AX989" s="86"/>
      <c r="AZ989" s="86"/>
      <c r="BB989" s="86"/>
      <c r="BD989" s="86"/>
      <c r="BF989" s="86"/>
      <c r="BH989" s="86"/>
      <c r="BJ989" s="86"/>
      <c r="BL989" s="86"/>
      <c r="BN989" s="86"/>
      <c r="BP989" s="86"/>
      <c r="BR989" s="86"/>
      <c r="BS989" s="86"/>
      <c r="BT989" s="86"/>
      <c r="BU989" s="86"/>
      <c r="BW989" s="86"/>
      <c r="BX989" s="86"/>
      <c r="BY989" s="86"/>
      <c r="BZ989" s="86"/>
      <c r="CB989" s="86"/>
      <c r="CC989" s="86"/>
      <c r="CD989" s="86"/>
      <c r="CE989" s="86"/>
      <c r="CF989" s="86"/>
      <c r="CH989" s="86"/>
      <c r="CI989" s="86"/>
      <c r="CJ989" s="86"/>
      <c r="CK989" s="86"/>
      <c r="CM989" s="86"/>
      <c r="CN989" s="86"/>
      <c r="CO989" s="86"/>
      <c r="CP989" s="86"/>
      <c r="CR989" s="86"/>
      <c r="CS989" s="86"/>
      <c r="CT989" s="86"/>
      <c r="CU989" s="86"/>
      <c r="CW989" s="87"/>
      <c r="CY989" s="86"/>
      <c r="CZ989" s="87"/>
      <c r="DA989" s="88"/>
      <c r="DB989" s="86"/>
      <c r="DC989" s="87"/>
      <c r="DD989" s="86"/>
      <c r="DE989" s="86"/>
      <c r="DF989" s="86"/>
      <c r="DG989" s="86"/>
      <c r="DH989" s="89"/>
    </row>
    <row r="990" spans="34:112" x14ac:dyDescent="0.2">
      <c r="AH990" s="86"/>
      <c r="AJ990" s="86"/>
      <c r="AL990" s="86"/>
      <c r="AN990" s="86"/>
      <c r="AP990" s="86"/>
      <c r="AR990" s="86"/>
      <c r="AT990" s="86"/>
      <c r="AV990" s="86"/>
      <c r="AX990" s="86"/>
      <c r="AZ990" s="86"/>
      <c r="BB990" s="86"/>
      <c r="BD990" s="86"/>
      <c r="BF990" s="86"/>
      <c r="BH990" s="86"/>
      <c r="BJ990" s="86"/>
      <c r="BL990" s="86"/>
      <c r="BN990" s="86"/>
      <c r="BP990" s="86"/>
      <c r="BR990" s="86"/>
      <c r="BS990" s="86"/>
      <c r="BT990" s="86"/>
      <c r="BU990" s="86"/>
      <c r="BW990" s="86"/>
      <c r="BX990" s="86"/>
      <c r="BY990" s="86"/>
      <c r="BZ990" s="86"/>
      <c r="CB990" s="86"/>
      <c r="CC990" s="86"/>
      <c r="CD990" s="86"/>
      <c r="CE990" s="86"/>
      <c r="CF990" s="86"/>
      <c r="CH990" s="86"/>
      <c r="CI990" s="86"/>
      <c r="CJ990" s="86"/>
      <c r="CK990" s="86"/>
      <c r="CM990" s="86"/>
      <c r="CN990" s="86"/>
      <c r="CO990" s="86"/>
      <c r="CP990" s="86"/>
      <c r="CR990" s="86"/>
      <c r="CS990" s="86"/>
      <c r="CT990" s="86"/>
      <c r="CU990" s="86"/>
      <c r="CW990" s="87"/>
      <c r="CY990" s="86"/>
      <c r="CZ990" s="87"/>
      <c r="DA990" s="88"/>
      <c r="DB990" s="86"/>
      <c r="DC990" s="87"/>
      <c r="DD990" s="86"/>
      <c r="DE990" s="86"/>
      <c r="DF990" s="86"/>
      <c r="DG990" s="86"/>
      <c r="DH990" s="89"/>
    </row>
    <row r="991" spans="34:112" x14ac:dyDescent="0.2">
      <c r="AH991" s="86"/>
      <c r="AJ991" s="86"/>
      <c r="AL991" s="86"/>
      <c r="AN991" s="86"/>
      <c r="AP991" s="86"/>
      <c r="AR991" s="86"/>
      <c r="AT991" s="86"/>
      <c r="AV991" s="86"/>
      <c r="AX991" s="86"/>
      <c r="AZ991" s="86"/>
      <c r="BB991" s="86"/>
      <c r="BD991" s="86"/>
      <c r="BF991" s="86"/>
      <c r="BH991" s="86"/>
      <c r="BJ991" s="86"/>
      <c r="BL991" s="86"/>
      <c r="BN991" s="86"/>
      <c r="BP991" s="86"/>
      <c r="BR991" s="86"/>
      <c r="BS991" s="86"/>
      <c r="BT991" s="86"/>
      <c r="BU991" s="86"/>
      <c r="BW991" s="86"/>
      <c r="BX991" s="86"/>
      <c r="BY991" s="86"/>
      <c r="BZ991" s="86"/>
      <c r="CB991" s="86"/>
      <c r="CC991" s="86"/>
      <c r="CD991" s="86"/>
      <c r="CE991" s="86"/>
      <c r="CF991" s="86"/>
      <c r="CH991" s="86"/>
      <c r="CI991" s="86"/>
      <c r="CJ991" s="86"/>
      <c r="CK991" s="86"/>
      <c r="CM991" s="86"/>
      <c r="CN991" s="86"/>
      <c r="CO991" s="86"/>
      <c r="CP991" s="86"/>
      <c r="CR991" s="86"/>
      <c r="CS991" s="86"/>
      <c r="CT991" s="86"/>
      <c r="CU991" s="86"/>
      <c r="CW991" s="87"/>
      <c r="CY991" s="86"/>
      <c r="CZ991" s="87"/>
      <c r="DA991" s="88"/>
      <c r="DB991" s="86"/>
      <c r="DC991" s="87"/>
      <c r="DD991" s="86"/>
      <c r="DE991" s="86"/>
      <c r="DF991" s="86"/>
      <c r="DG991" s="86"/>
      <c r="DH991" s="89"/>
    </row>
    <row r="992" spans="34:112" x14ac:dyDescent="0.2">
      <c r="AH992" s="86"/>
      <c r="AJ992" s="86"/>
      <c r="AL992" s="86"/>
      <c r="AN992" s="86"/>
      <c r="AP992" s="86"/>
      <c r="AR992" s="86"/>
      <c r="AT992" s="86"/>
      <c r="AV992" s="86"/>
      <c r="AX992" s="86"/>
      <c r="AZ992" s="86"/>
      <c r="BB992" s="86"/>
      <c r="BD992" s="86"/>
      <c r="BF992" s="86"/>
      <c r="BH992" s="86"/>
      <c r="BJ992" s="86"/>
      <c r="BL992" s="86"/>
      <c r="BN992" s="86"/>
      <c r="BP992" s="86"/>
      <c r="BR992" s="86"/>
      <c r="BS992" s="86"/>
      <c r="BT992" s="86"/>
      <c r="BU992" s="86"/>
      <c r="BW992" s="86"/>
      <c r="BX992" s="86"/>
      <c r="BY992" s="86"/>
      <c r="BZ992" s="86"/>
      <c r="CB992" s="86"/>
      <c r="CC992" s="86"/>
      <c r="CD992" s="86"/>
      <c r="CE992" s="86"/>
      <c r="CF992" s="86"/>
      <c r="CH992" s="86"/>
      <c r="CI992" s="86"/>
      <c r="CJ992" s="86"/>
      <c r="CK992" s="86"/>
      <c r="CM992" s="86"/>
      <c r="CN992" s="86"/>
      <c r="CO992" s="86"/>
      <c r="CP992" s="86"/>
      <c r="CR992" s="86"/>
      <c r="CS992" s="86"/>
      <c r="CT992" s="86"/>
      <c r="CU992" s="86"/>
      <c r="CW992" s="87"/>
      <c r="CY992" s="86"/>
      <c r="CZ992" s="87"/>
      <c r="DA992" s="88"/>
      <c r="DB992" s="86"/>
      <c r="DC992" s="87"/>
      <c r="DD992" s="86"/>
      <c r="DE992" s="86"/>
      <c r="DF992" s="86"/>
      <c r="DG992" s="86"/>
      <c r="DH992" s="89"/>
    </row>
    <row r="993" spans="34:112" x14ac:dyDescent="0.2">
      <c r="AH993" s="86"/>
      <c r="AJ993" s="86"/>
      <c r="AL993" s="86"/>
      <c r="AN993" s="86"/>
      <c r="AP993" s="86"/>
      <c r="AR993" s="86"/>
      <c r="AT993" s="86"/>
      <c r="AV993" s="86"/>
      <c r="AX993" s="86"/>
      <c r="AZ993" s="86"/>
      <c r="BB993" s="86"/>
      <c r="BD993" s="86"/>
      <c r="BF993" s="86"/>
      <c r="BH993" s="86"/>
      <c r="BJ993" s="86"/>
      <c r="BL993" s="86"/>
      <c r="BN993" s="86"/>
      <c r="BP993" s="86"/>
      <c r="BR993" s="86"/>
      <c r="BS993" s="86"/>
      <c r="BT993" s="86"/>
      <c r="BU993" s="86"/>
      <c r="BW993" s="86"/>
      <c r="BX993" s="86"/>
      <c r="BY993" s="86"/>
      <c r="BZ993" s="86"/>
      <c r="CB993" s="86"/>
      <c r="CC993" s="86"/>
      <c r="CD993" s="86"/>
      <c r="CE993" s="86"/>
      <c r="CF993" s="86"/>
      <c r="CH993" s="86"/>
      <c r="CI993" s="86"/>
      <c r="CJ993" s="86"/>
      <c r="CK993" s="86"/>
      <c r="CM993" s="86"/>
      <c r="CN993" s="86"/>
      <c r="CO993" s="86"/>
      <c r="CP993" s="86"/>
      <c r="CR993" s="86"/>
      <c r="CS993" s="86"/>
      <c r="CT993" s="86"/>
      <c r="CU993" s="86"/>
      <c r="CW993" s="87"/>
      <c r="CY993" s="86"/>
      <c r="CZ993" s="87"/>
      <c r="DA993" s="88"/>
      <c r="DB993" s="86"/>
      <c r="DC993" s="87"/>
      <c r="DD993" s="86"/>
      <c r="DE993" s="86"/>
      <c r="DF993" s="86"/>
      <c r="DG993" s="86"/>
      <c r="DH993" s="89"/>
    </row>
    <row r="994" spans="34:112" x14ac:dyDescent="0.2">
      <c r="AH994" s="86"/>
      <c r="AJ994" s="86"/>
      <c r="AL994" s="86"/>
      <c r="AN994" s="86"/>
      <c r="AP994" s="86"/>
      <c r="AR994" s="86"/>
      <c r="AT994" s="86"/>
      <c r="AV994" s="86"/>
      <c r="AX994" s="86"/>
      <c r="AZ994" s="86"/>
      <c r="BB994" s="86"/>
      <c r="BD994" s="86"/>
      <c r="BF994" s="86"/>
      <c r="BH994" s="86"/>
      <c r="BJ994" s="86"/>
      <c r="BL994" s="86"/>
      <c r="BN994" s="86"/>
      <c r="BP994" s="86"/>
      <c r="BR994" s="86"/>
      <c r="BS994" s="86"/>
      <c r="BT994" s="86"/>
      <c r="BU994" s="86"/>
      <c r="BW994" s="86"/>
      <c r="BX994" s="86"/>
      <c r="BY994" s="86"/>
      <c r="BZ994" s="86"/>
      <c r="CB994" s="86"/>
      <c r="CC994" s="86"/>
      <c r="CD994" s="86"/>
      <c r="CE994" s="86"/>
      <c r="CF994" s="86"/>
      <c r="CH994" s="86"/>
      <c r="CI994" s="86"/>
      <c r="CJ994" s="86"/>
      <c r="CK994" s="86"/>
      <c r="CM994" s="86"/>
      <c r="CN994" s="86"/>
      <c r="CO994" s="86"/>
      <c r="CP994" s="86"/>
      <c r="CR994" s="86"/>
      <c r="CS994" s="86"/>
      <c r="CT994" s="86"/>
      <c r="CU994" s="86"/>
      <c r="CW994" s="87"/>
      <c r="CY994" s="86"/>
      <c r="CZ994" s="87"/>
      <c r="DA994" s="88"/>
      <c r="DB994" s="86"/>
      <c r="DC994" s="87"/>
      <c r="DD994" s="86"/>
      <c r="DE994" s="86"/>
      <c r="DF994" s="86"/>
      <c r="DG994" s="86"/>
      <c r="DH994" s="89"/>
    </row>
    <row r="995" spans="34:112" x14ac:dyDescent="0.2">
      <c r="AH995" s="86"/>
      <c r="AJ995" s="86"/>
      <c r="AL995" s="86"/>
      <c r="AN995" s="86"/>
      <c r="AP995" s="86"/>
      <c r="AR995" s="86"/>
      <c r="AT995" s="86"/>
      <c r="AV995" s="86"/>
      <c r="AX995" s="86"/>
      <c r="AZ995" s="86"/>
      <c r="BB995" s="86"/>
      <c r="BD995" s="86"/>
      <c r="BF995" s="86"/>
      <c r="BH995" s="86"/>
      <c r="BJ995" s="86"/>
      <c r="BL995" s="86"/>
      <c r="BN995" s="86"/>
      <c r="BP995" s="86"/>
      <c r="BR995" s="86"/>
      <c r="BS995" s="86"/>
      <c r="BT995" s="86"/>
      <c r="BU995" s="86"/>
      <c r="BW995" s="86"/>
      <c r="BX995" s="86"/>
      <c r="BY995" s="86"/>
      <c r="BZ995" s="86"/>
      <c r="CB995" s="86"/>
      <c r="CC995" s="86"/>
      <c r="CD995" s="86"/>
      <c r="CE995" s="86"/>
      <c r="CF995" s="86"/>
      <c r="CH995" s="86"/>
      <c r="CI995" s="86"/>
      <c r="CJ995" s="86"/>
      <c r="CK995" s="86"/>
      <c r="CM995" s="86"/>
      <c r="CN995" s="86"/>
      <c r="CO995" s="86"/>
      <c r="CP995" s="86"/>
      <c r="CR995" s="86"/>
      <c r="CS995" s="86"/>
      <c r="CT995" s="86"/>
      <c r="CU995" s="86"/>
      <c r="CW995" s="87"/>
      <c r="CY995" s="86"/>
      <c r="CZ995" s="87"/>
      <c r="DA995" s="88"/>
      <c r="DB995" s="86"/>
      <c r="DC995" s="87"/>
      <c r="DD995" s="86"/>
      <c r="DE995" s="86"/>
      <c r="DF995" s="86"/>
      <c r="DG995" s="86"/>
      <c r="DH995" s="89"/>
    </row>
    <row r="996" spans="34:112" x14ac:dyDescent="0.2">
      <c r="AH996" s="86"/>
      <c r="AJ996" s="86"/>
      <c r="AL996" s="86"/>
      <c r="AN996" s="86"/>
      <c r="AP996" s="86"/>
      <c r="AR996" s="86"/>
      <c r="AT996" s="86"/>
      <c r="AV996" s="86"/>
      <c r="AX996" s="86"/>
      <c r="AZ996" s="86"/>
      <c r="BB996" s="86"/>
      <c r="BD996" s="86"/>
      <c r="BF996" s="86"/>
      <c r="BH996" s="86"/>
      <c r="BJ996" s="86"/>
      <c r="BL996" s="86"/>
      <c r="BN996" s="86"/>
      <c r="BP996" s="86"/>
      <c r="BR996" s="86"/>
      <c r="BS996" s="86"/>
      <c r="BT996" s="86"/>
      <c r="BU996" s="86"/>
      <c r="BW996" s="86"/>
      <c r="BX996" s="86"/>
      <c r="BY996" s="86"/>
      <c r="BZ996" s="86"/>
      <c r="CB996" s="86"/>
      <c r="CC996" s="86"/>
      <c r="CD996" s="86"/>
      <c r="CE996" s="86"/>
      <c r="CF996" s="86"/>
      <c r="CH996" s="86"/>
      <c r="CI996" s="86"/>
      <c r="CJ996" s="86"/>
      <c r="CK996" s="86"/>
      <c r="CM996" s="86"/>
      <c r="CN996" s="86"/>
      <c r="CO996" s="86"/>
      <c r="CP996" s="86"/>
      <c r="CR996" s="86"/>
      <c r="CS996" s="86"/>
      <c r="CT996" s="86"/>
      <c r="CU996" s="86"/>
      <c r="CW996" s="87"/>
      <c r="CY996" s="86"/>
      <c r="CZ996" s="87"/>
      <c r="DA996" s="88"/>
      <c r="DB996" s="86"/>
      <c r="DC996" s="87"/>
      <c r="DD996" s="86"/>
      <c r="DE996" s="86"/>
      <c r="DF996" s="86"/>
      <c r="DG996" s="86"/>
      <c r="DH996" s="89"/>
    </row>
    <row r="997" spans="34:112" x14ac:dyDescent="0.2">
      <c r="AH997" s="86"/>
      <c r="AJ997" s="86"/>
      <c r="AL997" s="86"/>
      <c r="AN997" s="86"/>
      <c r="AP997" s="86"/>
      <c r="AR997" s="86"/>
      <c r="AT997" s="86"/>
      <c r="AV997" s="86"/>
      <c r="AX997" s="86"/>
      <c r="AZ997" s="86"/>
      <c r="BB997" s="86"/>
      <c r="BD997" s="86"/>
      <c r="BF997" s="86"/>
      <c r="BH997" s="86"/>
      <c r="BJ997" s="86"/>
      <c r="BL997" s="86"/>
      <c r="BN997" s="86"/>
      <c r="BP997" s="86"/>
      <c r="BR997" s="86"/>
      <c r="BS997" s="86"/>
      <c r="BT997" s="86"/>
      <c r="BU997" s="86"/>
      <c r="BW997" s="86"/>
      <c r="BX997" s="86"/>
      <c r="BY997" s="86"/>
      <c r="BZ997" s="86"/>
      <c r="CB997" s="86"/>
      <c r="CC997" s="86"/>
      <c r="CD997" s="86"/>
      <c r="CE997" s="86"/>
      <c r="CF997" s="86"/>
      <c r="CH997" s="86"/>
      <c r="CI997" s="86"/>
      <c r="CJ997" s="86"/>
      <c r="CK997" s="86"/>
      <c r="CM997" s="86"/>
      <c r="CN997" s="86"/>
      <c r="CO997" s="86"/>
      <c r="CP997" s="86"/>
      <c r="CR997" s="86"/>
      <c r="CS997" s="86"/>
      <c r="CT997" s="86"/>
      <c r="CU997" s="86"/>
      <c r="CW997" s="87"/>
      <c r="CY997" s="86"/>
      <c r="CZ997" s="87"/>
      <c r="DA997" s="88"/>
      <c r="DB997" s="86"/>
      <c r="DC997" s="87"/>
      <c r="DD997" s="86"/>
      <c r="DE997" s="86"/>
      <c r="DF997" s="86"/>
      <c r="DG997" s="86"/>
      <c r="DH997" s="89"/>
    </row>
    <row r="998" spans="34:112" x14ac:dyDescent="0.2">
      <c r="AH998" s="86"/>
      <c r="AJ998" s="86"/>
      <c r="AL998" s="86"/>
      <c r="AN998" s="86"/>
      <c r="AP998" s="86"/>
      <c r="AR998" s="86"/>
      <c r="AT998" s="86"/>
      <c r="AV998" s="86"/>
      <c r="AX998" s="86"/>
      <c r="AZ998" s="86"/>
      <c r="BB998" s="86"/>
      <c r="BD998" s="86"/>
      <c r="BF998" s="86"/>
      <c r="BH998" s="86"/>
      <c r="BJ998" s="86"/>
      <c r="BL998" s="86"/>
      <c r="BN998" s="86"/>
      <c r="BP998" s="86"/>
      <c r="BR998" s="86"/>
      <c r="BS998" s="86"/>
      <c r="BT998" s="86"/>
      <c r="BU998" s="86"/>
      <c r="BW998" s="86"/>
      <c r="BX998" s="86"/>
      <c r="BY998" s="86"/>
      <c r="BZ998" s="86"/>
      <c r="CB998" s="86"/>
      <c r="CC998" s="86"/>
      <c r="CD998" s="86"/>
      <c r="CE998" s="86"/>
      <c r="CF998" s="86"/>
      <c r="CH998" s="86"/>
      <c r="CI998" s="86"/>
      <c r="CJ998" s="86"/>
      <c r="CK998" s="86"/>
      <c r="CM998" s="86"/>
      <c r="CN998" s="86"/>
      <c r="CO998" s="86"/>
      <c r="CP998" s="86"/>
      <c r="CR998" s="86"/>
      <c r="CS998" s="86"/>
      <c r="CT998" s="86"/>
      <c r="CU998" s="86"/>
      <c r="CW998" s="87"/>
      <c r="CY998" s="86"/>
      <c r="CZ998" s="87"/>
      <c r="DA998" s="88"/>
      <c r="DB998" s="86"/>
      <c r="DC998" s="87"/>
      <c r="DD998" s="86"/>
      <c r="DE998" s="86"/>
      <c r="DF998" s="86"/>
      <c r="DG998" s="86"/>
      <c r="DH998" s="89"/>
    </row>
    <row r="999" spans="34:112" x14ac:dyDescent="0.2">
      <c r="AH999" s="86"/>
      <c r="AJ999" s="86"/>
      <c r="AL999" s="86"/>
      <c r="AN999" s="86"/>
      <c r="AP999" s="86"/>
      <c r="AR999" s="86"/>
      <c r="AT999" s="86"/>
      <c r="AV999" s="86"/>
      <c r="AX999" s="86"/>
      <c r="AZ999" s="86"/>
      <c r="BB999" s="86"/>
      <c r="BD999" s="86"/>
      <c r="BF999" s="86"/>
      <c r="BH999" s="86"/>
      <c r="BJ999" s="86"/>
      <c r="BL999" s="86"/>
      <c r="BN999" s="86"/>
      <c r="BP999" s="86"/>
      <c r="BR999" s="86"/>
      <c r="BS999" s="86"/>
      <c r="BT999" s="86"/>
      <c r="BU999" s="86"/>
      <c r="BW999" s="86"/>
      <c r="BX999" s="86"/>
      <c r="BY999" s="86"/>
      <c r="BZ999" s="86"/>
      <c r="CB999" s="86"/>
      <c r="CC999" s="86"/>
      <c r="CD999" s="86"/>
      <c r="CE999" s="86"/>
      <c r="CF999" s="86"/>
      <c r="CH999" s="86"/>
      <c r="CI999" s="86"/>
      <c r="CJ999" s="86"/>
      <c r="CK999" s="86"/>
      <c r="CM999" s="86"/>
      <c r="CN999" s="86"/>
      <c r="CO999" s="86"/>
      <c r="CP999" s="86"/>
      <c r="CR999" s="86"/>
      <c r="CS999" s="86"/>
      <c r="CT999" s="86"/>
      <c r="CU999" s="86"/>
      <c r="CW999" s="87"/>
      <c r="CY999" s="86"/>
      <c r="CZ999" s="87"/>
      <c r="DA999" s="88"/>
      <c r="DB999" s="86"/>
      <c r="DC999" s="87"/>
      <c r="DD999" s="86"/>
      <c r="DE999" s="86"/>
      <c r="DF999" s="86"/>
      <c r="DG999" s="86"/>
      <c r="DH999" s="89"/>
    </row>
    <row r="1000" spans="34:112" x14ac:dyDescent="0.2">
      <c r="AH1000" s="86"/>
      <c r="AJ1000" s="86"/>
      <c r="AL1000" s="86"/>
      <c r="AN1000" s="86"/>
      <c r="AP1000" s="86"/>
      <c r="AR1000" s="86"/>
      <c r="AT1000" s="86"/>
      <c r="AV1000" s="86"/>
      <c r="AX1000" s="86"/>
      <c r="AZ1000" s="86"/>
      <c r="BB1000" s="86"/>
      <c r="BD1000" s="86"/>
      <c r="BF1000" s="86"/>
      <c r="BH1000" s="86"/>
      <c r="BJ1000" s="86"/>
      <c r="BL1000" s="86"/>
      <c r="BN1000" s="86"/>
      <c r="BP1000" s="86"/>
      <c r="BR1000" s="86"/>
      <c r="BS1000" s="86"/>
      <c r="BT1000" s="86"/>
      <c r="BU1000" s="86"/>
      <c r="BW1000" s="86"/>
      <c r="BX1000" s="86"/>
      <c r="BY1000" s="86"/>
      <c r="BZ1000" s="86"/>
      <c r="CB1000" s="86"/>
      <c r="CC1000" s="86"/>
      <c r="CD1000" s="86"/>
      <c r="CE1000" s="86"/>
      <c r="CF1000" s="86"/>
      <c r="CH1000" s="86"/>
      <c r="CI1000" s="86"/>
      <c r="CJ1000" s="86"/>
      <c r="CK1000" s="86"/>
      <c r="CM1000" s="86"/>
      <c r="CN1000" s="86"/>
      <c r="CO1000" s="86"/>
      <c r="CP1000" s="86"/>
      <c r="CR1000" s="86"/>
      <c r="CS1000" s="86"/>
      <c r="CT1000" s="86"/>
      <c r="CU1000" s="86"/>
      <c r="CW1000" s="87"/>
      <c r="CY1000" s="86"/>
      <c r="CZ1000" s="87"/>
      <c r="DA1000" s="88"/>
      <c r="DB1000" s="86"/>
      <c r="DC1000" s="87"/>
      <c r="DD1000" s="86"/>
      <c r="DE1000" s="86"/>
      <c r="DF1000" s="86"/>
      <c r="DG1000" s="86"/>
      <c r="DH1000" s="89"/>
    </row>
    <row r="1001" spans="34:112" x14ac:dyDescent="0.2">
      <c r="AH1001" s="86"/>
      <c r="AJ1001" s="86"/>
      <c r="AL1001" s="86"/>
      <c r="AN1001" s="86"/>
      <c r="AP1001" s="86"/>
      <c r="AR1001" s="86"/>
      <c r="AT1001" s="86"/>
      <c r="AV1001" s="86"/>
      <c r="AX1001" s="86"/>
      <c r="AZ1001" s="86"/>
      <c r="BB1001" s="86"/>
      <c r="BD1001" s="86"/>
      <c r="BF1001" s="86"/>
      <c r="BH1001" s="86"/>
      <c r="BJ1001" s="86"/>
      <c r="BL1001" s="86"/>
      <c r="BN1001" s="86"/>
      <c r="BP1001" s="86"/>
      <c r="BR1001" s="86"/>
      <c r="BS1001" s="86"/>
      <c r="BT1001" s="86"/>
      <c r="BU1001" s="86"/>
      <c r="BW1001" s="86"/>
      <c r="BX1001" s="86"/>
      <c r="BY1001" s="86"/>
      <c r="BZ1001" s="86"/>
      <c r="CB1001" s="86"/>
      <c r="CC1001" s="86"/>
      <c r="CD1001" s="86"/>
      <c r="CE1001" s="86"/>
      <c r="CF1001" s="86"/>
      <c r="CH1001" s="86"/>
      <c r="CI1001" s="86"/>
      <c r="CJ1001" s="86"/>
      <c r="CK1001" s="86"/>
      <c r="CM1001" s="86"/>
      <c r="CN1001" s="86"/>
      <c r="CO1001" s="86"/>
      <c r="CP1001" s="86"/>
      <c r="CR1001" s="86"/>
      <c r="CS1001" s="86"/>
      <c r="CT1001" s="86"/>
      <c r="CU1001" s="86"/>
      <c r="CW1001" s="87"/>
      <c r="CY1001" s="86"/>
      <c r="CZ1001" s="87"/>
      <c r="DA1001" s="88"/>
      <c r="DB1001" s="86"/>
      <c r="DC1001" s="87"/>
      <c r="DD1001" s="86"/>
      <c r="DE1001" s="86"/>
      <c r="DF1001" s="86"/>
      <c r="DG1001" s="86"/>
      <c r="DH1001" s="89"/>
    </row>
    <row r="1002" spans="34:112" x14ac:dyDescent="0.2">
      <c r="AH1002" s="86"/>
      <c r="AJ1002" s="86"/>
      <c r="AL1002" s="86"/>
      <c r="AN1002" s="86"/>
      <c r="AP1002" s="86"/>
      <c r="AR1002" s="86"/>
      <c r="AT1002" s="86"/>
      <c r="AV1002" s="86"/>
      <c r="AX1002" s="86"/>
      <c r="AZ1002" s="86"/>
      <c r="BB1002" s="86"/>
      <c r="BD1002" s="86"/>
      <c r="BF1002" s="86"/>
      <c r="BH1002" s="86"/>
      <c r="BJ1002" s="86"/>
      <c r="BL1002" s="86"/>
      <c r="BN1002" s="86"/>
      <c r="BP1002" s="86"/>
      <c r="BR1002" s="86"/>
      <c r="BS1002" s="86"/>
      <c r="BT1002" s="86"/>
      <c r="BU1002" s="86"/>
      <c r="BW1002" s="86"/>
      <c r="BX1002" s="86"/>
      <c r="BY1002" s="86"/>
      <c r="BZ1002" s="86"/>
      <c r="CB1002" s="86"/>
      <c r="CC1002" s="86"/>
      <c r="CD1002" s="86"/>
      <c r="CE1002" s="86"/>
      <c r="CF1002" s="86"/>
      <c r="CH1002" s="86"/>
      <c r="CI1002" s="86"/>
      <c r="CJ1002" s="86"/>
      <c r="CK1002" s="86"/>
      <c r="CM1002" s="86"/>
      <c r="CN1002" s="86"/>
      <c r="CO1002" s="86"/>
      <c r="CP1002" s="86"/>
      <c r="CR1002" s="86"/>
      <c r="CS1002" s="86"/>
      <c r="CT1002" s="86"/>
      <c r="CU1002" s="86"/>
      <c r="CW1002" s="87"/>
      <c r="CY1002" s="86"/>
      <c r="CZ1002" s="87"/>
      <c r="DA1002" s="88"/>
      <c r="DB1002" s="86"/>
      <c r="DC1002" s="87"/>
      <c r="DD1002" s="86"/>
      <c r="DE1002" s="86"/>
      <c r="DF1002" s="86"/>
      <c r="DG1002" s="86"/>
      <c r="DH1002" s="89"/>
    </row>
    <row r="1003" spans="34:112" x14ac:dyDescent="0.2">
      <c r="AH1003" s="86"/>
      <c r="AJ1003" s="86"/>
      <c r="AL1003" s="86"/>
      <c r="AN1003" s="86"/>
      <c r="AP1003" s="86"/>
      <c r="AR1003" s="86"/>
      <c r="AT1003" s="86"/>
      <c r="AV1003" s="86"/>
      <c r="AX1003" s="86"/>
      <c r="AZ1003" s="86"/>
      <c r="BB1003" s="86"/>
      <c r="BD1003" s="86"/>
      <c r="BF1003" s="86"/>
      <c r="BH1003" s="86"/>
      <c r="BJ1003" s="86"/>
      <c r="BL1003" s="86"/>
      <c r="BN1003" s="86"/>
      <c r="BP1003" s="86"/>
      <c r="BR1003" s="86"/>
      <c r="BS1003" s="86"/>
      <c r="BT1003" s="86"/>
      <c r="BU1003" s="86"/>
      <c r="BW1003" s="86"/>
      <c r="BX1003" s="86"/>
      <c r="BY1003" s="86"/>
      <c r="BZ1003" s="86"/>
      <c r="CB1003" s="86"/>
      <c r="CC1003" s="86"/>
      <c r="CD1003" s="86"/>
      <c r="CE1003" s="86"/>
      <c r="CF1003" s="86"/>
      <c r="CH1003" s="86"/>
      <c r="CI1003" s="86"/>
      <c r="CJ1003" s="86"/>
      <c r="CK1003" s="86"/>
      <c r="CM1003" s="86"/>
      <c r="CN1003" s="86"/>
      <c r="CO1003" s="86"/>
      <c r="CP1003" s="86"/>
      <c r="CR1003" s="86"/>
      <c r="CS1003" s="86"/>
      <c r="CT1003" s="86"/>
      <c r="CU1003" s="86"/>
      <c r="CW1003" s="87"/>
      <c r="CY1003" s="86"/>
      <c r="CZ1003" s="87"/>
      <c r="DA1003" s="88"/>
      <c r="DB1003" s="86"/>
      <c r="DC1003" s="87"/>
      <c r="DD1003" s="86"/>
      <c r="DE1003" s="86"/>
      <c r="DF1003" s="86"/>
      <c r="DG1003" s="86"/>
      <c r="DH1003" s="89"/>
    </row>
    <row r="1004" spans="34:112" x14ac:dyDescent="0.2">
      <c r="AH1004" s="86"/>
      <c r="AJ1004" s="86"/>
      <c r="AL1004" s="86"/>
      <c r="AN1004" s="86"/>
      <c r="AP1004" s="86"/>
      <c r="AR1004" s="86"/>
      <c r="AT1004" s="86"/>
      <c r="AV1004" s="86"/>
      <c r="AX1004" s="86"/>
      <c r="AZ1004" s="86"/>
      <c r="BB1004" s="86"/>
      <c r="BD1004" s="86"/>
      <c r="BF1004" s="86"/>
      <c r="BH1004" s="86"/>
      <c r="BJ1004" s="86"/>
      <c r="BL1004" s="86"/>
      <c r="BN1004" s="86"/>
      <c r="BP1004" s="86"/>
      <c r="BR1004" s="86"/>
      <c r="BS1004" s="86"/>
      <c r="BT1004" s="86"/>
      <c r="BU1004" s="86"/>
      <c r="BW1004" s="86"/>
      <c r="BX1004" s="86"/>
      <c r="BY1004" s="86"/>
      <c r="BZ1004" s="86"/>
      <c r="CB1004" s="86"/>
      <c r="CC1004" s="86"/>
      <c r="CD1004" s="86"/>
      <c r="CE1004" s="86"/>
      <c r="CF1004" s="86"/>
      <c r="CH1004" s="86"/>
      <c r="CI1004" s="86"/>
      <c r="CJ1004" s="86"/>
      <c r="CK1004" s="86"/>
      <c r="CM1004" s="86"/>
      <c r="CN1004" s="86"/>
      <c r="CO1004" s="86"/>
      <c r="CP1004" s="86"/>
      <c r="CR1004" s="86"/>
      <c r="CS1004" s="86"/>
      <c r="CT1004" s="86"/>
      <c r="CU1004" s="86"/>
      <c r="CW1004" s="87"/>
      <c r="CY1004" s="86"/>
      <c r="CZ1004" s="87"/>
      <c r="DA1004" s="88"/>
      <c r="DB1004" s="86"/>
      <c r="DC1004" s="87"/>
      <c r="DD1004" s="86"/>
      <c r="DE1004" s="86"/>
      <c r="DF1004" s="86"/>
      <c r="DG1004" s="86"/>
      <c r="DH1004" s="89"/>
    </row>
    <row r="1005" spans="34:112" x14ac:dyDescent="0.2">
      <c r="AH1005" s="86"/>
      <c r="AJ1005" s="86"/>
      <c r="AL1005" s="86"/>
      <c r="AN1005" s="86"/>
      <c r="AP1005" s="86"/>
      <c r="AR1005" s="86"/>
      <c r="AT1005" s="86"/>
      <c r="AV1005" s="86"/>
      <c r="AX1005" s="86"/>
      <c r="AZ1005" s="86"/>
      <c r="BB1005" s="86"/>
      <c r="BD1005" s="86"/>
      <c r="BF1005" s="86"/>
      <c r="BH1005" s="86"/>
      <c r="BJ1005" s="86"/>
      <c r="BL1005" s="86"/>
      <c r="BN1005" s="86"/>
      <c r="BP1005" s="86"/>
      <c r="BR1005" s="86"/>
      <c r="BS1005" s="86"/>
      <c r="BT1005" s="86"/>
      <c r="BU1005" s="86"/>
      <c r="BW1005" s="86"/>
      <c r="BX1005" s="86"/>
      <c r="BY1005" s="86"/>
      <c r="BZ1005" s="86"/>
      <c r="CB1005" s="86"/>
      <c r="CC1005" s="86"/>
      <c r="CD1005" s="86"/>
      <c r="CE1005" s="86"/>
      <c r="CF1005" s="86"/>
      <c r="CH1005" s="86"/>
      <c r="CI1005" s="86"/>
      <c r="CJ1005" s="86"/>
      <c r="CK1005" s="86"/>
      <c r="CM1005" s="86"/>
      <c r="CN1005" s="86"/>
      <c r="CO1005" s="86"/>
      <c r="CP1005" s="86"/>
      <c r="CR1005" s="86"/>
      <c r="CS1005" s="86"/>
      <c r="CT1005" s="86"/>
      <c r="CU1005" s="86"/>
      <c r="CW1005" s="87"/>
      <c r="CY1005" s="86"/>
      <c r="CZ1005" s="87"/>
      <c r="DA1005" s="88"/>
      <c r="DB1005" s="86"/>
      <c r="DC1005" s="87"/>
      <c r="DD1005" s="86"/>
      <c r="DE1005" s="86"/>
      <c r="DF1005" s="86"/>
      <c r="DG1005" s="86"/>
      <c r="DH1005" s="89"/>
    </row>
    <row r="1006" spans="34:112" x14ac:dyDescent="0.2">
      <c r="AH1006" s="86"/>
      <c r="AJ1006" s="86"/>
      <c r="AL1006" s="86"/>
      <c r="AN1006" s="86"/>
      <c r="AP1006" s="86"/>
      <c r="AR1006" s="86"/>
      <c r="AT1006" s="86"/>
      <c r="AV1006" s="86"/>
      <c r="AX1006" s="86"/>
      <c r="AZ1006" s="86"/>
      <c r="BB1006" s="86"/>
      <c r="BD1006" s="86"/>
      <c r="BF1006" s="86"/>
      <c r="BH1006" s="86"/>
      <c r="BJ1006" s="86"/>
      <c r="BL1006" s="86"/>
      <c r="BN1006" s="86"/>
      <c r="BP1006" s="86"/>
      <c r="BR1006" s="86"/>
      <c r="BS1006" s="86"/>
      <c r="BT1006" s="86"/>
      <c r="BU1006" s="86"/>
      <c r="BW1006" s="86"/>
      <c r="BX1006" s="86"/>
      <c r="BY1006" s="86"/>
      <c r="BZ1006" s="86"/>
      <c r="CB1006" s="86"/>
      <c r="CC1006" s="86"/>
      <c r="CD1006" s="86"/>
      <c r="CE1006" s="86"/>
      <c r="CF1006" s="86"/>
      <c r="CH1006" s="86"/>
      <c r="CI1006" s="86"/>
      <c r="CJ1006" s="86"/>
      <c r="CK1006" s="86"/>
      <c r="CM1006" s="86"/>
      <c r="CN1006" s="86"/>
      <c r="CO1006" s="86"/>
      <c r="CP1006" s="86"/>
      <c r="CR1006" s="86"/>
      <c r="CS1006" s="86"/>
      <c r="CT1006" s="86"/>
      <c r="CU1006" s="86"/>
      <c r="CW1006" s="87"/>
      <c r="CY1006" s="86"/>
      <c r="CZ1006" s="87"/>
      <c r="DA1006" s="88"/>
      <c r="DB1006" s="86"/>
      <c r="DC1006" s="87"/>
      <c r="DD1006" s="86"/>
      <c r="DE1006" s="86"/>
      <c r="DF1006" s="86"/>
      <c r="DG1006" s="86"/>
      <c r="DH1006" s="89"/>
    </row>
    <row r="1007" spans="34:112" x14ac:dyDescent="0.2">
      <c r="AH1007" s="86"/>
      <c r="AJ1007" s="86"/>
      <c r="AL1007" s="86"/>
      <c r="AN1007" s="86"/>
      <c r="AP1007" s="86"/>
      <c r="AR1007" s="86"/>
      <c r="AT1007" s="86"/>
      <c r="AV1007" s="86"/>
      <c r="AX1007" s="86"/>
      <c r="AZ1007" s="86"/>
      <c r="BB1007" s="86"/>
      <c r="BD1007" s="86"/>
      <c r="BF1007" s="86"/>
      <c r="BH1007" s="86"/>
      <c r="BJ1007" s="86"/>
      <c r="BL1007" s="86"/>
      <c r="BN1007" s="86"/>
      <c r="BP1007" s="86"/>
      <c r="BR1007" s="86"/>
      <c r="BS1007" s="86"/>
      <c r="BT1007" s="86"/>
      <c r="BU1007" s="86"/>
      <c r="BW1007" s="86"/>
      <c r="BX1007" s="86"/>
      <c r="BY1007" s="86"/>
      <c r="BZ1007" s="86"/>
      <c r="CB1007" s="86"/>
      <c r="CC1007" s="86"/>
      <c r="CD1007" s="86"/>
      <c r="CE1007" s="86"/>
      <c r="CF1007" s="86"/>
      <c r="CH1007" s="86"/>
      <c r="CI1007" s="86"/>
      <c r="CJ1007" s="86"/>
      <c r="CK1007" s="86"/>
      <c r="CM1007" s="86"/>
      <c r="CN1007" s="86"/>
      <c r="CO1007" s="86"/>
      <c r="CP1007" s="86"/>
      <c r="CR1007" s="86"/>
      <c r="CS1007" s="86"/>
      <c r="CT1007" s="86"/>
      <c r="CU1007" s="86"/>
      <c r="CW1007" s="87"/>
      <c r="CY1007" s="86"/>
      <c r="CZ1007" s="87"/>
      <c r="DA1007" s="88"/>
      <c r="DB1007" s="86"/>
      <c r="DC1007" s="87"/>
      <c r="DD1007" s="86"/>
      <c r="DE1007" s="86"/>
      <c r="DF1007" s="86"/>
      <c r="DG1007" s="86"/>
      <c r="DH1007" s="89"/>
    </row>
    <row r="1008" spans="34:112" x14ac:dyDescent="0.2">
      <c r="AH1008" s="86"/>
      <c r="AJ1008" s="86"/>
      <c r="AL1008" s="86"/>
      <c r="AN1008" s="86"/>
      <c r="AP1008" s="86"/>
      <c r="AR1008" s="86"/>
      <c r="AT1008" s="86"/>
      <c r="AV1008" s="86"/>
      <c r="AX1008" s="86"/>
      <c r="AZ1008" s="86"/>
      <c r="BB1008" s="86"/>
      <c r="BD1008" s="86"/>
      <c r="BF1008" s="86"/>
      <c r="BH1008" s="86"/>
      <c r="BJ1008" s="86"/>
      <c r="BL1008" s="86"/>
      <c r="BN1008" s="86"/>
      <c r="BP1008" s="86"/>
      <c r="BR1008" s="86"/>
      <c r="BS1008" s="86"/>
      <c r="BT1008" s="86"/>
      <c r="BU1008" s="86"/>
      <c r="BW1008" s="86"/>
      <c r="BX1008" s="86"/>
      <c r="BY1008" s="86"/>
      <c r="BZ1008" s="86"/>
      <c r="CB1008" s="86"/>
      <c r="CC1008" s="86"/>
      <c r="CD1008" s="86"/>
      <c r="CE1008" s="86"/>
      <c r="CF1008" s="86"/>
      <c r="CH1008" s="86"/>
      <c r="CI1008" s="86"/>
      <c r="CJ1008" s="86"/>
      <c r="CK1008" s="86"/>
      <c r="CM1008" s="86"/>
      <c r="CN1008" s="86"/>
      <c r="CO1008" s="86"/>
      <c r="CP1008" s="86"/>
      <c r="CR1008" s="86"/>
      <c r="CS1008" s="86"/>
      <c r="CT1008" s="86"/>
      <c r="CU1008" s="86"/>
      <c r="CW1008" s="87"/>
      <c r="CY1008" s="86"/>
      <c r="CZ1008" s="87"/>
      <c r="DA1008" s="88"/>
      <c r="DB1008" s="86"/>
      <c r="DC1008" s="87"/>
      <c r="DD1008" s="86"/>
      <c r="DE1008" s="86"/>
      <c r="DF1008" s="86"/>
      <c r="DG1008" s="86"/>
      <c r="DH1008" s="89"/>
    </row>
    <row r="1009" spans="34:112" x14ac:dyDescent="0.2">
      <c r="AH1009" s="86"/>
      <c r="AJ1009" s="86"/>
      <c r="AL1009" s="86"/>
      <c r="AN1009" s="86"/>
      <c r="AP1009" s="86"/>
      <c r="AR1009" s="86"/>
      <c r="AT1009" s="86"/>
      <c r="AV1009" s="86"/>
      <c r="AX1009" s="86"/>
      <c r="AZ1009" s="86"/>
      <c r="BB1009" s="86"/>
      <c r="BD1009" s="86"/>
      <c r="BF1009" s="86"/>
      <c r="BH1009" s="86"/>
      <c r="BJ1009" s="86"/>
      <c r="BL1009" s="86"/>
      <c r="BN1009" s="86"/>
      <c r="BP1009" s="86"/>
      <c r="BR1009" s="86"/>
      <c r="BS1009" s="86"/>
      <c r="BT1009" s="86"/>
      <c r="BU1009" s="86"/>
      <c r="BW1009" s="86"/>
      <c r="BX1009" s="86"/>
      <c r="BY1009" s="86"/>
      <c r="BZ1009" s="86"/>
      <c r="CB1009" s="86"/>
      <c r="CC1009" s="86"/>
      <c r="CD1009" s="86"/>
      <c r="CE1009" s="86"/>
      <c r="CF1009" s="86"/>
      <c r="CH1009" s="86"/>
      <c r="CI1009" s="86"/>
      <c r="CJ1009" s="86"/>
      <c r="CK1009" s="86"/>
      <c r="CM1009" s="86"/>
      <c r="CN1009" s="86"/>
      <c r="CO1009" s="86"/>
      <c r="CP1009" s="86"/>
      <c r="CR1009" s="86"/>
      <c r="CS1009" s="86"/>
      <c r="CT1009" s="86"/>
      <c r="CU1009" s="86"/>
      <c r="CW1009" s="87"/>
      <c r="CY1009" s="86"/>
      <c r="CZ1009" s="87"/>
      <c r="DA1009" s="88"/>
      <c r="DB1009" s="86"/>
      <c r="DC1009" s="87"/>
      <c r="DD1009" s="86"/>
      <c r="DE1009" s="86"/>
      <c r="DF1009" s="86"/>
      <c r="DG1009" s="86"/>
      <c r="DH1009" s="89"/>
    </row>
    <row r="1010" spans="34:112" x14ac:dyDescent="0.2">
      <c r="AH1010" s="86"/>
      <c r="AJ1010" s="86"/>
      <c r="AL1010" s="86"/>
      <c r="AN1010" s="86"/>
      <c r="AP1010" s="86"/>
      <c r="AR1010" s="86"/>
      <c r="AT1010" s="86"/>
      <c r="AV1010" s="86"/>
      <c r="AX1010" s="86"/>
      <c r="AZ1010" s="86"/>
      <c r="BB1010" s="86"/>
      <c r="BD1010" s="86"/>
      <c r="BF1010" s="86"/>
      <c r="BH1010" s="86"/>
      <c r="BJ1010" s="86"/>
      <c r="BL1010" s="86"/>
      <c r="BN1010" s="86"/>
      <c r="BP1010" s="86"/>
      <c r="BR1010" s="86"/>
      <c r="BS1010" s="86"/>
      <c r="BT1010" s="86"/>
      <c r="BU1010" s="86"/>
      <c r="BW1010" s="86"/>
      <c r="BX1010" s="86"/>
      <c r="BY1010" s="86"/>
      <c r="BZ1010" s="86"/>
      <c r="CB1010" s="86"/>
      <c r="CC1010" s="86"/>
      <c r="CD1010" s="86"/>
      <c r="CE1010" s="86"/>
      <c r="CF1010" s="86"/>
      <c r="CH1010" s="86"/>
      <c r="CI1010" s="86"/>
      <c r="CJ1010" s="86"/>
      <c r="CK1010" s="86"/>
      <c r="CM1010" s="86"/>
      <c r="CN1010" s="86"/>
      <c r="CO1010" s="86"/>
      <c r="CP1010" s="86"/>
      <c r="CR1010" s="86"/>
      <c r="CS1010" s="86"/>
      <c r="CT1010" s="86"/>
      <c r="CU1010" s="86"/>
      <c r="CW1010" s="87"/>
      <c r="CY1010" s="86"/>
      <c r="CZ1010" s="87"/>
      <c r="DA1010" s="88"/>
      <c r="DB1010" s="86"/>
      <c r="DC1010" s="87"/>
      <c r="DD1010" s="86"/>
      <c r="DE1010" s="86"/>
      <c r="DF1010" s="86"/>
      <c r="DG1010" s="86"/>
      <c r="DH1010" s="89"/>
    </row>
    <row r="1011" spans="34:112" x14ac:dyDescent="0.2">
      <c r="AH1011" s="86"/>
      <c r="AJ1011" s="86"/>
      <c r="AL1011" s="86"/>
      <c r="AN1011" s="86"/>
      <c r="AP1011" s="86"/>
      <c r="AR1011" s="86"/>
      <c r="AT1011" s="86"/>
      <c r="AV1011" s="86"/>
      <c r="AX1011" s="86"/>
      <c r="AZ1011" s="86"/>
      <c r="BB1011" s="86"/>
      <c r="BD1011" s="86"/>
      <c r="BF1011" s="86"/>
      <c r="BH1011" s="86"/>
      <c r="BJ1011" s="86"/>
      <c r="BL1011" s="86"/>
      <c r="BN1011" s="86"/>
      <c r="BP1011" s="86"/>
      <c r="BR1011" s="86"/>
      <c r="BS1011" s="86"/>
      <c r="BT1011" s="86"/>
      <c r="BU1011" s="86"/>
      <c r="BW1011" s="86"/>
      <c r="BX1011" s="86"/>
      <c r="BY1011" s="86"/>
      <c r="BZ1011" s="86"/>
      <c r="CB1011" s="86"/>
      <c r="CC1011" s="86"/>
      <c r="CD1011" s="86"/>
      <c r="CE1011" s="86"/>
      <c r="CF1011" s="86"/>
      <c r="CH1011" s="86"/>
      <c r="CI1011" s="86"/>
      <c r="CJ1011" s="86"/>
      <c r="CK1011" s="86"/>
      <c r="CM1011" s="86"/>
      <c r="CN1011" s="86"/>
      <c r="CO1011" s="86"/>
      <c r="CP1011" s="86"/>
      <c r="CR1011" s="86"/>
      <c r="CS1011" s="86"/>
      <c r="CT1011" s="86"/>
      <c r="CU1011" s="86"/>
      <c r="CW1011" s="87"/>
      <c r="CY1011" s="86"/>
      <c r="CZ1011" s="87"/>
      <c r="DA1011" s="88"/>
      <c r="DB1011" s="86"/>
      <c r="DC1011" s="87"/>
      <c r="DD1011" s="86"/>
      <c r="DE1011" s="86"/>
      <c r="DF1011" s="86"/>
      <c r="DG1011" s="86"/>
      <c r="DH1011" s="89"/>
    </row>
    <row r="1012" spans="34:112" x14ac:dyDescent="0.2">
      <c r="AH1012" s="86"/>
      <c r="AJ1012" s="86"/>
      <c r="AL1012" s="86"/>
      <c r="AN1012" s="86"/>
      <c r="AP1012" s="86"/>
      <c r="AR1012" s="86"/>
      <c r="AT1012" s="86"/>
      <c r="AV1012" s="86"/>
      <c r="AX1012" s="86"/>
      <c r="AZ1012" s="86"/>
      <c r="BB1012" s="86"/>
      <c r="BD1012" s="86"/>
      <c r="BF1012" s="86"/>
      <c r="BH1012" s="86"/>
      <c r="BJ1012" s="86"/>
      <c r="BL1012" s="86"/>
      <c r="BN1012" s="86"/>
      <c r="BP1012" s="86"/>
      <c r="BR1012" s="86"/>
      <c r="BS1012" s="86"/>
      <c r="BT1012" s="86"/>
      <c r="BU1012" s="86"/>
      <c r="BW1012" s="86"/>
      <c r="BX1012" s="86"/>
      <c r="BY1012" s="86"/>
      <c r="BZ1012" s="86"/>
      <c r="CB1012" s="86"/>
      <c r="CC1012" s="86"/>
      <c r="CD1012" s="86"/>
      <c r="CE1012" s="86"/>
      <c r="CF1012" s="86"/>
      <c r="CH1012" s="86"/>
      <c r="CI1012" s="86"/>
      <c r="CJ1012" s="86"/>
      <c r="CK1012" s="86"/>
      <c r="CM1012" s="86"/>
      <c r="CN1012" s="86"/>
      <c r="CO1012" s="86"/>
      <c r="CP1012" s="86"/>
      <c r="CR1012" s="86"/>
      <c r="CS1012" s="86"/>
      <c r="CT1012" s="86"/>
      <c r="CU1012" s="86"/>
      <c r="CW1012" s="87"/>
      <c r="CY1012" s="86"/>
      <c r="CZ1012" s="87"/>
      <c r="DA1012" s="88"/>
      <c r="DB1012" s="86"/>
      <c r="DC1012" s="87"/>
      <c r="DD1012" s="86"/>
      <c r="DE1012" s="86"/>
      <c r="DF1012" s="86"/>
      <c r="DG1012" s="86"/>
      <c r="DH1012" s="89"/>
    </row>
    <row r="1013" spans="34:112" x14ac:dyDescent="0.2">
      <c r="AH1013" s="86"/>
      <c r="AJ1013" s="86"/>
      <c r="AL1013" s="86"/>
      <c r="AN1013" s="86"/>
      <c r="AP1013" s="86"/>
      <c r="AR1013" s="86"/>
      <c r="AT1013" s="86"/>
      <c r="AV1013" s="86"/>
      <c r="AX1013" s="86"/>
      <c r="AZ1013" s="86"/>
      <c r="BB1013" s="86"/>
      <c r="BD1013" s="86"/>
      <c r="BF1013" s="86"/>
      <c r="BH1013" s="86"/>
      <c r="BJ1013" s="86"/>
      <c r="BL1013" s="86"/>
      <c r="BN1013" s="86"/>
      <c r="BP1013" s="86"/>
      <c r="BR1013" s="86"/>
      <c r="BS1013" s="86"/>
      <c r="BT1013" s="86"/>
      <c r="BU1013" s="86"/>
      <c r="BW1013" s="86"/>
      <c r="BX1013" s="86"/>
      <c r="BY1013" s="86"/>
      <c r="BZ1013" s="86"/>
      <c r="CB1013" s="86"/>
      <c r="CC1013" s="86"/>
      <c r="CD1013" s="86"/>
      <c r="CE1013" s="86"/>
      <c r="CF1013" s="86"/>
      <c r="CH1013" s="86"/>
      <c r="CI1013" s="86"/>
      <c r="CJ1013" s="86"/>
      <c r="CK1013" s="86"/>
      <c r="CM1013" s="86"/>
      <c r="CN1013" s="86"/>
      <c r="CO1013" s="86"/>
      <c r="CP1013" s="86"/>
      <c r="CR1013" s="86"/>
      <c r="CS1013" s="86"/>
      <c r="CT1013" s="86"/>
      <c r="CU1013" s="86"/>
      <c r="CW1013" s="87"/>
      <c r="CY1013" s="86"/>
      <c r="CZ1013" s="87"/>
      <c r="DA1013" s="88"/>
      <c r="DB1013" s="86"/>
      <c r="DC1013" s="87"/>
      <c r="DD1013" s="86"/>
      <c r="DE1013" s="86"/>
      <c r="DF1013" s="86"/>
      <c r="DG1013" s="86"/>
      <c r="DH1013" s="89"/>
    </row>
    <row r="1014" spans="34:112" x14ac:dyDescent="0.2">
      <c r="AH1014" s="86"/>
      <c r="AJ1014" s="86"/>
      <c r="AL1014" s="86"/>
      <c r="AN1014" s="86"/>
      <c r="AP1014" s="86"/>
      <c r="AR1014" s="86"/>
      <c r="AT1014" s="86"/>
      <c r="AV1014" s="86"/>
      <c r="AX1014" s="86"/>
      <c r="AZ1014" s="86"/>
      <c r="BB1014" s="86"/>
      <c r="BD1014" s="86"/>
      <c r="BF1014" s="86"/>
      <c r="BH1014" s="86"/>
      <c r="BJ1014" s="86"/>
      <c r="BL1014" s="86"/>
      <c r="BN1014" s="86"/>
      <c r="BP1014" s="86"/>
      <c r="BR1014" s="86"/>
      <c r="BS1014" s="86"/>
      <c r="BT1014" s="86"/>
      <c r="BU1014" s="86"/>
      <c r="BW1014" s="86"/>
      <c r="BX1014" s="86"/>
      <c r="BY1014" s="86"/>
      <c r="BZ1014" s="86"/>
      <c r="CB1014" s="86"/>
      <c r="CC1014" s="86"/>
      <c r="CD1014" s="86"/>
      <c r="CE1014" s="86"/>
      <c r="CF1014" s="86"/>
      <c r="CH1014" s="86"/>
      <c r="CI1014" s="86"/>
      <c r="CJ1014" s="86"/>
      <c r="CK1014" s="86"/>
      <c r="CM1014" s="86"/>
      <c r="CN1014" s="86"/>
      <c r="CO1014" s="86"/>
      <c r="CP1014" s="86"/>
      <c r="CR1014" s="86"/>
      <c r="CS1014" s="86"/>
      <c r="CT1014" s="86"/>
      <c r="CU1014" s="86"/>
      <c r="CW1014" s="87"/>
      <c r="CY1014" s="86"/>
      <c r="CZ1014" s="87"/>
      <c r="DA1014" s="88"/>
      <c r="DB1014" s="86"/>
      <c r="DC1014" s="87"/>
      <c r="DD1014" s="86"/>
      <c r="DE1014" s="86"/>
      <c r="DF1014" s="86"/>
      <c r="DG1014" s="86"/>
      <c r="DH1014" s="89"/>
    </row>
    <row r="1015" spans="34:112" x14ac:dyDescent="0.2">
      <c r="AH1015" s="86"/>
      <c r="AJ1015" s="86"/>
      <c r="AL1015" s="86"/>
      <c r="AN1015" s="86"/>
      <c r="AP1015" s="86"/>
      <c r="AR1015" s="86"/>
      <c r="AT1015" s="86"/>
      <c r="AV1015" s="86"/>
      <c r="AX1015" s="86"/>
      <c r="AZ1015" s="86"/>
      <c r="BB1015" s="86"/>
      <c r="BD1015" s="86"/>
      <c r="BF1015" s="86"/>
      <c r="BH1015" s="86"/>
      <c r="BJ1015" s="86"/>
      <c r="BL1015" s="86"/>
      <c r="BN1015" s="86"/>
      <c r="BP1015" s="86"/>
      <c r="BR1015" s="86"/>
      <c r="BS1015" s="86"/>
      <c r="BT1015" s="86"/>
      <c r="BU1015" s="86"/>
      <c r="BW1015" s="86"/>
      <c r="BX1015" s="86"/>
      <c r="BY1015" s="86"/>
      <c r="BZ1015" s="86"/>
      <c r="CB1015" s="86"/>
      <c r="CC1015" s="86"/>
      <c r="CD1015" s="86"/>
      <c r="CE1015" s="86"/>
      <c r="CF1015" s="86"/>
      <c r="CH1015" s="86"/>
      <c r="CI1015" s="86"/>
      <c r="CJ1015" s="86"/>
      <c r="CK1015" s="86"/>
      <c r="CM1015" s="86"/>
      <c r="CN1015" s="86"/>
      <c r="CO1015" s="86"/>
      <c r="CP1015" s="86"/>
      <c r="CR1015" s="86"/>
      <c r="CS1015" s="86"/>
      <c r="CT1015" s="86"/>
      <c r="CU1015" s="86"/>
      <c r="CW1015" s="87"/>
      <c r="CY1015" s="86"/>
      <c r="CZ1015" s="87"/>
      <c r="DA1015" s="88"/>
      <c r="DB1015" s="86"/>
      <c r="DC1015" s="87"/>
      <c r="DD1015" s="86"/>
      <c r="DE1015" s="86"/>
      <c r="DF1015" s="86"/>
      <c r="DG1015" s="86"/>
      <c r="DH1015" s="89"/>
    </row>
    <row r="1016" spans="34:112" x14ac:dyDescent="0.2">
      <c r="AH1016" s="86"/>
      <c r="AJ1016" s="86"/>
      <c r="AL1016" s="86"/>
      <c r="AN1016" s="86"/>
      <c r="AP1016" s="86"/>
      <c r="AR1016" s="86"/>
      <c r="AT1016" s="86"/>
      <c r="AV1016" s="86"/>
      <c r="AX1016" s="86"/>
      <c r="AZ1016" s="86"/>
      <c r="BB1016" s="86"/>
      <c r="BD1016" s="86"/>
      <c r="BF1016" s="86"/>
      <c r="BH1016" s="86"/>
      <c r="BJ1016" s="86"/>
      <c r="BL1016" s="86"/>
      <c r="BN1016" s="86"/>
      <c r="BP1016" s="86"/>
      <c r="BR1016" s="86"/>
      <c r="BS1016" s="86"/>
      <c r="BT1016" s="86"/>
      <c r="BU1016" s="86"/>
      <c r="BW1016" s="86"/>
      <c r="BX1016" s="86"/>
      <c r="BY1016" s="86"/>
      <c r="BZ1016" s="86"/>
      <c r="CB1016" s="86"/>
      <c r="CC1016" s="86"/>
      <c r="CD1016" s="86"/>
      <c r="CE1016" s="86"/>
      <c r="CF1016" s="86"/>
      <c r="CH1016" s="86"/>
      <c r="CI1016" s="86"/>
      <c r="CJ1016" s="86"/>
      <c r="CK1016" s="86"/>
      <c r="CM1016" s="86"/>
      <c r="CN1016" s="86"/>
      <c r="CO1016" s="86"/>
      <c r="CP1016" s="86"/>
      <c r="CR1016" s="86"/>
      <c r="CS1016" s="86"/>
      <c r="CT1016" s="86"/>
      <c r="CU1016" s="86"/>
      <c r="CW1016" s="87"/>
      <c r="CY1016" s="86"/>
      <c r="CZ1016" s="87"/>
      <c r="DA1016" s="88"/>
      <c r="DB1016" s="86"/>
      <c r="DC1016" s="87"/>
      <c r="DD1016" s="86"/>
      <c r="DE1016" s="86"/>
      <c r="DF1016" s="86"/>
      <c r="DG1016" s="86"/>
      <c r="DH1016" s="89"/>
    </row>
    <row r="1017" spans="34:112" x14ac:dyDescent="0.2">
      <c r="AH1017" s="86"/>
      <c r="AJ1017" s="86"/>
      <c r="AL1017" s="86"/>
      <c r="AN1017" s="86"/>
      <c r="AP1017" s="86"/>
      <c r="AR1017" s="86"/>
      <c r="AT1017" s="86"/>
      <c r="AV1017" s="86"/>
      <c r="AX1017" s="86"/>
      <c r="AZ1017" s="86"/>
      <c r="BB1017" s="86"/>
      <c r="BD1017" s="86"/>
      <c r="BF1017" s="86"/>
      <c r="BH1017" s="86"/>
      <c r="BJ1017" s="86"/>
      <c r="BL1017" s="86"/>
      <c r="BN1017" s="86"/>
      <c r="BP1017" s="86"/>
      <c r="BR1017" s="86"/>
      <c r="BS1017" s="86"/>
      <c r="BT1017" s="86"/>
      <c r="BU1017" s="86"/>
      <c r="BW1017" s="86"/>
      <c r="BX1017" s="86"/>
      <c r="BY1017" s="86"/>
      <c r="BZ1017" s="86"/>
      <c r="CB1017" s="86"/>
      <c r="CC1017" s="86"/>
      <c r="CD1017" s="86"/>
      <c r="CE1017" s="86"/>
      <c r="CF1017" s="86"/>
      <c r="CH1017" s="86"/>
      <c r="CI1017" s="86"/>
      <c r="CJ1017" s="86"/>
      <c r="CK1017" s="86"/>
      <c r="CM1017" s="86"/>
      <c r="CN1017" s="86"/>
      <c r="CO1017" s="86"/>
      <c r="CP1017" s="86"/>
      <c r="CR1017" s="86"/>
      <c r="CS1017" s="86"/>
      <c r="CT1017" s="86"/>
      <c r="CU1017" s="86"/>
      <c r="CW1017" s="87"/>
      <c r="CY1017" s="86"/>
      <c r="CZ1017" s="87"/>
      <c r="DA1017" s="88"/>
      <c r="DB1017" s="86"/>
      <c r="DC1017" s="87"/>
      <c r="DD1017" s="86"/>
      <c r="DE1017" s="86"/>
      <c r="DF1017" s="86"/>
      <c r="DG1017" s="86"/>
      <c r="DH1017" s="89"/>
    </row>
    <row r="1018" spans="34:112" x14ac:dyDescent="0.2">
      <c r="AH1018" s="86"/>
      <c r="AJ1018" s="86"/>
      <c r="AL1018" s="86"/>
      <c r="AN1018" s="86"/>
      <c r="AP1018" s="86"/>
      <c r="AR1018" s="86"/>
      <c r="AT1018" s="86"/>
      <c r="AV1018" s="86"/>
      <c r="AX1018" s="86"/>
      <c r="AZ1018" s="86"/>
      <c r="BB1018" s="86"/>
      <c r="BD1018" s="86"/>
      <c r="BF1018" s="86"/>
      <c r="BH1018" s="86"/>
      <c r="BJ1018" s="86"/>
      <c r="BL1018" s="86"/>
      <c r="BN1018" s="86"/>
      <c r="BP1018" s="86"/>
      <c r="BR1018" s="86"/>
      <c r="BS1018" s="86"/>
      <c r="BT1018" s="86"/>
      <c r="BU1018" s="86"/>
      <c r="BW1018" s="86"/>
      <c r="BX1018" s="86"/>
      <c r="BY1018" s="86"/>
      <c r="BZ1018" s="86"/>
      <c r="CB1018" s="86"/>
      <c r="CC1018" s="86"/>
      <c r="CD1018" s="86"/>
      <c r="CE1018" s="86"/>
      <c r="CF1018" s="86"/>
      <c r="CH1018" s="86"/>
      <c r="CI1018" s="86"/>
      <c r="CJ1018" s="86"/>
      <c r="CK1018" s="86"/>
      <c r="CM1018" s="86"/>
      <c r="CN1018" s="86"/>
      <c r="CO1018" s="86"/>
      <c r="CP1018" s="86"/>
      <c r="CR1018" s="86"/>
      <c r="CS1018" s="86"/>
      <c r="CT1018" s="86"/>
      <c r="CU1018" s="86"/>
      <c r="CW1018" s="87"/>
      <c r="CY1018" s="86"/>
      <c r="CZ1018" s="87"/>
      <c r="DA1018" s="88"/>
      <c r="DB1018" s="86"/>
      <c r="DC1018" s="87"/>
      <c r="DD1018" s="86"/>
      <c r="DE1018" s="86"/>
      <c r="DF1018" s="86"/>
      <c r="DG1018" s="86"/>
      <c r="DH1018" s="89"/>
    </row>
    <row r="1019" spans="34:112" x14ac:dyDescent="0.2">
      <c r="AH1019" s="86"/>
      <c r="AJ1019" s="86"/>
      <c r="AL1019" s="86"/>
      <c r="AN1019" s="86"/>
      <c r="AP1019" s="86"/>
      <c r="AR1019" s="86"/>
      <c r="AT1019" s="86"/>
      <c r="AV1019" s="86"/>
      <c r="AX1019" s="86"/>
      <c r="AZ1019" s="86"/>
      <c r="BB1019" s="86"/>
      <c r="BD1019" s="86"/>
      <c r="BF1019" s="86"/>
      <c r="BH1019" s="86"/>
      <c r="BJ1019" s="86"/>
      <c r="BL1019" s="86"/>
      <c r="BN1019" s="86"/>
      <c r="BP1019" s="86"/>
      <c r="BR1019" s="86"/>
      <c r="BS1019" s="86"/>
      <c r="BT1019" s="86"/>
      <c r="BU1019" s="86"/>
      <c r="BW1019" s="86"/>
      <c r="BX1019" s="86"/>
      <c r="BY1019" s="86"/>
      <c r="BZ1019" s="86"/>
      <c r="CB1019" s="86"/>
      <c r="CC1019" s="86"/>
      <c r="CD1019" s="86"/>
      <c r="CE1019" s="86"/>
      <c r="CF1019" s="86"/>
      <c r="CH1019" s="86"/>
      <c r="CI1019" s="86"/>
      <c r="CJ1019" s="86"/>
      <c r="CK1019" s="86"/>
      <c r="CM1019" s="86"/>
      <c r="CN1019" s="86"/>
      <c r="CO1019" s="86"/>
      <c r="CP1019" s="86"/>
      <c r="CR1019" s="86"/>
      <c r="CS1019" s="86"/>
      <c r="CT1019" s="86"/>
      <c r="CU1019" s="86"/>
      <c r="CW1019" s="87"/>
      <c r="CY1019" s="86"/>
      <c r="CZ1019" s="87"/>
      <c r="DA1019" s="88"/>
      <c r="DB1019" s="86"/>
      <c r="DC1019" s="87"/>
      <c r="DD1019" s="86"/>
      <c r="DE1019" s="86"/>
      <c r="DF1019" s="86"/>
      <c r="DG1019" s="86"/>
      <c r="DH1019" s="89"/>
    </row>
    <row r="1020" spans="34:112" x14ac:dyDescent="0.2">
      <c r="AH1020" s="86"/>
      <c r="AJ1020" s="86"/>
      <c r="AL1020" s="86"/>
      <c r="AN1020" s="86"/>
      <c r="AP1020" s="86"/>
      <c r="AR1020" s="86"/>
      <c r="AT1020" s="86"/>
      <c r="AV1020" s="86"/>
      <c r="AX1020" s="86"/>
      <c r="AZ1020" s="86"/>
      <c r="BB1020" s="86"/>
      <c r="BD1020" s="86"/>
      <c r="BF1020" s="86"/>
      <c r="BH1020" s="86"/>
      <c r="BJ1020" s="86"/>
      <c r="BL1020" s="86"/>
      <c r="BN1020" s="86"/>
      <c r="BP1020" s="86"/>
      <c r="BR1020" s="86"/>
      <c r="BS1020" s="86"/>
      <c r="BT1020" s="86"/>
      <c r="BU1020" s="86"/>
      <c r="BW1020" s="86"/>
      <c r="BX1020" s="86"/>
      <c r="BY1020" s="86"/>
      <c r="BZ1020" s="86"/>
      <c r="CB1020" s="86"/>
      <c r="CC1020" s="86"/>
      <c r="CD1020" s="86"/>
      <c r="CE1020" s="86"/>
      <c r="CF1020" s="86"/>
      <c r="CH1020" s="86"/>
      <c r="CI1020" s="86"/>
      <c r="CJ1020" s="86"/>
      <c r="CK1020" s="86"/>
      <c r="CM1020" s="86"/>
      <c r="CN1020" s="86"/>
      <c r="CO1020" s="86"/>
      <c r="CP1020" s="86"/>
      <c r="CR1020" s="86"/>
      <c r="CS1020" s="86"/>
      <c r="CT1020" s="86"/>
      <c r="CU1020" s="86"/>
      <c r="CW1020" s="87"/>
      <c r="CY1020" s="86"/>
      <c r="CZ1020" s="87"/>
      <c r="DA1020" s="88"/>
      <c r="DB1020" s="86"/>
      <c r="DC1020" s="87"/>
      <c r="DD1020" s="86"/>
      <c r="DE1020" s="86"/>
      <c r="DF1020" s="86"/>
      <c r="DG1020" s="86"/>
      <c r="DH1020" s="89"/>
    </row>
    <row r="1021" spans="34:112" x14ac:dyDescent="0.2">
      <c r="AH1021" s="86"/>
      <c r="AJ1021" s="86"/>
      <c r="AL1021" s="86"/>
      <c r="AN1021" s="86"/>
      <c r="AP1021" s="86"/>
      <c r="AR1021" s="86"/>
      <c r="AT1021" s="86"/>
      <c r="AV1021" s="86"/>
      <c r="AX1021" s="86"/>
      <c r="AZ1021" s="86"/>
      <c r="BB1021" s="86"/>
      <c r="BD1021" s="86"/>
      <c r="BF1021" s="86"/>
      <c r="BH1021" s="86"/>
      <c r="BJ1021" s="86"/>
      <c r="BL1021" s="86"/>
      <c r="BN1021" s="86"/>
      <c r="BP1021" s="86"/>
      <c r="BR1021" s="86"/>
      <c r="BS1021" s="86"/>
      <c r="BT1021" s="86"/>
      <c r="BU1021" s="86"/>
      <c r="BW1021" s="86"/>
      <c r="BX1021" s="86"/>
      <c r="BY1021" s="86"/>
      <c r="BZ1021" s="86"/>
      <c r="CB1021" s="86"/>
      <c r="CC1021" s="86"/>
      <c r="CD1021" s="86"/>
      <c r="CE1021" s="86"/>
      <c r="CF1021" s="86"/>
      <c r="CH1021" s="86"/>
      <c r="CI1021" s="86"/>
      <c r="CJ1021" s="86"/>
      <c r="CK1021" s="86"/>
      <c r="CM1021" s="86"/>
      <c r="CN1021" s="86"/>
      <c r="CO1021" s="86"/>
      <c r="CP1021" s="86"/>
      <c r="CR1021" s="86"/>
      <c r="CS1021" s="86"/>
      <c r="CT1021" s="86"/>
      <c r="CU1021" s="86"/>
      <c r="CW1021" s="87"/>
      <c r="CY1021" s="86"/>
      <c r="CZ1021" s="87"/>
      <c r="DA1021" s="88"/>
      <c r="DB1021" s="86"/>
      <c r="DC1021" s="87"/>
      <c r="DD1021" s="86"/>
      <c r="DE1021" s="86"/>
      <c r="DF1021" s="86"/>
      <c r="DG1021" s="86"/>
      <c r="DH1021" s="89"/>
    </row>
    <row r="1022" spans="34:112" x14ac:dyDescent="0.2">
      <c r="AH1022" s="86"/>
      <c r="AJ1022" s="86"/>
      <c r="AL1022" s="86"/>
      <c r="AN1022" s="86"/>
      <c r="AP1022" s="86"/>
      <c r="AR1022" s="86"/>
      <c r="AT1022" s="86"/>
      <c r="AV1022" s="86"/>
      <c r="AX1022" s="86"/>
      <c r="AZ1022" s="86"/>
      <c r="BB1022" s="86"/>
      <c r="BD1022" s="86"/>
      <c r="BF1022" s="86"/>
      <c r="BH1022" s="86"/>
      <c r="BJ1022" s="86"/>
      <c r="BL1022" s="86"/>
      <c r="BN1022" s="86"/>
      <c r="BP1022" s="86"/>
      <c r="BR1022" s="86"/>
      <c r="BS1022" s="86"/>
      <c r="BT1022" s="86"/>
      <c r="BU1022" s="86"/>
      <c r="BW1022" s="86"/>
      <c r="BX1022" s="86"/>
      <c r="BY1022" s="86"/>
      <c r="BZ1022" s="86"/>
      <c r="CB1022" s="86"/>
      <c r="CC1022" s="86"/>
      <c r="CD1022" s="86"/>
      <c r="CE1022" s="86"/>
      <c r="CF1022" s="86"/>
      <c r="CH1022" s="86"/>
      <c r="CI1022" s="86"/>
      <c r="CJ1022" s="86"/>
      <c r="CK1022" s="86"/>
      <c r="CM1022" s="86"/>
      <c r="CN1022" s="86"/>
      <c r="CO1022" s="86"/>
      <c r="CP1022" s="86"/>
      <c r="CR1022" s="86"/>
      <c r="CS1022" s="86"/>
      <c r="CT1022" s="86"/>
      <c r="CU1022" s="86"/>
      <c r="CW1022" s="87"/>
      <c r="CY1022" s="86"/>
      <c r="CZ1022" s="87"/>
      <c r="DA1022" s="88"/>
      <c r="DB1022" s="86"/>
      <c r="DC1022" s="87"/>
      <c r="DD1022" s="86"/>
      <c r="DE1022" s="86"/>
      <c r="DF1022" s="86"/>
      <c r="DG1022" s="86"/>
      <c r="DH1022" s="89"/>
    </row>
    <row r="1023" spans="34:112" x14ac:dyDescent="0.2">
      <c r="AH1023" s="86"/>
      <c r="AJ1023" s="86"/>
      <c r="AL1023" s="86"/>
      <c r="AN1023" s="86"/>
      <c r="AP1023" s="86"/>
      <c r="AR1023" s="86"/>
      <c r="AT1023" s="86"/>
      <c r="AV1023" s="86"/>
      <c r="AX1023" s="86"/>
      <c r="AZ1023" s="86"/>
      <c r="BB1023" s="86"/>
      <c r="BD1023" s="86"/>
      <c r="BF1023" s="86"/>
      <c r="BH1023" s="86"/>
      <c r="BJ1023" s="86"/>
      <c r="BL1023" s="86"/>
      <c r="BN1023" s="86"/>
      <c r="BP1023" s="86"/>
      <c r="BR1023" s="86"/>
      <c r="BS1023" s="86"/>
      <c r="BT1023" s="86"/>
      <c r="BU1023" s="86"/>
      <c r="BW1023" s="86"/>
      <c r="BX1023" s="86"/>
      <c r="BY1023" s="86"/>
      <c r="BZ1023" s="86"/>
      <c r="CB1023" s="86"/>
      <c r="CC1023" s="86"/>
      <c r="CD1023" s="86"/>
      <c r="CE1023" s="86"/>
      <c r="CF1023" s="86"/>
      <c r="CH1023" s="86"/>
      <c r="CI1023" s="86"/>
      <c r="CJ1023" s="86"/>
      <c r="CK1023" s="86"/>
      <c r="CM1023" s="86"/>
      <c r="CN1023" s="86"/>
      <c r="CO1023" s="86"/>
      <c r="CP1023" s="86"/>
      <c r="CR1023" s="86"/>
      <c r="CS1023" s="86"/>
      <c r="CT1023" s="86"/>
      <c r="CU1023" s="86"/>
      <c r="CW1023" s="87"/>
      <c r="CY1023" s="86"/>
      <c r="CZ1023" s="87"/>
      <c r="DA1023" s="88"/>
      <c r="DB1023" s="86"/>
      <c r="DC1023" s="87"/>
      <c r="DD1023" s="86"/>
      <c r="DE1023" s="86"/>
      <c r="DF1023" s="86"/>
      <c r="DG1023" s="86"/>
      <c r="DH1023" s="89"/>
    </row>
    <row r="1024" spans="34:112" x14ac:dyDescent="0.2">
      <c r="AH1024" s="86"/>
      <c r="AJ1024" s="86"/>
      <c r="AL1024" s="86"/>
      <c r="AN1024" s="86"/>
      <c r="AP1024" s="86"/>
      <c r="AR1024" s="86"/>
      <c r="AT1024" s="86"/>
      <c r="AV1024" s="86"/>
      <c r="AX1024" s="86"/>
      <c r="AZ1024" s="86"/>
      <c r="BB1024" s="86"/>
      <c r="BD1024" s="86"/>
      <c r="BF1024" s="86"/>
      <c r="BH1024" s="86"/>
      <c r="BJ1024" s="86"/>
      <c r="BL1024" s="86"/>
      <c r="BN1024" s="86"/>
      <c r="BP1024" s="86"/>
      <c r="BR1024" s="86"/>
      <c r="BS1024" s="86"/>
      <c r="BT1024" s="86"/>
      <c r="BU1024" s="86"/>
      <c r="BW1024" s="86"/>
      <c r="BX1024" s="86"/>
      <c r="BY1024" s="86"/>
      <c r="BZ1024" s="86"/>
      <c r="CB1024" s="86"/>
      <c r="CC1024" s="86"/>
      <c r="CD1024" s="86"/>
      <c r="CE1024" s="86"/>
      <c r="CF1024" s="86"/>
      <c r="CH1024" s="86"/>
      <c r="CI1024" s="86"/>
      <c r="CJ1024" s="86"/>
      <c r="CK1024" s="86"/>
      <c r="CM1024" s="86"/>
      <c r="CN1024" s="86"/>
      <c r="CO1024" s="86"/>
      <c r="CP1024" s="86"/>
      <c r="CR1024" s="86"/>
      <c r="CS1024" s="86"/>
      <c r="CT1024" s="86"/>
      <c r="CU1024" s="86"/>
      <c r="CW1024" s="87"/>
      <c r="CY1024" s="86"/>
      <c r="CZ1024" s="87"/>
      <c r="DA1024" s="88"/>
      <c r="DB1024" s="86"/>
      <c r="DC1024" s="87"/>
      <c r="DD1024" s="86"/>
      <c r="DE1024" s="86"/>
      <c r="DF1024" s="86"/>
      <c r="DG1024" s="86"/>
      <c r="DH1024" s="89"/>
    </row>
    <row r="1025" spans="34:112" x14ac:dyDescent="0.2">
      <c r="AH1025" s="86"/>
      <c r="AJ1025" s="86"/>
      <c r="AL1025" s="86"/>
      <c r="AN1025" s="86"/>
      <c r="AP1025" s="86"/>
      <c r="AR1025" s="86"/>
      <c r="AT1025" s="86"/>
      <c r="AV1025" s="86"/>
      <c r="AX1025" s="86"/>
      <c r="AZ1025" s="86"/>
      <c r="BB1025" s="86"/>
      <c r="BD1025" s="86"/>
      <c r="BF1025" s="86"/>
      <c r="BH1025" s="86"/>
      <c r="BJ1025" s="86"/>
      <c r="BL1025" s="86"/>
      <c r="BN1025" s="86"/>
      <c r="BP1025" s="86"/>
      <c r="BR1025" s="86"/>
      <c r="BS1025" s="86"/>
      <c r="BT1025" s="86"/>
      <c r="BU1025" s="86"/>
      <c r="BW1025" s="86"/>
      <c r="BX1025" s="86"/>
      <c r="BY1025" s="86"/>
      <c r="BZ1025" s="86"/>
      <c r="CB1025" s="86"/>
      <c r="CC1025" s="86"/>
      <c r="CD1025" s="86"/>
      <c r="CE1025" s="86"/>
      <c r="CF1025" s="86"/>
      <c r="CH1025" s="86"/>
      <c r="CI1025" s="86"/>
      <c r="CJ1025" s="86"/>
      <c r="CK1025" s="86"/>
      <c r="CM1025" s="86"/>
      <c r="CN1025" s="86"/>
      <c r="CO1025" s="86"/>
      <c r="CP1025" s="86"/>
      <c r="CR1025" s="86"/>
      <c r="CS1025" s="86"/>
      <c r="CT1025" s="86"/>
      <c r="CU1025" s="86"/>
      <c r="CW1025" s="87"/>
      <c r="CY1025" s="86"/>
      <c r="CZ1025" s="87"/>
      <c r="DA1025" s="88"/>
      <c r="DB1025" s="86"/>
      <c r="DC1025" s="87"/>
      <c r="DD1025" s="86"/>
      <c r="DE1025" s="86"/>
      <c r="DF1025" s="86"/>
      <c r="DG1025" s="86"/>
      <c r="DH1025" s="89"/>
    </row>
    <row r="1026" spans="34:112" x14ac:dyDescent="0.2">
      <c r="AH1026" s="86"/>
      <c r="AJ1026" s="86"/>
      <c r="AL1026" s="86"/>
      <c r="AN1026" s="86"/>
      <c r="AP1026" s="86"/>
      <c r="AR1026" s="86"/>
      <c r="AT1026" s="86"/>
      <c r="AV1026" s="86"/>
      <c r="AX1026" s="86"/>
      <c r="AZ1026" s="86"/>
      <c r="BB1026" s="86"/>
      <c r="BD1026" s="86"/>
      <c r="BF1026" s="86"/>
      <c r="BH1026" s="86"/>
      <c r="BJ1026" s="86"/>
      <c r="BL1026" s="86"/>
      <c r="BN1026" s="86"/>
      <c r="BP1026" s="86"/>
      <c r="BR1026" s="86"/>
      <c r="BS1026" s="86"/>
      <c r="BT1026" s="86"/>
      <c r="BU1026" s="86"/>
      <c r="BW1026" s="86"/>
      <c r="BX1026" s="86"/>
      <c r="BY1026" s="86"/>
      <c r="BZ1026" s="86"/>
      <c r="CB1026" s="86"/>
      <c r="CC1026" s="86"/>
      <c r="CD1026" s="86"/>
      <c r="CE1026" s="86"/>
      <c r="CF1026" s="86"/>
      <c r="CH1026" s="86"/>
      <c r="CI1026" s="86"/>
      <c r="CJ1026" s="86"/>
      <c r="CK1026" s="86"/>
      <c r="CM1026" s="86"/>
      <c r="CN1026" s="86"/>
      <c r="CO1026" s="86"/>
      <c r="CP1026" s="86"/>
      <c r="CR1026" s="86"/>
      <c r="CS1026" s="86"/>
      <c r="CT1026" s="86"/>
      <c r="CU1026" s="86"/>
      <c r="CW1026" s="87"/>
      <c r="CY1026" s="86"/>
      <c r="CZ1026" s="87"/>
      <c r="DA1026" s="88"/>
      <c r="DB1026" s="86"/>
      <c r="DC1026" s="87"/>
      <c r="DD1026" s="86"/>
      <c r="DE1026" s="86"/>
      <c r="DF1026" s="86"/>
      <c r="DG1026" s="86"/>
      <c r="DH1026" s="89"/>
    </row>
    <row r="1027" spans="34:112" x14ac:dyDescent="0.2">
      <c r="AH1027" s="86"/>
      <c r="AJ1027" s="86"/>
      <c r="AL1027" s="86"/>
      <c r="AN1027" s="86"/>
      <c r="AP1027" s="86"/>
      <c r="AR1027" s="86"/>
      <c r="AT1027" s="86"/>
      <c r="AV1027" s="86"/>
      <c r="AX1027" s="86"/>
      <c r="AZ1027" s="86"/>
      <c r="BB1027" s="86"/>
      <c r="BD1027" s="86"/>
      <c r="BF1027" s="86"/>
      <c r="BH1027" s="86"/>
      <c r="BJ1027" s="86"/>
      <c r="BL1027" s="86"/>
      <c r="BN1027" s="86"/>
      <c r="BP1027" s="86"/>
      <c r="BR1027" s="86"/>
      <c r="BS1027" s="86"/>
      <c r="BT1027" s="86"/>
      <c r="BU1027" s="86"/>
      <c r="BW1027" s="86"/>
      <c r="BX1027" s="86"/>
      <c r="BY1027" s="86"/>
      <c r="BZ1027" s="86"/>
      <c r="CB1027" s="86"/>
      <c r="CC1027" s="86"/>
      <c r="CD1027" s="86"/>
      <c r="CE1027" s="86"/>
      <c r="CF1027" s="86"/>
      <c r="CH1027" s="86"/>
      <c r="CI1027" s="86"/>
      <c r="CJ1027" s="86"/>
      <c r="CK1027" s="86"/>
      <c r="CM1027" s="86"/>
      <c r="CN1027" s="86"/>
      <c r="CO1027" s="86"/>
      <c r="CP1027" s="86"/>
      <c r="CR1027" s="86"/>
      <c r="CS1027" s="86"/>
      <c r="CT1027" s="86"/>
      <c r="CU1027" s="86"/>
      <c r="CW1027" s="87"/>
      <c r="CY1027" s="86"/>
      <c r="CZ1027" s="87"/>
      <c r="DA1027" s="88"/>
      <c r="DB1027" s="86"/>
      <c r="DC1027" s="87"/>
      <c r="DD1027" s="86"/>
      <c r="DE1027" s="86"/>
      <c r="DF1027" s="86"/>
      <c r="DG1027" s="86"/>
      <c r="DH1027" s="89"/>
    </row>
    <row r="1028" spans="34:112" x14ac:dyDescent="0.2">
      <c r="AH1028" s="86"/>
      <c r="AJ1028" s="86"/>
      <c r="AL1028" s="86"/>
      <c r="AN1028" s="86"/>
      <c r="AP1028" s="86"/>
      <c r="AR1028" s="86"/>
      <c r="AT1028" s="86"/>
      <c r="AV1028" s="86"/>
      <c r="AX1028" s="86"/>
      <c r="AZ1028" s="86"/>
      <c r="BB1028" s="86"/>
      <c r="BD1028" s="86"/>
      <c r="BF1028" s="86"/>
      <c r="BH1028" s="86"/>
      <c r="BJ1028" s="86"/>
      <c r="BL1028" s="86"/>
      <c r="BN1028" s="86"/>
      <c r="BP1028" s="86"/>
      <c r="BR1028" s="86"/>
      <c r="BS1028" s="86"/>
      <c r="BT1028" s="86"/>
      <c r="BU1028" s="86"/>
      <c r="BW1028" s="86"/>
      <c r="BX1028" s="86"/>
      <c r="BY1028" s="86"/>
      <c r="BZ1028" s="86"/>
      <c r="CB1028" s="86"/>
      <c r="CC1028" s="86"/>
      <c r="CD1028" s="86"/>
      <c r="CE1028" s="86"/>
      <c r="CF1028" s="86"/>
      <c r="CH1028" s="86"/>
      <c r="CI1028" s="86"/>
      <c r="CJ1028" s="86"/>
      <c r="CK1028" s="86"/>
      <c r="CM1028" s="86"/>
      <c r="CN1028" s="86"/>
      <c r="CO1028" s="86"/>
      <c r="CP1028" s="86"/>
      <c r="CR1028" s="86"/>
      <c r="CS1028" s="86"/>
      <c r="CT1028" s="86"/>
      <c r="CU1028" s="86"/>
      <c r="CW1028" s="87"/>
      <c r="CY1028" s="86"/>
      <c r="CZ1028" s="87"/>
      <c r="DA1028" s="88"/>
      <c r="DB1028" s="86"/>
      <c r="DC1028" s="87"/>
      <c r="DD1028" s="86"/>
      <c r="DE1028" s="86"/>
      <c r="DF1028" s="86"/>
      <c r="DG1028" s="86"/>
      <c r="DH1028" s="89"/>
    </row>
    <row r="1029" spans="34:112" x14ac:dyDescent="0.2">
      <c r="AH1029" s="86"/>
      <c r="AJ1029" s="86"/>
      <c r="AL1029" s="86"/>
      <c r="AN1029" s="86"/>
      <c r="AP1029" s="86"/>
      <c r="AR1029" s="86"/>
      <c r="AT1029" s="86"/>
      <c r="AV1029" s="86"/>
      <c r="AX1029" s="86"/>
      <c r="AZ1029" s="86"/>
      <c r="BB1029" s="86"/>
      <c r="BD1029" s="86"/>
      <c r="BF1029" s="86"/>
      <c r="BH1029" s="86"/>
      <c r="BJ1029" s="86"/>
      <c r="BL1029" s="86"/>
      <c r="BN1029" s="86"/>
      <c r="BP1029" s="86"/>
      <c r="BR1029" s="86"/>
      <c r="BS1029" s="86"/>
      <c r="BT1029" s="86"/>
      <c r="BU1029" s="86"/>
      <c r="BW1029" s="86"/>
      <c r="BX1029" s="86"/>
      <c r="BY1029" s="86"/>
      <c r="BZ1029" s="86"/>
      <c r="CB1029" s="86"/>
      <c r="CC1029" s="86"/>
      <c r="CD1029" s="86"/>
      <c r="CE1029" s="86"/>
      <c r="CF1029" s="86"/>
      <c r="CH1029" s="86"/>
      <c r="CI1029" s="86"/>
      <c r="CJ1029" s="86"/>
      <c r="CK1029" s="86"/>
      <c r="CM1029" s="86"/>
      <c r="CN1029" s="86"/>
      <c r="CO1029" s="86"/>
      <c r="CP1029" s="86"/>
      <c r="CR1029" s="86"/>
      <c r="CS1029" s="86"/>
      <c r="CT1029" s="86"/>
      <c r="CU1029" s="86"/>
      <c r="CW1029" s="87"/>
      <c r="CY1029" s="86"/>
      <c r="CZ1029" s="87"/>
      <c r="DA1029" s="88"/>
      <c r="DB1029" s="86"/>
      <c r="DC1029" s="87"/>
      <c r="DD1029" s="86"/>
      <c r="DE1029" s="86"/>
      <c r="DF1029" s="86"/>
      <c r="DG1029" s="86"/>
      <c r="DH1029" s="89"/>
    </row>
    <row r="1030" spans="34:112" x14ac:dyDescent="0.2">
      <c r="AH1030" s="86"/>
      <c r="AJ1030" s="86"/>
      <c r="AL1030" s="86"/>
      <c r="AN1030" s="86"/>
      <c r="AP1030" s="86"/>
      <c r="AR1030" s="86"/>
      <c r="AT1030" s="86"/>
      <c r="AV1030" s="86"/>
      <c r="AX1030" s="86"/>
      <c r="AZ1030" s="86"/>
      <c r="BB1030" s="86"/>
      <c r="BD1030" s="86"/>
      <c r="BF1030" s="86"/>
      <c r="BH1030" s="86"/>
      <c r="BJ1030" s="86"/>
      <c r="BL1030" s="86"/>
      <c r="BN1030" s="86"/>
      <c r="BP1030" s="86"/>
      <c r="BR1030" s="86"/>
      <c r="BS1030" s="86"/>
      <c r="BT1030" s="86"/>
      <c r="BU1030" s="86"/>
      <c r="BW1030" s="86"/>
      <c r="BX1030" s="86"/>
      <c r="BY1030" s="86"/>
      <c r="BZ1030" s="86"/>
      <c r="CB1030" s="86"/>
      <c r="CC1030" s="86"/>
      <c r="CD1030" s="86"/>
      <c r="CE1030" s="86"/>
      <c r="CF1030" s="86"/>
      <c r="CH1030" s="86"/>
      <c r="CI1030" s="86"/>
      <c r="CJ1030" s="86"/>
      <c r="CK1030" s="86"/>
      <c r="CM1030" s="86"/>
      <c r="CN1030" s="86"/>
      <c r="CO1030" s="86"/>
      <c r="CP1030" s="86"/>
      <c r="CR1030" s="86"/>
      <c r="CS1030" s="86"/>
      <c r="CT1030" s="86"/>
      <c r="CU1030" s="86"/>
      <c r="CW1030" s="87"/>
      <c r="CY1030" s="86"/>
      <c r="CZ1030" s="87"/>
      <c r="DA1030" s="88"/>
      <c r="DB1030" s="86"/>
      <c r="DC1030" s="87"/>
      <c r="DD1030" s="86"/>
      <c r="DE1030" s="86"/>
      <c r="DF1030" s="86"/>
      <c r="DG1030" s="86"/>
      <c r="DH1030" s="89"/>
    </row>
    <row r="1031" spans="34:112" x14ac:dyDescent="0.2">
      <c r="AH1031" s="86"/>
      <c r="AJ1031" s="86"/>
      <c r="AL1031" s="86"/>
      <c r="AN1031" s="86"/>
      <c r="AP1031" s="86"/>
      <c r="AR1031" s="86"/>
      <c r="AT1031" s="86"/>
      <c r="AV1031" s="86"/>
      <c r="AX1031" s="86"/>
      <c r="AZ1031" s="86"/>
      <c r="BB1031" s="86"/>
      <c r="BD1031" s="86"/>
      <c r="BF1031" s="86"/>
      <c r="BH1031" s="86"/>
      <c r="BJ1031" s="86"/>
      <c r="BL1031" s="86"/>
      <c r="BN1031" s="86"/>
      <c r="BP1031" s="86"/>
      <c r="BR1031" s="86"/>
      <c r="BS1031" s="86"/>
      <c r="BT1031" s="86"/>
      <c r="BU1031" s="86"/>
      <c r="BW1031" s="86"/>
      <c r="BX1031" s="86"/>
      <c r="BY1031" s="86"/>
      <c r="BZ1031" s="86"/>
      <c r="CB1031" s="86"/>
      <c r="CC1031" s="86"/>
      <c r="CD1031" s="86"/>
      <c r="CE1031" s="86"/>
      <c r="CF1031" s="86"/>
      <c r="CH1031" s="86"/>
      <c r="CI1031" s="86"/>
      <c r="CJ1031" s="86"/>
      <c r="CK1031" s="86"/>
      <c r="CM1031" s="86"/>
      <c r="CN1031" s="86"/>
      <c r="CO1031" s="86"/>
      <c r="CP1031" s="86"/>
      <c r="CR1031" s="86"/>
      <c r="CS1031" s="86"/>
      <c r="CT1031" s="86"/>
      <c r="CU1031" s="86"/>
      <c r="CW1031" s="87"/>
      <c r="CY1031" s="86"/>
      <c r="CZ1031" s="87"/>
      <c r="DA1031" s="88"/>
      <c r="DB1031" s="86"/>
      <c r="DC1031" s="87"/>
      <c r="DD1031" s="86"/>
      <c r="DE1031" s="86"/>
      <c r="DF1031" s="86"/>
      <c r="DG1031" s="86"/>
      <c r="DH1031" s="89"/>
    </row>
    <row r="1032" spans="34:112" x14ac:dyDescent="0.2">
      <c r="AH1032" s="86"/>
      <c r="AJ1032" s="86"/>
      <c r="AL1032" s="86"/>
      <c r="AN1032" s="86"/>
      <c r="AP1032" s="86"/>
      <c r="AR1032" s="86"/>
      <c r="AT1032" s="86"/>
      <c r="AV1032" s="86"/>
      <c r="AX1032" s="86"/>
      <c r="AZ1032" s="86"/>
      <c r="BB1032" s="86"/>
      <c r="BD1032" s="86"/>
      <c r="BF1032" s="86"/>
      <c r="BH1032" s="86"/>
      <c r="BJ1032" s="86"/>
      <c r="BL1032" s="86"/>
      <c r="BN1032" s="86"/>
      <c r="BP1032" s="86"/>
      <c r="BR1032" s="86"/>
      <c r="BS1032" s="86"/>
      <c r="BT1032" s="86"/>
      <c r="BU1032" s="86"/>
      <c r="BW1032" s="86"/>
      <c r="BX1032" s="86"/>
      <c r="BY1032" s="86"/>
      <c r="BZ1032" s="86"/>
      <c r="CB1032" s="86"/>
      <c r="CC1032" s="86"/>
      <c r="CD1032" s="86"/>
      <c r="CE1032" s="86"/>
      <c r="CF1032" s="86"/>
      <c r="CH1032" s="86"/>
      <c r="CI1032" s="86"/>
      <c r="CJ1032" s="86"/>
      <c r="CK1032" s="86"/>
      <c r="CM1032" s="86"/>
      <c r="CN1032" s="86"/>
      <c r="CO1032" s="86"/>
      <c r="CP1032" s="86"/>
      <c r="CR1032" s="86"/>
      <c r="CS1032" s="86"/>
      <c r="CT1032" s="86"/>
      <c r="CU1032" s="86"/>
      <c r="CW1032" s="87"/>
      <c r="CY1032" s="86"/>
      <c r="CZ1032" s="87"/>
      <c r="DA1032" s="88"/>
      <c r="DB1032" s="86"/>
      <c r="DC1032" s="87"/>
      <c r="DD1032" s="86"/>
      <c r="DE1032" s="86"/>
      <c r="DF1032" s="86"/>
      <c r="DG1032" s="86"/>
      <c r="DH1032" s="89"/>
    </row>
    <row r="1033" spans="34:112" x14ac:dyDescent="0.2">
      <c r="AH1033" s="86"/>
      <c r="AJ1033" s="86"/>
      <c r="AL1033" s="86"/>
      <c r="AN1033" s="86"/>
      <c r="AP1033" s="86"/>
      <c r="AR1033" s="86"/>
      <c r="AT1033" s="86"/>
      <c r="AV1033" s="86"/>
      <c r="AX1033" s="86"/>
      <c r="AZ1033" s="86"/>
      <c r="BB1033" s="86"/>
      <c r="BD1033" s="86"/>
      <c r="BF1033" s="86"/>
      <c r="BH1033" s="86"/>
      <c r="BJ1033" s="86"/>
      <c r="BL1033" s="86"/>
      <c r="BN1033" s="86"/>
      <c r="BP1033" s="86"/>
      <c r="BR1033" s="86"/>
      <c r="BS1033" s="86"/>
      <c r="BT1033" s="86"/>
      <c r="BU1033" s="86"/>
      <c r="BW1033" s="86"/>
      <c r="BX1033" s="86"/>
      <c r="BY1033" s="86"/>
      <c r="BZ1033" s="86"/>
      <c r="CB1033" s="86"/>
      <c r="CC1033" s="86"/>
      <c r="CD1033" s="86"/>
      <c r="CE1033" s="86"/>
      <c r="CF1033" s="86"/>
      <c r="CH1033" s="86"/>
      <c r="CI1033" s="86"/>
      <c r="CJ1033" s="86"/>
      <c r="CK1033" s="86"/>
      <c r="CM1033" s="86"/>
      <c r="CN1033" s="86"/>
      <c r="CO1033" s="86"/>
      <c r="CP1033" s="86"/>
      <c r="CR1033" s="86"/>
      <c r="CS1033" s="86"/>
      <c r="CT1033" s="86"/>
      <c r="CU1033" s="86"/>
      <c r="CW1033" s="87"/>
      <c r="CY1033" s="86"/>
      <c r="CZ1033" s="87"/>
      <c r="DA1033" s="88"/>
      <c r="DB1033" s="86"/>
      <c r="DC1033" s="87"/>
      <c r="DD1033" s="86"/>
      <c r="DE1033" s="86"/>
      <c r="DF1033" s="86"/>
      <c r="DG1033" s="86"/>
      <c r="DH1033" s="89"/>
    </row>
    <row r="1034" spans="34:112" x14ac:dyDescent="0.2">
      <c r="AH1034" s="86"/>
      <c r="AJ1034" s="86"/>
      <c r="AL1034" s="86"/>
      <c r="AN1034" s="86"/>
      <c r="AP1034" s="86"/>
      <c r="AR1034" s="86"/>
      <c r="AT1034" s="86"/>
      <c r="AV1034" s="86"/>
      <c r="AX1034" s="86"/>
      <c r="AZ1034" s="86"/>
      <c r="BB1034" s="86"/>
      <c r="BD1034" s="86"/>
      <c r="BF1034" s="86"/>
      <c r="BH1034" s="86"/>
      <c r="BJ1034" s="86"/>
      <c r="BL1034" s="86"/>
      <c r="BN1034" s="86"/>
      <c r="BP1034" s="86"/>
      <c r="BR1034" s="86"/>
      <c r="BS1034" s="86"/>
      <c r="BT1034" s="86"/>
      <c r="BU1034" s="86"/>
      <c r="BW1034" s="86"/>
      <c r="BX1034" s="86"/>
      <c r="BY1034" s="86"/>
      <c r="BZ1034" s="86"/>
      <c r="CB1034" s="86"/>
      <c r="CC1034" s="86"/>
      <c r="CD1034" s="86"/>
      <c r="CE1034" s="86"/>
      <c r="CF1034" s="86"/>
      <c r="CH1034" s="86"/>
      <c r="CI1034" s="86"/>
      <c r="CJ1034" s="86"/>
      <c r="CK1034" s="86"/>
      <c r="CM1034" s="86"/>
      <c r="CN1034" s="86"/>
      <c r="CO1034" s="86"/>
      <c r="CP1034" s="86"/>
      <c r="CR1034" s="86"/>
      <c r="CS1034" s="86"/>
      <c r="CT1034" s="86"/>
      <c r="CU1034" s="86"/>
      <c r="CW1034" s="87"/>
      <c r="CY1034" s="86"/>
      <c r="CZ1034" s="87"/>
      <c r="DA1034" s="88"/>
      <c r="DB1034" s="86"/>
      <c r="DC1034" s="87"/>
      <c r="DD1034" s="86"/>
      <c r="DE1034" s="86"/>
      <c r="DF1034" s="86"/>
      <c r="DG1034" s="86"/>
      <c r="DH1034" s="89"/>
    </row>
    <row r="1035" spans="34:112" x14ac:dyDescent="0.2">
      <c r="AH1035" s="86"/>
      <c r="AJ1035" s="86"/>
      <c r="AL1035" s="86"/>
      <c r="AN1035" s="86"/>
      <c r="AP1035" s="86"/>
      <c r="AR1035" s="86"/>
      <c r="AT1035" s="86"/>
      <c r="AV1035" s="86"/>
      <c r="AX1035" s="86"/>
      <c r="AZ1035" s="86"/>
      <c r="BB1035" s="86"/>
      <c r="BD1035" s="86"/>
      <c r="BF1035" s="86"/>
      <c r="BH1035" s="86"/>
      <c r="BJ1035" s="86"/>
      <c r="BL1035" s="86"/>
      <c r="BN1035" s="86"/>
      <c r="BP1035" s="86"/>
      <c r="BR1035" s="86"/>
      <c r="BS1035" s="86"/>
      <c r="BT1035" s="86"/>
      <c r="BU1035" s="86"/>
      <c r="BW1035" s="86"/>
      <c r="BX1035" s="86"/>
      <c r="BY1035" s="86"/>
      <c r="BZ1035" s="86"/>
      <c r="CB1035" s="86"/>
      <c r="CC1035" s="86"/>
      <c r="CD1035" s="86"/>
      <c r="CE1035" s="86"/>
      <c r="CF1035" s="86"/>
      <c r="CH1035" s="86"/>
      <c r="CI1035" s="86"/>
      <c r="CJ1035" s="86"/>
      <c r="CK1035" s="86"/>
      <c r="CM1035" s="86"/>
      <c r="CN1035" s="86"/>
      <c r="CO1035" s="86"/>
      <c r="CP1035" s="86"/>
      <c r="CR1035" s="86"/>
      <c r="CS1035" s="86"/>
      <c r="CT1035" s="86"/>
      <c r="CU1035" s="86"/>
      <c r="CW1035" s="87"/>
      <c r="CY1035" s="86"/>
      <c r="CZ1035" s="87"/>
      <c r="DA1035" s="88"/>
      <c r="DB1035" s="86"/>
      <c r="DC1035" s="87"/>
      <c r="DD1035" s="86"/>
      <c r="DE1035" s="86"/>
      <c r="DF1035" s="86"/>
      <c r="DG1035" s="86"/>
      <c r="DH1035" s="89"/>
    </row>
    <row r="1036" spans="34:112" x14ac:dyDescent="0.2">
      <c r="AH1036" s="86"/>
      <c r="AJ1036" s="86"/>
      <c r="AL1036" s="86"/>
      <c r="AN1036" s="86"/>
      <c r="AP1036" s="86"/>
      <c r="AR1036" s="86"/>
      <c r="AT1036" s="86"/>
      <c r="AV1036" s="86"/>
      <c r="AX1036" s="86"/>
      <c r="AZ1036" s="86"/>
      <c r="BB1036" s="86"/>
      <c r="BD1036" s="86"/>
      <c r="BF1036" s="86"/>
      <c r="BH1036" s="86"/>
      <c r="BJ1036" s="86"/>
      <c r="BL1036" s="86"/>
      <c r="BN1036" s="86"/>
      <c r="BP1036" s="86"/>
      <c r="BR1036" s="86"/>
      <c r="BS1036" s="86"/>
      <c r="BT1036" s="86"/>
      <c r="BU1036" s="86"/>
      <c r="BW1036" s="86"/>
      <c r="BX1036" s="86"/>
      <c r="BY1036" s="86"/>
      <c r="BZ1036" s="86"/>
      <c r="CB1036" s="86"/>
      <c r="CC1036" s="86"/>
      <c r="CD1036" s="86"/>
      <c r="CE1036" s="86"/>
      <c r="CF1036" s="86"/>
      <c r="CH1036" s="86"/>
      <c r="CI1036" s="86"/>
      <c r="CJ1036" s="86"/>
      <c r="CK1036" s="86"/>
      <c r="CM1036" s="86"/>
      <c r="CN1036" s="86"/>
      <c r="CO1036" s="86"/>
      <c r="CP1036" s="86"/>
      <c r="CR1036" s="86"/>
      <c r="CS1036" s="86"/>
      <c r="CT1036" s="86"/>
      <c r="CU1036" s="86"/>
      <c r="CW1036" s="87"/>
      <c r="CY1036" s="86"/>
      <c r="CZ1036" s="87"/>
      <c r="DA1036" s="88"/>
      <c r="DB1036" s="86"/>
      <c r="DC1036" s="87"/>
      <c r="DD1036" s="86"/>
      <c r="DE1036" s="86"/>
      <c r="DF1036" s="86"/>
      <c r="DG1036" s="86"/>
      <c r="DH1036" s="89"/>
    </row>
    <row r="1037" spans="34:112" x14ac:dyDescent="0.2">
      <c r="AH1037" s="86"/>
      <c r="AJ1037" s="86"/>
      <c r="AL1037" s="86"/>
      <c r="AN1037" s="86"/>
      <c r="AP1037" s="86"/>
      <c r="AR1037" s="86"/>
      <c r="AT1037" s="86"/>
      <c r="AV1037" s="86"/>
      <c r="AX1037" s="86"/>
      <c r="AZ1037" s="86"/>
      <c r="BB1037" s="86"/>
      <c r="BD1037" s="86"/>
      <c r="BF1037" s="86"/>
      <c r="BH1037" s="86"/>
      <c r="BJ1037" s="86"/>
      <c r="BL1037" s="86"/>
      <c r="BN1037" s="86"/>
      <c r="BP1037" s="86"/>
      <c r="BR1037" s="86"/>
      <c r="BS1037" s="86"/>
      <c r="BT1037" s="86"/>
      <c r="BU1037" s="86"/>
      <c r="BW1037" s="86"/>
      <c r="BX1037" s="86"/>
      <c r="BY1037" s="86"/>
      <c r="BZ1037" s="86"/>
      <c r="CB1037" s="86"/>
      <c r="CC1037" s="86"/>
      <c r="CD1037" s="86"/>
      <c r="CE1037" s="86"/>
      <c r="CF1037" s="86"/>
      <c r="CH1037" s="86"/>
      <c r="CI1037" s="86"/>
      <c r="CJ1037" s="86"/>
      <c r="CK1037" s="86"/>
      <c r="CM1037" s="86"/>
      <c r="CN1037" s="86"/>
      <c r="CO1037" s="86"/>
      <c r="CP1037" s="86"/>
      <c r="CR1037" s="86"/>
      <c r="CS1037" s="86"/>
      <c r="CT1037" s="86"/>
      <c r="CU1037" s="86"/>
      <c r="CW1037" s="87"/>
      <c r="CY1037" s="86"/>
      <c r="CZ1037" s="87"/>
      <c r="DA1037" s="88"/>
      <c r="DB1037" s="86"/>
      <c r="DC1037" s="87"/>
      <c r="DD1037" s="86"/>
      <c r="DE1037" s="86"/>
      <c r="DF1037" s="86"/>
      <c r="DG1037" s="86"/>
      <c r="DH1037" s="89"/>
    </row>
    <row r="1038" spans="34:112" x14ac:dyDescent="0.2">
      <c r="AH1038" s="86"/>
      <c r="AJ1038" s="86"/>
      <c r="AL1038" s="86"/>
      <c r="AN1038" s="86"/>
      <c r="AP1038" s="86"/>
      <c r="AR1038" s="86"/>
      <c r="AT1038" s="86"/>
      <c r="AV1038" s="86"/>
      <c r="AX1038" s="86"/>
      <c r="AZ1038" s="86"/>
      <c r="BB1038" s="86"/>
      <c r="BD1038" s="86"/>
      <c r="BF1038" s="86"/>
      <c r="BH1038" s="86"/>
      <c r="BJ1038" s="86"/>
      <c r="BL1038" s="86"/>
      <c r="BN1038" s="86"/>
      <c r="BP1038" s="86"/>
      <c r="BR1038" s="86"/>
      <c r="BS1038" s="86"/>
      <c r="BT1038" s="86"/>
      <c r="BU1038" s="86"/>
      <c r="BW1038" s="86"/>
      <c r="BX1038" s="86"/>
      <c r="BY1038" s="86"/>
      <c r="BZ1038" s="86"/>
      <c r="CB1038" s="86"/>
      <c r="CC1038" s="86"/>
      <c r="CD1038" s="86"/>
      <c r="CE1038" s="86"/>
      <c r="CF1038" s="86"/>
      <c r="CH1038" s="86"/>
      <c r="CI1038" s="86"/>
      <c r="CJ1038" s="86"/>
      <c r="CK1038" s="86"/>
      <c r="CM1038" s="86"/>
      <c r="CN1038" s="86"/>
      <c r="CO1038" s="86"/>
      <c r="CP1038" s="86"/>
      <c r="CR1038" s="86"/>
      <c r="CS1038" s="86"/>
      <c r="CT1038" s="86"/>
      <c r="CU1038" s="86"/>
      <c r="CW1038" s="87"/>
      <c r="CY1038" s="86"/>
      <c r="CZ1038" s="87"/>
      <c r="DA1038" s="88"/>
      <c r="DB1038" s="86"/>
      <c r="DC1038" s="87"/>
      <c r="DD1038" s="86"/>
      <c r="DE1038" s="86"/>
      <c r="DF1038" s="86"/>
      <c r="DG1038" s="86"/>
      <c r="DH1038" s="89"/>
    </row>
    <row r="1039" spans="34:112" x14ac:dyDescent="0.2">
      <c r="AH1039" s="86"/>
      <c r="AJ1039" s="86"/>
      <c r="AL1039" s="86"/>
      <c r="AN1039" s="86"/>
      <c r="AP1039" s="86"/>
      <c r="AR1039" s="86"/>
      <c r="AT1039" s="86"/>
      <c r="AV1039" s="86"/>
      <c r="AX1039" s="86"/>
      <c r="AZ1039" s="86"/>
      <c r="BB1039" s="86"/>
      <c r="BD1039" s="86"/>
      <c r="BF1039" s="86"/>
      <c r="BH1039" s="86"/>
      <c r="BJ1039" s="86"/>
      <c r="BL1039" s="86"/>
      <c r="BN1039" s="86"/>
      <c r="BP1039" s="86"/>
      <c r="BR1039" s="86"/>
      <c r="BS1039" s="86"/>
      <c r="BT1039" s="86"/>
      <c r="BU1039" s="86"/>
      <c r="BW1039" s="86"/>
      <c r="BX1039" s="86"/>
      <c r="BY1039" s="86"/>
      <c r="BZ1039" s="86"/>
      <c r="CB1039" s="86"/>
      <c r="CC1039" s="86"/>
      <c r="CD1039" s="86"/>
      <c r="CE1039" s="86"/>
      <c r="CF1039" s="86"/>
      <c r="CH1039" s="86"/>
      <c r="CI1039" s="86"/>
      <c r="CJ1039" s="86"/>
      <c r="CK1039" s="86"/>
      <c r="CM1039" s="86"/>
      <c r="CN1039" s="86"/>
      <c r="CO1039" s="86"/>
      <c r="CP1039" s="86"/>
      <c r="CR1039" s="86"/>
      <c r="CS1039" s="86"/>
      <c r="CT1039" s="86"/>
      <c r="CU1039" s="86"/>
      <c r="CW1039" s="87"/>
      <c r="CY1039" s="86"/>
      <c r="CZ1039" s="87"/>
      <c r="DA1039" s="88"/>
      <c r="DB1039" s="86"/>
      <c r="DC1039" s="87"/>
      <c r="DD1039" s="86"/>
      <c r="DE1039" s="86"/>
      <c r="DF1039" s="86"/>
      <c r="DG1039" s="86"/>
      <c r="DH1039" s="89"/>
    </row>
    <row r="1040" spans="34:112" x14ac:dyDescent="0.2">
      <c r="AH1040" s="86"/>
      <c r="AJ1040" s="86"/>
      <c r="AL1040" s="86"/>
      <c r="AN1040" s="86"/>
      <c r="AP1040" s="86"/>
      <c r="AR1040" s="86"/>
      <c r="AT1040" s="86"/>
      <c r="AV1040" s="86"/>
      <c r="AX1040" s="86"/>
      <c r="AZ1040" s="86"/>
      <c r="BB1040" s="86"/>
      <c r="BD1040" s="86"/>
      <c r="BF1040" s="86"/>
      <c r="BH1040" s="86"/>
      <c r="BJ1040" s="86"/>
      <c r="BL1040" s="86"/>
      <c r="BN1040" s="86"/>
      <c r="BP1040" s="86"/>
      <c r="BR1040" s="86"/>
      <c r="BS1040" s="86"/>
      <c r="BT1040" s="86"/>
      <c r="BU1040" s="86"/>
      <c r="BW1040" s="86"/>
      <c r="BX1040" s="86"/>
      <c r="BY1040" s="86"/>
      <c r="BZ1040" s="86"/>
      <c r="CB1040" s="86"/>
      <c r="CC1040" s="86"/>
      <c r="CD1040" s="86"/>
      <c r="CE1040" s="86"/>
      <c r="CF1040" s="86"/>
      <c r="CH1040" s="86"/>
      <c r="CI1040" s="86"/>
      <c r="CJ1040" s="86"/>
      <c r="CK1040" s="86"/>
      <c r="CM1040" s="86"/>
      <c r="CN1040" s="86"/>
      <c r="CO1040" s="86"/>
      <c r="CP1040" s="86"/>
      <c r="CR1040" s="86"/>
      <c r="CS1040" s="86"/>
      <c r="CT1040" s="86"/>
      <c r="CU1040" s="86"/>
      <c r="CW1040" s="87"/>
      <c r="CY1040" s="86"/>
      <c r="CZ1040" s="87"/>
      <c r="DA1040" s="88"/>
      <c r="DB1040" s="86"/>
      <c r="DC1040" s="87"/>
      <c r="DD1040" s="86"/>
      <c r="DE1040" s="86"/>
      <c r="DF1040" s="86"/>
      <c r="DG1040" s="86"/>
      <c r="DH1040" s="89"/>
    </row>
    <row r="1041" spans="34:112" x14ac:dyDescent="0.2">
      <c r="AH1041" s="86"/>
      <c r="AJ1041" s="86"/>
      <c r="AL1041" s="86"/>
      <c r="AN1041" s="86"/>
      <c r="AP1041" s="86"/>
      <c r="AR1041" s="86"/>
      <c r="AT1041" s="86"/>
      <c r="AV1041" s="86"/>
      <c r="AX1041" s="86"/>
      <c r="AZ1041" s="86"/>
      <c r="BB1041" s="86"/>
      <c r="BD1041" s="86"/>
      <c r="BF1041" s="86"/>
      <c r="BH1041" s="86"/>
      <c r="BJ1041" s="86"/>
      <c r="BL1041" s="86"/>
      <c r="BN1041" s="86"/>
      <c r="BP1041" s="86"/>
      <c r="BR1041" s="86"/>
      <c r="BS1041" s="86"/>
      <c r="BT1041" s="86"/>
      <c r="BU1041" s="86"/>
      <c r="BW1041" s="86"/>
      <c r="BX1041" s="86"/>
      <c r="BY1041" s="86"/>
      <c r="BZ1041" s="86"/>
      <c r="CB1041" s="86"/>
      <c r="CC1041" s="86"/>
      <c r="CD1041" s="86"/>
      <c r="CE1041" s="86"/>
      <c r="CF1041" s="86"/>
      <c r="CH1041" s="86"/>
      <c r="CI1041" s="86"/>
      <c r="CJ1041" s="86"/>
      <c r="CK1041" s="86"/>
      <c r="CM1041" s="86"/>
      <c r="CN1041" s="86"/>
      <c r="CO1041" s="86"/>
      <c r="CP1041" s="86"/>
      <c r="CR1041" s="86"/>
      <c r="CS1041" s="86"/>
      <c r="CT1041" s="86"/>
      <c r="CU1041" s="86"/>
      <c r="CW1041" s="87"/>
      <c r="CY1041" s="86"/>
      <c r="CZ1041" s="87"/>
      <c r="DA1041" s="88"/>
      <c r="DB1041" s="86"/>
      <c r="DC1041" s="87"/>
      <c r="DD1041" s="86"/>
      <c r="DE1041" s="86"/>
      <c r="DF1041" s="86"/>
      <c r="DG1041" s="86"/>
      <c r="DH1041" s="89"/>
    </row>
    <row r="1042" spans="34:112" x14ac:dyDescent="0.2">
      <c r="AH1042" s="86"/>
      <c r="AJ1042" s="86"/>
      <c r="AL1042" s="86"/>
      <c r="AN1042" s="86"/>
      <c r="AP1042" s="86"/>
      <c r="AR1042" s="86"/>
      <c r="AT1042" s="86"/>
      <c r="AV1042" s="86"/>
      <c r="AX1042" s="86"/>
      <c r="AZ1042" s="86"/>
      <c r="BB1042" s="86"/>
      <c r="BD1042" s="86"/>
      <c r="BF1042" s="86"/>
      <c r="BH1042" s="86"/>
      <c r="BJ1042" s="86"/>
      <c r="BL1042" s="86"/>
      <c r="BN1042" s="86"/>
      <c r="BP1042" s="86"/>
      <c r="BR1042" s="86"/>
      <c r="BS1042" s="86"/>
      <c r="BT1042" s="86"/>
      <c r="BU1042" s="86"/>
      <c r="BW1042" s="86"/>
      <c r="BX1042" s="86"/>
      <c r="BY1042" s="86"/>
      <c r="BZ1042" s="86"/>
      <c r="CB1042" s="86"/>
      <c r="CC1042" s="86"/>
      <c r="CD1042" s="86"/>
      <c r="CE1042" s="86"/>
      <c r="CF1042" s="86"/>
      <c r="CH1042" s="86"/>
      <c r="CI1042" s="86"/>
      <c r="CJ1042" s="86"/>
      <c r="CK1042" s="86"/>
      <c r="CM1042" s="86"/>
      <c r="CN1042" s="86"/>
      <c r="CO1042" s="86"/>
      <c r="CP1042" s="86"/>
      <c r="CR1042" s="86"/>
      <c r="CS1042" s="86"/>
      <c r="CT1042" s="86"/>
      <c r="CU1042" s="86"/>
      <c r="CW1042" s="87"/>
      <c r="CY1042" s="86"/>
      <c r="CZ1042" s="87"/>
      <c r="DA1042" s="88"/>
      <c r="DB1042" s="86"/>
      <c r="DC1042" s="87"/>
      <c r="DD1042" s="86"/>
      <c r="DE1042" s="86"/>
      <c r="DF1042" s="86"/>
      <c r="DG1042" s="86"/>
      <c r="DH1042" s="89"/>
    </row>
    <row r="1043" spans="34:112" x14ac:dyDescent="0.2">
      <c r="AH1043" s="86"/>
      <c r="AJ1043" s="86"/>
      <c r="AL1043" s="86"/>
      <c r="AN1043" s="86"/>
      <c r="AP1043" s="86"/>
      <c r="AR1043" s="86"/>
      <c r="AT1043" s="86"/>
      <c r="AV1043" s="86"/>
      <c r="AX1043" s="86"/>
      <c r="AZ1043" s="86"/>
      <c r="BB1043" s="86"/>
      <c r="BD1043" s="86"/>
      <c r="BF1043" s="86"/>
      <c r="BH1043" s="86"/>
      <c r="BJ1043" s="86"/>
      <c r="BL1043" s="86"/>
      <c r="BN1043" s="86"/>
      <c r="BP1043" s="86"/>
      <c r="BR1043" s="86"/>
      <c r="BS1043" s="86"/>
      <c r="BT1043" s="86"/>
      <c r="BU1043" s="86"/>
      <c r="BW1043" s="86"/>
      <c r="BX1043" s="86"/>
      <c r="BY1043" s="86"/>
      <c r="BZ1043" s="86"/>
      <c r="CB1043" s="86"/>
      <c r="CC1043" s="86"/>
      <c r="CD1043" s="86"/>
      <c r="CE1043" s="86"/>
      <c r="CF1043" s="86"/>
      <c r="CH1043" s="86"/>
      <c r="CI1043" s="86"/>
      <c r="CJ1043" s="86"/>
      <c r="CK1043" s="86"/>
      <c r="CM1043" s="86"/>
      <c r="CN1043" s="86"/>
      <c r="CO1043" s="86"/>
      <c r="CP1043" s="86"/>
      <c r="CR1043" s="86"/>
      <c r="CS1043" s="86"/>
      <c r="CT1043" s="86"/>
      <c r="CU1043" s="86"/>
      <c r="CW1043" s="87"/>
      <c r="CY1043" s="86"/>
      <c r="CZ1043" s="87"/>
      <c r="DA1043" s="88"/>
      <c r="DB1043" s="86"/>
      <c r="DC1043" s="87"/>
      <c r="DD1043" s="86"/>
      <c r="DE1043" s="86"/>
      <c r="DF1043" s="86"/>
      <c r="DG1043" s="86"/>
      <c r="DH1043" s="89"/>
    </row>
    <row r="1044" spans="34:112" x14ac:dyDescent="0.2">
      <c r="AH1044" s="86"/>
      <c r="AJ1044" s="86"/>
      <c r="AL1044" s="86"/>
      <c r="AN1044" s="86"/>
      <c r="AP1044" s="86"/>
      <c r="AR1044" s="86"/>
      <c r="AT1044" s="86"/>
      <c r="AV1044" s="86"/>
      <c r="AX1044" s="86"/>
      <c r="AZ1044" s="86"/>
      <c r="BB1044" s="86"/>
      <c r="BD1044" s="86"/>
      <c r="BF1044" s="86"/>
      <c r="BH1044" s="86"/>
      <c r="BJ1044" s="86"/>
      <c r="BL1044" s="86"/>
      <c r="BN1044" s="86"/>
      <c r="BP1044" s="86"/>
      <c r="BR1044" s="86"/>
      <c r="BS1044" s="86"/>
      <c r="BT1044" s="86"/>
      <c r="BU1044" s="86"/>
      <c r="BW1044" s="86"/>
      <c r="BX1044" s="86"/>
      <c r="BY1044" s="86"/>
      <c r="BZ1044" s="86"/>
      <c r="CB1044" s="86"/>
      <c r="CC1044" s="86"/>
      <c r="CD1044" s="86"/>
      <c r="CE1044" s="86"/>
      <c r="CF1044" s="86"/>
      <c r="CH1044" s="86"/>
      <c r="CI1044" s="86"/>
      <c r="CJ1044" s="86"/>
      <c r="CK1044" s="86"/>
      <c r="CM1044" s="86"/>
      <c r="CN1044" s="86"/>
      <c r="CO1044" s="86"/>
      <c r="CP1044" s="86"/>
      <c r="CR1044" s="86"/>
      <c r="CS1044" s="86"/>
      <c r="CT1044" s="86"/>
      <c r="CU1044" s="86"/>
      <c r="CW1044" s="87"/>
      <c r="CY1044" s="86"/>
      <c r="CZ1044" s="87"/>
      <c r="DA1044" s="88"/>
      <c r="DB1044" s="86"/>
      <c r="DC1044" s="87"/>
      <c r="DD1044" s="86"/>
      <c r="DE1044" s="86"/>
      <c r="DF1044" s="86"/>
      <c r="DG1044" s="86"/>
      <c r="DH1044" s="89"/>
    </row>
    <row r="1045" spans="34:112" x14ac:dyDescent="0.2">
      <c r="AH1045" s="86"/>
      <c r="AJ1045" s="86"/>
      <c r="AL1045" s="86"/>
      <c r="AN1045" s="86"/>
      <c r="AP1045" s="86"/>
      <c r="AR1045" s="86"/>
      <c r="AT1045" s="86"/>
      <c r="AV1045" s="86"/>
      <c r="AX1045" s="86"/>
      <c r="AZ1045" s="86"/>
      <c r="BB1045" s="86"/>
      <c r="BD1045" s="86"/>
      <c r="BF1045" s="86"/>
      <c r="BH1045" s="86"/>
      <c r="BJ1045" s="86"/>
      <c r="BL1045" s="86"/>
      <c r="BN1045" s="86"/>
      <c r="BP1045" s="86"/>
      <c r="BR1045" s="86"/>
      <c r="BS1045" s="86"/>
      <c r="BT1045" s="86"/>
      <c r="BU1045" s="86"/>
      <c r="BW1045" s="86"/>
      <c r="BX1045" s="86"/>
      <c r="BY1045" s="86"/>
      <c r="BZ1045" s="86"/>
      <c r="CB1045" s="86"/>
      <c r="CC1045" s="86"/>
      <c r="CD1045" s="86"/>
      <c r="CE1045" s="86"/>
      <c r="CF1045" s="86"/>
      <c r="CH1045" s="86"/>
      <c r="CI1045" s="86"/>
      <c r="CJ1045" s="86"/>
      <c r="CK1045" s="86"/>
      <c r="CM1045" s="86"/>
      <c r="CN1045" s="86"/>
      <c r="CO1045" s="86"/>
      <c r="CP1045" s="86"/>
      <c r="CR1045" s="86"/>
      <c r="CS1045" s="86"/>
      <c r="CT1045" s="86"/>
      <c r="CU1045" s="86"/>
      <c r="CW1045" s="87"/>
      <c r="CY1045" s="86"/>
      <c r="CZ1045" s="87"/>
      <c r="DA1045" s="88"/>
      <c r="DB1045" s="86"/>
      <c r="DC1045" s="87"/>
      <c r="DD1045" s="86"/>
      <c r="DE1045" s="86"/>
      <c r="DF1045" s="86"/>
      <c r="DG1045" s="86"/>
      <c r="DH1045" s="89"/>
    </row>
    <row r="1046" spans="34:112" x14ac:dyDescent="0.2">
      <c r="AH1046" s="86"/>
      <c r="AJ1046" s="86"/>
      <c r="AL1046" s="86"/>
      <c r="AN1046" s="86"/>
      <c r="AP1046" s="86"/>
      <c r="AR1046" s="86"/>
      <c r="AT1046" s="86"/>
      <c r="AV1046" s="86"/>
      <c r="AX1046" s="86"/>
      <c r="AZ1046" s="86"/>
      <c r="BB1046" s="86"/>
      <c r="BD1046" s="86"/>
      <c r="BF1046" s="86"/>
      <c r="BH1046" s="86"/>
      <c r="BJ1046" s="86"/>
      <c r="BL1046" s="86"/>
      <c r="BN1046" s="86"/>
      <c r="BP1046" s="86"/>
      <c r="BR1046" s="86"/>
      <c r="BS1046" s="86"/>
      <c r="BT1046" s="86"/>
      <c r="BU1046" s="86"/>
      <c r="BW1046" s="86"/>
      <c r="BX1046" s="86"/>
      <c r="BY1046" s="86"/>
      <c r="BZ1046" s="86"/>
      <c r="CB1046" s="86"/>
      <c r="CC1046" s="86"/>
      <c r="CD1046" s="86"/>
      <c r="CE1046" s="86"/>
      <c r="CF1046" s="86"/>
      <c r="CH1046" s="86"/>
      <c r="CI1046" s="86"/>
      <c r="CJ1046" s="86"/>
      <c r="CK1046" s="86"/>
      <c r="CM1046" s="86"/>
      <c r="CN1046" s="86"/>
      <c r="CO1046" s="86"/>
      <c r="CP1046" s="86"/>
      <c r="CR1046" s="86"/>
      <c r="CS1046" s="86"/>
      <c r="CT1046" s="86"/>
      <c r="CU1046" s="86"/>
      <c r="CW1046" s="87"/>
      <c r="CY1046" s="86"/>
      <c r="CZ1046" s="87"/>
      <c r="DA1046" s="88"/>
      <c r="DB1046" s="86"/>
      <c r="DC1046" s="87"/>
      <c r="DD1046" s="86"/>
      <c r="DE1046" s="86"/>
      <c r="DF1046" s="86"/>
      <c r="DG1046" s="86"/>
      <c r="DH1046" s="89"/>
    </row>
    <row r="1047" spans="34:112" x14ac:dyDescent="0.2">
      <c r="AH1047" s="86"/>
      <c r="AJ1047" s="86"/>
      <c r="AL1047" s="86"/>
      <c r="AN1047" s="86"/>
      <c r="AP1047" s="86"/>
      <c r="AR1047" s="86"/>
      <c r="AT1047" s="86"/>
      <c r="AV1047" s="86"/>
      <c r="AX1047" s="86"/>
      <c r="AZ1047" s="86"/>
      <c r="BB1047" s="86"/>
      <c r="BD1047" s="86"/>
      <c r="BF1047" s="86"/>
      <c r="BH1047" s="86"/>
      <c r="BJ1047" s="86"/>
      <c r="BL1047" s="86"/>
      <c r="BN1047" s="86"/>
      <c r="BP1047" s="86"/>
      <c r="BR1047" s="86"/>
      <c r="BS1047" s="86"/>
      <c r="BT1047" s="86"/>
      <c r="BU1047" s="86"/>
      <c r="BW1047" s="86"/>
      <c r="BX1047" s="86"/>
      <c r="BY1047" s="86"/>
      <c r="BZ1047" s="86"/>
      <c r="CB1047" s="86"/>
      <c r="CC1047" s="86"/>
      <c r="CD1047" s="86"/>
      <c r="CE1047" s="86"/>
      <c r="CF1047" s="86"/>
      <c r="CH1047" s="86"/>
      <c r="CI1047" s="86"/>
      <c r="CJ1047" s="86"/>
      <c r="CK1047" s="86"/>
      <c r="CM1047" s="86"/>
      <c r="CN1047" s="86"/>
      <c r="CO1047" s="86"/>
      <c r="CP1047" s="86"/>
      <c r="CR1047" s="86"/>
      <c r="CS1047" s="86"/>
      <c r="CT1047" s="86"/>
      <c r="CU1047" s="86"/>
      <c r="CW1047" s="87"/>
      <c r="CY1047" s="86"/>
      <c r="CZ1047" s="87"/>
      <c r="DA1047" s="88"/>
      <c r="DB1047" s="86"/>
      <c r="DC1047" s="87"/>
      <c r="DD1047" s="86"/>
      <c r="DE1047" s="86"/>
      <c r="DF1047" s="86"/>
      <c r="DG1047" s="86"/>
      <c r="DH1047" s="89"/>
    </row>
    <row r="1048" spans="34:112" x14ac:dyDescent="0.2">
      <c r="AH1048" s="86"/>
      <c r="AJ1048" s="86"/>
      <c r="AL1048" s="86"/>
      <c r="AN1048" s="86"/>
      <c r="AP1048" s="86"/>
      <c r="AR1048" s="86"/>
      <c r="AT1048" s="86"/>
      <c r="AV1048" s="86"/>
      <c r="AX1048" s="86"/>
      <c r="AZ1048" s="86"/>
      <c r="BB1048" s="86"/>
      <c r="BD1048" s="86"/>
      <c r="BF1048" s="86"/>
      <c r="BH1048" s="86"/>
      <c r="BJ1048" s="86"/>
      <c r="BL1048" s="86"/>
      <c r="BN1048" s="86"/>
      <c r="BP1048" s="86"/>
      <c r="BR1048" s="86"/>
      <c r="BS1048" s="86"/>
      <c r="BT1048" s="86"/>
      <c r="BU1048" s="86"/>
      <c r="BW1048" s="86"/>
      <c r="BX1048" s="86"/>
      <c r="BY1048" s="86"/>
      <c r="BZ1048" s="86"/>
      <c r="CB1048" s="86"/>
      <c r="CC1048" s="86"/>
      <c r="CD1048" s="86"/>
      <c r="CE1048" s="86"/>
      <c r="CF1048" s="86"/>
      <c r="CH1048" s="86"/>
      <c r="CI1048" s="86"/>
      <c r="CJ1048" s="86"/>
      <c r="CK1048" s="86"/>
      <c r="CM1048" s="86"/>
      <c r="CN1048" s="86"/>
      <c r="CO1048" s="86"/>
      <c r="CP1048" s="86"/>
      <c r="CR1048" s="86"/>
      <c r="CS1048" s="86"/>
      <c r="CT1048" s="86"/>
      <c r="CU1048" s="86"/>
      <c r="CW1048" s="87"/>
      <c r="CY1048" s="86"/>
      <c r="CZ1048" s="87"/>
      <c r="DA1048" s="88"/>
      <c r="DB1048" s="86"/>
      <c r="DC1048" s="87"/>
      <c r="DD1048" s="86"/>
      <c r="DE1048" s="86"/>
      <c r="DF1048" s="86"/>
      <c r="DG1048" s="86"/>
      <c r="DH1048" s="89"/>
    </row>
    <row r="1049" spans="34:112" x14ac:dyDescent="0.2">
      <c r="AH1049" s="86"/>
      <c r="AJ1049" s="86"/>
      <c r="AL1049" s="86"/>
      <c r="AN1049" s="86"/>
      <c r="AP1049" s="86"/>
      <c r="AR1049" s="86"/>
      <c r="AT1049" s="86"/>
      <c r="AV1049" s="86"/>
      <c r="AX1049" s="86"/>
      <c r="AZ1049" s="86"/>
      <c r="BB1049" s="86"/>
      <c r="BD1049" s="86"/>
      <c r="BF1049" s="86"/>
      <c r="BH1049" s="86"/>
      <c r="BJ1049" s="86"/>
      <c r="BL1049" s="86"/>
      <c r="BN1049" s="86"/>
      <c r="BP1049" s="86"/>
      <c r="BR1049" s="86"/>
      <c r="BS1049" s="86"/>
      <c r="BT1049" s="86"/>
      <c r="BU1049" s="86"/>
      <c r="BW1049" s="86"/>
      <c r="BX1049" s="86"/>
      <c r="BY1049" s="86"/>
      <c r="BZ1049" s="86"/>
      <c r="CB1049" s="86"/>
      <c r="CC1049" s="86"/>
      <c r="CD1049" s="86"/>
      <c r="CE1049" s="86"/>
      <c r="CF1049" s="86"/>
      <c r="CH1049" s="86"/>
      <c r="CI1049" s="86"/>
      <c r="CJ1049" s="86"/>
      <c r="CK1049" s="86"/>
      <c r="CM1049" s="86"/>
      <c r="CN1049" s="86"/>
      <c r="CO1049" s="86"/>
      <c r="CP1049" s="86"/>
      <c r="CR1049" s="86"/>
      <c r="CS1049" s="86"/>
      <c r="CT1049" s="86"/>
      <c r="CU1049" s="86"/>
      <c r="CW1049" s="87"/>
      <c r="CY1049" s="86"/>
      <c r="CZ1049" s="87"/>
      <c r="DA1049" s="88"/>
      <c r="DB1049" s="86"/>
      <c r="DC1049" s="87"/>
      <c r="DD1049" s="86"/>
      <c r="DE1049" s="86"/>
      <c r="DF1049" s="86"/>
      <c r="DG1049" s="86"/>
      <c r="DH1049" s="89"/>
    </row>
    <row r="1050" spans="34:112" x14ac:dyDescent="0.2">
      <c r="AH1050" s="86"/>
      <c r="AJ1050" s="86"/>
      <c r="AL1050" s="86"/>
      <c r="AN1050" s="86"/>
      <c r="AP1050" s="86"/>
      <c r="AR1050" s="86"/>
      <c r="AT1050" s="86"/>
      <c r="AV1050" s="86"/>
      <c r="AX1050" s="86"/>
      <c r="AZ1050" s="86"/>
      <c r="BB1050" s="86"/>
      <c r="BD1050" s="86"/>
      <c r="BF1050" s="86"/>
      <c r="BH1050" s="86"/>
      <c r="BJ1050" s="86"/>
      <c r="BL1050" s="86"/>
      <c r="BN1050" s="86"/>
      <c r="BP1050" s="86"/>
      <c r="BR1050" s="86"/>
      <c r="BS1050" s="86"/>
      <c r="BT1050" s="86"/>
      <c r="BU1050" s="86"/>
      <c r="BW1050" s="86"/>
      <c r="BX1050" s="86"/>
      <c r="BY1050" s="86"/>
      <c r="BZ1050" s="86"/>
      <c r="CB1050" s="86"/>
      <c r="CC1050" s="86"/>
      <c r="CD1050" s="86"/>
      <c r="CE1050" s="86"/>
      <c r="CF1050" s="86"/>
      <c r="CH1050" s="86"/>
      <c r="CI1050" s="86"/>
      <c r="CJ1050" s="86"/>
      <c r="CK1050" s="86"/>
      <c r="CM1050" s="86"/>
      <c r="CN1050" s="86"/>
      <c r="CO1050" s="86"/>
      <c r="CP1050" s="86"/>
      <c r="CR1050" s="86"/>
      <c r="CS1050" s="86"/>
      <c r="CT1050" s="86"/>
      <c r="CU1050" s="86"/>
      <c r="CW1050" s="87"/>
      <c r="CY1050" s="86"/>
      <c r="CZ1050" s="87"/>
      <c r="DA1050" s="88"/>
      <c r="DB1050" s="86"/>
      <c r="DC1050" s="87"/>
      <c r="DD1050" s="86"/>
      <c r="DE1050" s="86"/>
      <c r="DF1050" s="86"/>
      <c r="DG1050" s="86"/>
      <c r="DH1050" s="89"/>
    </row>
    <row r="1051" spans="34:112" x14ac:dyDescent="0.2">
      <c r="AH1051" s="86"/>
      <c r="AJ1051" s="86"/>
      <c r="AL1051" s="86"/>
      <c r="AN1051" s="86"/>
      <c r="AP1051" s="86"/>
      <c r="AR1051" s="86"/>
      <c r="AT1051" s="86"/>
      <c r="AV1051" s="86"/>
      <c r="AX1051" s="86"/>
      <c r="AZ1051" s="86"/>
      <c r="BB1051" s="86"/>
      <c r="BD1051" s="86"/>
      <c r="BF1051" s="86"/>
      <c r="BH1051" s="86"/>
      <c r="BJ1051" s="86"/>
      <c r="BL1051" s="86"/>
      <c r="BN1051" s="86"/>
      <c r="BP1051" s="86"/>
      <c r="BR1051" s="86"/>
      <c r="BS1051" s="86"/>
      <c r="BT1051" s="86"/>
      <c r="BU1051" s="86"/>
      <c r="BW1051" s="86"/>
      <c r="BX1051" s="86"/>
      <c r="BY1051" s="86"/>
      <c r="BZ1051" s="86"/>
      <c r="CB1051" s="86"/>
      <c r="CC1051" s="86"/>
      <c r="CD1051" s="86"/>
      <c r="CE1051" s="86"/>
      <c r="CF1051" s="86"/>
      <c r="CH1051" s="86"/>
      <c r="CI1051" s="86"/>
      <c r="CJ1051" s="86"/>
      <c r="CK1051" s="86"/>
      <c r="CM1051" s="86"/>
      <c r="CN1051" s="86"/>
      <c r="CO1051" s="86"/>
      <c r="CP1051" s="86"/>
      <c r="CR1051" s="86"/>
      <c r="CS1051" s="86"/>
      <c r="CT1051" s="86"/>
      <c r="CU1051" s="86"/>
      <c r="CW1051" s="87"/>
      <c r="CY1051" s="86"/>
      <c r="CZ1051" s="87"/>
      <c r="DA1051" s="88"/>
      <c r="DB1051" s="86"/>
      <c r="DC1051" s="87"/>
      <c r="DD1051" s="86"/>
      <c r="DE1051" s="86"/>
      <c r="DF1051" s="86"/>
      <c r="DG1051" s="86"/>
      <c r="DH1051" s="89"/>
    </row>
    <row r="1052" spans="34:112" x14ac:dyDescent="0.2">
      <c r="AH1052" s="86"/>
      <c r="AJ1052" s="86"/>
      <c r="AL1052" s="86"/>
      <c r="AN1052" s="86"/>
      <c r="AP1052" s="86"/>
      <c r="AR1052" s="86"/>
      <c r="AT1052" s="86"/>
      <c r="AV1052" s="86"/>
      <c r="AX1052" s="86"/>
      <c r="AZ1052" s="86"/>
      <c r="BB1052" s="86"/>
      <c r="BD1052" s="86"/>
      <c r="BF1052" s="86"/>
      <c r="BH1052" s="86"/>
      <c r="BJ1052" s="86"/>
      <c r="BL1052" s="86"/>
      <c r="BN1052" s="86"/>
      <c r="BP1052" s="86"/>
      <c r="BR1052" s="86"/>
      <c r="BS1052" s="86"/>
      <c r="BT1052" s="86"/>
      <c r="BU1052" s="86"/>
      <c r="BW1052" s="86"/>
      <c r="BX1052" s="86"/>
      <c r="BY1052" s="86"/>
      <c r="BZ1052" s="86"/>
      <c r="CB1052" s="86"/>
      <c r="CC1052" s="86"/>
      <c r="CD1052" s="86"/>
      <c r="CE1052" s="86"/>
      <c r="CF1052" s="86"/>
      <c r="CH1052" s="86"/>
      <c r="CI1052" s="86"/>
      <c r="CJ1052" s="86"/>
      <c r="CK1052" s="86"/>
      <c r="CM1052" s="86"/>
      <c r="CN1052" s="86"/>
      <c r="CO1052" s="86"/>
      <c r="CP1052" s="86"/>
      <c r="CR1052" s="86"/>
      <c r="CS1052" s="86"/>
      <c r="CT1052" s="86"/>
      <c r="CU1052" s="86"/>
      <c r="CW1052" s="87"/>
      <c r="CY1052" s="86"/>
      <c r="CZ1052" s="87"/>
      <c r="DA1052" s="88"/>
      <c r="DB1052" s="86"/>
      <c r="DC1052" s="87"/>
      <c r="DD1052" s="86"/>
      <c r="DE1052" s="86"/>
      <c r="DF1052" s="86"/>
      <c r="DG1052" s="86"/>
      <c r="DH1052" s="89"/>
    </row>
    <row r="1053" spans="34:112" x14ac:dyDescent="0.2">
      <c r="AH1053" s="86"/>
      <c r="AJ1053" s="86"/>
      <c r="AL1053" s="86"/>
      <c r="AN1053" s="86"/>
      <c r="AP1053" s="86"/>
      <c r="AR1053" s="86"/>
      <c r="AT1053" s="86"/>
      <c r="AV1053" s="86"/>
      <c r="AX1053" s="86"/>
      <c r="AZ1053" s="86"/>
      <c r="BB1053" s="86"/>
      <c r="BD1053" s="86"/>
      <c r="BF1053" s="86"/>
      <c r="BH1053" s="86"/>
      <c r="BJ1053" s="86"/>
      <c r="BL1053" s="86"/>
      <c r="BN1053" s="86"/>
      <c r="BP1053" s="86"/>
      <c r="BR1053" s="86"/>
      <c r="BS1053" s="86"/>
      <c r="BT1053" s="86"/>
      <c r="BU1053" s="86"/>
      <c r="BW1053" s="86"/>
      <c r="BX1053" s="86"/>
      <c r="BY1053" s="86"/>
      <c r="BZ1053" s="86"/>
      <c r="CB1053" s="86"/>
      <c r="CC1053" s="86"/>
      <c r="CD1053" s="86"/>
      <c r="CE1053" s="86"/>
      <c r="CF1053" s="86"/>
      <c r="CH1053" s="86"/>
      <c r="CI1053" s="86"/>
      <c r="CJ1053" s="86"/>
      <c r="CK1053" s="86"/>
      <c r="CM1053" s="86"/>
      <c r="CN1053" s="86"/>
      <c r="CO1053" s="86"/>
      <c r="CP1053" s="86"/>
      <c r="CR1053" s="86"/>
      <c r="CS1053" s="86"/>
      <c r="CT1053" s="86"/>
      <c r="CU1053" s="86"/>
      <c r="CW1053" s="87"/>
      <c r="CY1053" s="86"/>
      <c r="CZ1053" s="87"/>
      <c r="DA1053" s="88"/>
      <c r="DB1053" s="86"/>
      <c r="DC1053" s="87"/>
      <c r="DD1053" s="86"/>
      <c r="DE1053" s="86"/>
      <c r="DF1053" s="86"/>
      <c r="DG1053" s="86"/>
      <c r="DH1053" s="89"/>
    </row>
    <row r="1054" spans="34:112" x14ac:dyDescent="0.2">
      <c r="AH1054" s="86"/>
      <c r="AJ1054" s="86"/>
      <c r="AL1054" s="86"/>
      <c r="AN1054" s="86"/>
      <c r="AP1054" s="86"/>
      <c r="AR1054" s="86"/>
      <c r="AT1054" s="86"/>
      <c r="AV1054" s="86"/>
      <c r="AX1054" s="86"/>
      <c r="AZ1054" s="86"/>
      <c r="BB1054" s="86"/>
      <c r="BD1054" s="86"/>
      <c r="BF1054" s="86"/>
      <c r="BH1054" s="86"/>
      <c r="BJ1054" s="86"/>
      <c r="BL1054" s="86"/>
      <c r="BN1054" s="86"/>
      <c r="BP1054" s="86"/>
      <c r="BR1054" s="86"/>
      <c r="BS1054" s="86"/>
      <c r="BT1054" s="86"/>
      <c r="BU1054" s="86"/>
      <c r="BW1054" s="86"/>
      <c r="BX1054" s="86"/>
      <c r="BY1054" s="86"/>
      <c r="BZ1054" s="86"/>
      <c r="CB1054" s="86"/>
      <c r="CC1054" s="86"/>
      <c r="CD1054" s="86"/>
      <c r="CE1054" s="86"/>
      <c r="CF1054" s="86"/>
      <c r="CH1054" s="86"/>
      <c r="CI1054" s="86"/>
      <c r="CJ1054" s="86"/>
      <c r="CK1054" s="86"/>
      <c r="CM1054" s="86"/>
      <c r="CN1054" s="86"/>
      <c r="CO1054" s="86"/>
      <c r="CP1054" s="86"/>
      <c r="CR1054" s="86"/>
      <c r="CS1054" s="86"/>
      <c r="CT1054" s="86"/>
      <c r="CU1054" s="86"/>
      <c r="CW1054" s="87"/>
      <c r="CY1054" s="86"/>
      <c r="CZ1054" s="87"/>
      <c r="DA1054" s="88"/>
      <c r="DB1054" s="86"/>
      <c r="DC1054" s="87"/>
      <c r="DD1054" s="86"/>
      <c r="DE1054" s="86"/>
      <c r="DF1054" s="86"/>
      <c r="DG1054" s="86"/>
      <c r="DH1054" s="89"/>
    </row>
    <row r="1055" spans="34:112" x14ac:dyDescent="0.2">
      <c r="AH1055" s="86"/>
      <c r="AJ1055" s="86"/>
      <c r="AL1055" s="86"/>
      <c r="AN1055" s="86"/>
      <c r="AP1055" s="86"/>
      <c r="AR1055" s="86"/>
      <c r="AT1055" s="86"/>
      <c r="AV1055" s="86"/>
      <c r="AX1055" s="86"/>
      <c r="AZ1055" s="86"/>
      <c r="BB1055" s="86"/>
      <c r="BD1055" s="86"/>
      <c r="BF1055" s="86"/>
      <c r="BH1055" s="86"/>
      <c r="BJ1055" s="86"/>
      <c r="BL1055" s="86"/>
      <c r="BN1055" s="86"/>
      <c r="BP1055" s="86"/>
      <c r="BR1055" s="86"/>
      <c r="BS1055" s="86"/>
      <c r="BT1055" s="86"/>
      <c r="BU1055" s="86"/>
      <c r="BW1055" s="86"/>
      <c r="BX1055" s="86"/>
      <c r="BY1055" s="86"/>
      <c r="BZ1055" s="86"/>
      <c r="CB1055" s="86"/>
      <c r="CC1055" s="86"/>
      <c r="CD1055" s="86"/>
      <c r="CE1055" s="86"/>
      <c r="CF1055" s="86"/>
      <c r="CH1055" s="86"/>
      <c r="CI1055" s="86"/>
      <c r="CJ1055" s="86"/>
      <c r="CK1055" s="86"/>
      <c r="CM1055" s="86"/>
      <c r="CN1055" s="86"/>
      <c r="CO1055" s="86"/>
      <c r="CP1055" s="86"/>
      <c r="CR1055" s="86"/>
      <c r="CS1055" s="86"/>
      <c r="CT1055" s="86"/>
      <c r="CU1055" s="86"/>
      <c r="CW1055" s="87"/>
      <c r="CY1055" s="86"/>
      <c r="CZ1055" s="87"/>
      <c r="DA1055" s="88"/>
      <c r="DB1055" s="86"/>
      <c r="DC1055" s="87"/>
      <c r="DD1055" s="86"/>
      <c r="DE1055" s="86"/>
      <c r="DF1055" s="86"/>
      <c r="DG1055" s="86"/>
      <c r="DH1055" s="89"/>
    </row>
    <row r="1056" spans="34:112" x14ac:dyDescent="0.2">
      <c r="AH1056" s="86"/>
      <c r="AJ1056" s="86"/>
      <c r="AL1056" s="86"/>
      <c r="AN1056" s="86"/>
      <c r="AP1056" s="86"/>
      <c r="AR1056" s="86"/>
      <c r="AT1056" s="86"/>
      <c r="AV1056" s="86"/>
      <c r="AX1056" s="86"/>
      <c r="AZ1056" s="86"/>
      <c r="BB1056" s="86"/>
      <c r="BD1056" s="86"/>
      <c r="BF1056" s="86"/>
      <c r="BH1056" s="86"/>
      <c r="BJ1056" s="86"/>
      <c r="BL1056" s="86"/>
      <c r="BN1056" s="86"/>
      <c r="BP1056" s="86"/>
      <c r="BR1056" s="86"/>
      <c r="BS1056" s="86"/>
      <c r="BT1056" s="86"/>
      <c r="BU1056" s="86"/>
      <c r="BW1056" s="86"/>
      <c r="BX1056" s="86"/>
      <c r="BY1056" s="86"/>
      <c r="BZ1056" s="86"/>
      <c r="CB1056" s="86"/>
      <c r="CC1056" s="86"/>
      <c r="CD1056" s="86"/>
      <c r="CE1056" s="86"/>
      <c r="CF1056" s="86"/>
      <c r="CH1056" s="86"/>
      <c r="CI1056" s="86"/>
      <c r="CJ1056" s="86"/>
      <c r="CK1056" s="86"/>
      <c r="CM1056" s="86"/>
      <c r="CN1056" s="86"/>
      <c r="CO1056" s="86"/>
      <c r="CP1056" s="86"/>
      <c r="CR1056" s="86"/>
      <c r="CS1056" s="86"/>
      <c r="CT1056" s="86"/>
      <c r="CU1056" s="86"/>
      <c r="CW1056" s="87"/>
      <c r="CY1056" s="86"/>
      <c r="CZ1056" s="87"/>
      <c r="DA1056" s="88"/>
      <c r="DB1056" s="86"/>
      <c r="DC1056" s="87"/>
      <c r="DD1056" s="86"/>
      <c r="DE1056" s="86"/>
      <c r="DF1056" s="86"/>
      <c r="DG1056" s="86"/>
      <c r="DH1056" s="89"/>
    </row>
    <row r="1057" spans="34:112" x14ac:dyDescent="0.2">
      <c r="AH1057" s="86"/>
      <c r="AJ1057" s="86"/>
      <c r="AL1057" s="86"/>
      <c r="AN1057" s="86"/>
      <c r="AP1057" s="86"/>
      <c r="AR1057" s="86"/>
      <c r="AT1057" s="86"/>
      <c r="AV1057" s="86"/>
      <c r="AX1057" s="86"/>
      <c r="AZ1057" s="86"/>
      <c r="BB1057" s="86"/>
      <c r="BD1057" s="86"/>
      <c r="BF1057" s="86"/>
      <c r="BH1057" s="86"/>
      <c r="BJ1057" s="86"/>
      <c r="BL1057" s="86"/>
      <c r="BN1057" s="86"/>
      <c r="BP1057" s="86"/>
      <c r="BR1057" s="86"/>
      <c r="BS1057" s="86"/>
      <c r="BT1057" s="86"/>
      <c r="BU1057" s="86"/>
      <c r="BW1057" s="86"/>
      <c r="BX1057" s="86"/>
      <c r="BY1057" s="86"/>
      <c r="BZ1057" s="86"/>
      <c r="CB1057" s="86"/>
      <c r="CC1057" s="86"/>
      <c r="CD1057" s="86"/>
      <c r="CE1057" s="86"/>
      <c r="CF1057" s="86"/>
      <c r="CH1057" s="86"/>
      <c r="CI1057" s="86"/>
      <c r="CJ1057" s="86"/>
      <c r="CK1057" s="86"/>
      <c r="CM1057" s="86"/>
      <c r="CN1057" s="86"/>
      <c r="CO1057" s="86"/>
      <c r="CP1057" s="86"/>
      <c r="CR1057" s="86"/>
      <c r="CS1057" s="86"/>
      <c r="CT1057" s="86"/>
      <c r="CU1057" s="86"/>
      <c r="CW1057" s="87"/>
      <c r="CY1057" s="86"/>
      <c r="CZ1057" s="87"/>
      <c r="DA1057" s="88"/>
      <c r="DB1057" s="86"/>
      <c r="DC1057" s="87"/>
      <c r="DD1057" s="86"/>
      <c r="DE1057" s="86"/>
      <c r="DF1057" s="86"/>
      <c r="DG1057" s="86"/>
      <c r="DH1057" s="89"/>
    </row>
    <row r="1058" spans="34:112" x14ac:dyDescent="0.2">
      <c r="AH1058" s="86"/>
      <c r="AJ1058" s="86"/>
      <c r="AL1058" s="86"/>
      <c r="AN1058" s="86"/>
      <c r="AP1058" s="86"/>
      <c r="AR1058" s="86"/>
      <c r="AT1058" s="86"/>
      <c r="AV1058" s="86"/>
      <c r="AX1058" s="86"/>
      <c r="AZ1058" s="86"/>
      <c r="BB1058" s="86"/>
      <c r="BD1058" s="86"/>
      <c r="BF1058" s="86"/>
      <c r="BH1058" s="86"/>
      <c r="BJ1058" s="86"/>
      <c r="BL1058" s="86"/>
      <c r="BN1058" s="86"/>
      <c r="BP1058" s="86"/>
      <c r="BR1058" s="86"/>
      <c r="BS1058" s="86"/>
      <c r="BT1058" s="86"/>
      <c r="BU1058" s="86"/>
      <c r="BW1058" s="86"/>
      <c r="BX1058" s="86"/>
      <c r="BY1058" s="86"/>
      <c r="BZ1058" s="86"/>
      <c r="CB1058" s="86"/>
      <c r="CC1058" s="86"/>
      <c r="CD1058" s="86"/>
      <c r="CE1058" s="86"/>
      <c r="CF1058" s="86"/>
      <c r="CH1058" s="86"/>
      <c r="CI1058" s="86"/>
      <c r="CJ1058" s="86"/>
      <c r="CK1058" s="86"/>
      <c r="CM1058" s="86"/>
      <c r="CN1058" s="86"/>
      <c r="CO1058" s="86"/>
      <c r="CP1058" s="86"/>
      <c r="CR1058" s="86"/>
      <c r="CS1058" s="86"/>
      <c r="CT1058" s="86"/>
      <c r="CU1058" s="86"/>
      <c r="CW1058" s="87"/>
      <c r="CY1058" s="86"/>
      <c r="CZ1058" s="87"/>
      <c r="DA1058" s="88"/>
      <c r="DB1058" s="86"/>
      <c r="DC1058" s="87"/>
      <c r="DD1058" s="86"/>
      <c r="DE1058" s="86"/>
      <c r="DF1058" s="86"/>
      <c r="DG1058" s="86"/>
      <c r="DH1058" s="89"/>
    </row>
    <row r="1059" spans="34:112" x14ac:dyDescent="0.2">
      <c r="AH1059" s="86"/>
      <c r="AJ1059" s="86"/>
      <c r="AL1059" s="86"/>
      <c r="AN1059" s="86"/>
      <c r="AP1059" s="86"/>
      <c r="AR1059" s="86"/>
      <c r="AT1059" s="86"/>
      <c r="AV1059" s="86"/>
      <c r="AX1059" s="86"/>
      <c r="AZ1059" s="86"/>
      <c r="BB1059" s="86"/>
      <c r="BD1059" s="86"/>
      <c r="BF1059" s="86"/>
      <c r="BH1059" s="86"/>
      <c r="BJ1059" s="86"/>
      <c r="BL1059" s="86"/>
      <c r="BN1059" s="86"/>
      <c r="BP1059" s="86"/>
      <c r="BR1059" s="86"/>
      <c r="BS1059" s="86"/>
      <c r="BT1059" s="86"/>
      <c r="BU1059" s="86"/>
      <c r="BW1059" s="86"/>
      <c r="BX1059" s="86"/>
      <c r="BY1059" s="86"/>
      <c r="BZ1059" s="86"/>
      <c r="CB1059" s="86"/>
      <c r="CC1059" s="86"/>
      <c r="CD1059" s="86"/>
      <c r="CE1059" s="86"/>
      <c r="CF1059" s="86"/>
      <c r="CH1059" s="86"/>
      <c r="CI1059" s="86"/>
      <c r="CJ1059" s="86"/>
      <c r="CK1059" s="86"/>
      <c r="CM1059" s="86"/>
      <c r="CN1059" s="86"/>
      <c r="CO1059" s="86"/>
      <c r="CP1059" s="86"/>
      <c r="CR1059" s="86"/>
      <c r="CS1059" s="86"/>
      <c r="CT1059" s="86"/>
      <c r="CU1059" s="86"/>
      <c r="CW1059" s="87"/>
      <c r="CY1059" s="86"/>
      <c r="CZ1059" s="87"/>
      <c r="DA1059" s="88"/>
      <c r="DB1059" s="86"/>
      <c r="DC1059" s="87"/>
      <c r="DD1059" s="86"/>
      <c r="DE1059" s="86"/>
      <c r="DF1059" s="86"/>
      <c r="DG1059" s="86"/>
      <c r="DH1059" s="89"/>
    </row>
    <row r="1060" spans="34:112" x14ac:dyDescent="0.2">
      <c r="AH1060" s="86"/>
      <c r="AJ1060" s="86"/>
      <c r="AL1060" s="86"/>
      <c r="AN1060" s="86"/>
      <c r="AP1060" s="86"/>
      <c r="AR1060" s="86"/>
      <c r="AT1060" s="86"/>
      <c r="AV1060" s="86"/>
      <c r="AX1060" s="86"/>
      <c r="AZ1060" s="86"/>
      <c r="BB1060" s="86"/>
      <c r="BD1060" s="86"/>
      <c r="BF1060" s="86"/>
      <c r="BH1060" s="86"/>
      <c r="BJ1060" s="86"/>
      <c r="BL1060" s="86"/>
      <c r="BN1060" s="86"/>
      <c r="BP1060" s="86"/>
      <c r="BR1060" s="86"/>
      <c r="BS1060" s="86"/>
      <c r="BT1060" s="86"/>
      <c r="BU1060" s="86"/>
      <c r="BW1060" s="86"/>
      <c r="BX1060" s="86"/>
      <c r="BY1060" s="86"/>
      <c r="BZ1060" s="86"/>
      <c r="CB1060" s="86"/>
      <c r="CC1060" s="86"/>
      <c r="CD1060" s="86"/>
      <c r="CE1060" s="86"/>
      <c r="CF1060" s="86"/>
      <c r="CH1060" s="86"/>
      <c r="CI1060" s="86"/>
      <c r="CJ1060" s="86"/>
      <c r="CK1060" s="86"/>
      <c r="CM1060" s="86"/>
      <c r="CN1060" s="86"/>
      <c r="CO1060" s="86"/>
      <c r="CP1060" s="86"/>
      <c r="CR1060" s="86"/>
      <c r="CS1060" s="86"/>
      <c r="CT1060" s="86"/>
      <c r="CU1060" s="86"/>
      <c r="CW1060" s="87"/>
      <c r="CY1060" s="86"/>
      <c r="CZ1060" s="87"/>
      <c r="DA1060" s="88"/>
      <c r="DB1060" s="86"/>
      <c r="DC1060" s="87"/>
      <c r="DD1060" s="86"/>
      <c r="DE1060" s="86"/>
      <c r="DF1060" s="86"/>
      <c r="DG1060" s="86"/>
      <c r="DH1060" s="89"/>
    </row>
    <row r="1061" spans="34:112" x14ac:dyDescent="0.2">
      <c r="AH1061" s="86"/>
      <c r="AJ1061" s="86"/>
      <c r="AL1061" s="86"/>
      <c r="AN1061" s="86"/>
      <c r="AP1061" s="86"/>
      <c r="AR1061" s="86"/>
      <c r="AT1061" s="86"/>
      <c r="AV1061" s="86"/>
      <c r="AX1061" s="86"/>
      <c r="AZ1061" s="86"/>
      <c r="BB1061" s="86"/>
      <c r="BD1061" s="86"/>
      <c r="BF1061" s="86"/>
      <c r="BH1061" s="86"/>
      <c r="BJ1061" s="86"/>
      <c r="BL1061" s="86"/>
      <c r="BN1061" s="86"/>
      <c r="BP1061" s="86"/>
      <c r="BR1061" s="86"/>
      <c r="BS1061" s="86"/>
      <c r="BT1061" s="86"/>
      <c r="BU1061" s="86"/>
      <c r="BW1061" s="86"/>
      <c r="BX1061" s="86"/>
      <c r="BY1061" s="86"/>
      <c r="BZ1061" s="86"/>
      <c r="CB1061" s="86"/>
      <c r="CC1061" s="86"/>
      <c r="CD1061" s="86"/>
      <c r="CE1061" s="86"/>
      <c r="CF1061" s="86"/>
      <c r="CH1061" s="86"/>
      <c r="CI1061" s="86"/>
      <c r="CJ1061" s="86"/>
      <c r="CK1061" s="86"/>
      <c r="CM1061" s="86"/>
      <c r="CN1061" s="86"/>
      <c r="CO1061" s="86"/>
      <c r="CP1061" s="86"/>
      <c r="CR1061" s="86"/>
      <c r="CS1061" s="86"/>
      <c r="CT1061" s="86"/>
      <c r="CU1061" s="86"/>
      <c r="CW1061" s="87"/>
      <c r="CY1061" s="86"/>
      <c r="CZ1061" s="87"/>
      <c r="DA1061" s="88"/>
      <c r="DB1061" s="86"/>
      <c r="DC1061" s="87"/>
      <c r="DD1061" s="86"/>
      <c r="DE1061" s="86"/>
      <c r="DF1061" s="86"/>
      <c r="DG1061" s="86"/>
      <c r="DH1061" s="89"/>
    </row>
    <row r="1062" spans="34:112" x14ac:dyDescent="0.2">
      <c r="AH1062" s="86"/>
      <c r="AJ1062" s="86"/>
      <c r="AL1062" s="86"/>
      <c r="AN1062" s="86"/>
      <c r="AP1062" s="86"/>
      <c r="AR1062" s="86"/>
      <c r="AT1062" s="86"/>
      <c r="AV1062" s="86"/>
      <c r="AX1062" s="86"/>
      <c r="AZ1062" s="86"/>
      <c r="BB1062" s="86"/>
      <c r="BD1062" s="86"/>
      <c r="BF1062" s="86"/>
      <c r="BH1062" s="86"/>
      <c r="BJ1062" s="86"/>
      <c r="BL1062" s="86"/>
      <c r="BN1062" s="86"/>
      <c r="BP1062" s="86"/>
      <c r="BR1062" s="86"/>
      <c r="BS1062" s="86"/>
      <c r="BT1062" s="86"/>
      <c r="BU1062" s="86"/>
      <c r="BW1062" s="86"/>
      <c r="BX1062" s="86"/>
      <c r="BY1062" s="86"/>
      <c r="BZ1062" s="86"/>
      <c r="CB1062" s="86"/>
      <c r="CC1062" s="86"/>
      <c r="CD1062" s="86"/>
      <c r="CE1062" s="86"/>
      <c r="CF1062" s="86"/>
      <c r="CH1062" s="86"/>
      <c r="CI1062" s="86"/>
      <c r="CJ1062" s="86"/>
      <c r="CK1062" s="86"/>
      <c r="CM1062" s="86"/>
      <c r="CN1062" s="86"/>
      <c r="CO1062" s="86"/>
      <c r="CP1062" s="86"/>
      <c r="CR1062" s="86"/>
      <c r="CS1062" s="86"/>
      <c r="CT1062" s="86"/>
      <c r="CU1062" s="86"/>
      <c r="CW1062" s="87"/>
      <c r="CY1062" s="86"/>
      <c r="CZ1062" s="87"/>
      <c r="DA1062" s="88"/>
      <c r="DB1062" s="86"/>
      <c r="DC1062" s="87"/>
      <c r="DD1062" s="86"/>
      <c r="DE1062" s="86"/>
      <c r="DF1062" s="86"/>
      <c r="DG1062" s="86"/>
      <c r="DH1062" s="89"/>
    </row>
    <row r="1063" spans="34:112" x14ac:dyDescent="0.2">
      <c r="AH1063" s="86"/>
      <c r="AJ1063" s="86"/>
      <c r="AL1063" s="86"/>
      <c r="AN1063" s="86"/>
      <c r="AP1063" s="86"/>
      <c r="AR1063" s="86"/>
      <c r="AT1063" s="86"/>
      <c r="AV1063" s="86"/>
      <c r="AX1063" s="86"/>
      <c r="AZ1063" s="86"/>
      <c r="BB1063" s="86"/>
      <c r="BD1063" s="86"/>
      <c r="BF1063" s="86"/>
      <c r="BH1063" s="86"/>
      <c r="BJ1063" s="86"/>
      <c r="BL1063" s="86"/>
      <c r="BN1063" s="86"/>
      <c r="BP1063" s="86"/>
      <c r="BR1063" s="86"/>
      <c r="BS1063" s="86"/>
      <c r="BT1063" s="86"/>
      <c r="BU1063" s="86"/>
      <c r="BW1063" s="86"/>
      <c r="BX1063" s="86"/>
      <c r="BY1063" s="86"/>
      <c r="BZ1063" s="86"/>
      <c r="CB1063" s="86"/>
      <c r="CC1063" s="86"/>
      <c r="CD1063" s="86"/>
      <c r="CE1063" s="86"/>
      <c r="CF1063" s="86"/>
      <c r="CH1063" s="86"/>
      <c r="CI1063" s="86"/>
      <c r="CJ1063" s="86"/>
      <c r="CK1063" s="86"/>
      <c r="CM1063" s="86"/>
      <c r="CN1063" s="86"/>
      <c r="CO1063" s="86"/>
      <c r="CP1063" s="86"/>
      <c r="CR1063" s="86"/>
      <c r="CS1063" s="86"/>
      <c r="CT1063" s="86"/>
      <c r="CU1063" s="86"/>
      <c r="CW1063" s="87"/>
      <c r="CY1063" s="86"/>
      <c r="CZ1063" s="87"/>
      <c r="DA1063" s="88"/>
      <c r="DB1063" s="86"/>
      <c r="DC1063" s="87"/>
      <c r="DD1063" s="86"/>
      <c r="DE1063" s="86"/>
      <c r="DF1063" s="86"/>
      <c r="DG1063" s="86"/>
      <c r="DH1063" s="89"/>
    </row>
    <row r="1064" spans="34:112" x14ac:dyDescent="0.2">
      <c r="AH1064" s="86"/>
      <c r="AJ1064" s="86"/>
      <c r="AL1064" s="86"/>
      <c r="AN1064" s="86"/>
      <c r="AP1064" s="86"/>
      <c r="AR1064" s="86"/>
      <c r="AT1064" s="86"/>
      <c r="AV1064" s="86"/>
      <c r="AX1064" s="86"/>
      <c r="AZ1064" s="86"/>
      <c r="BB1064" s="86"/>
      <c r="BD1064" s="86"/>
      <c r="BF1064" s="86"/>
      <c r="BH1064" s="86"/>
      <c r="BJ1064" s="86"/>
      <c r="BL1064" s="86"/>
      <c r="BN1064" s="86"/>
      <c r="BP1064" s="86"/>
      <c r="BR1064" s="86"/>
      <c r="BS1064" s="86"/>
      <c r="BT1064" s="86"/>
      <c r="BU1064" s="86"/>
      <c r="BW1064" s="86"/>
      <c r="BX1064" s="86"/>
      <c r="BY1064" s="86"/>
      <c r="BZ1064" s="86"/>
      <c r="CB1064" s="86"/>
      <c r="CC1064" s="86"/>
      <c r="CD1064" s="86"/>
      <c r="CE1064" s="86"/>
      <c r="CF1064" s="86"/>
      <c r="CH1064" s="86"/>
      <c r="CI1064" s="86"/>
      <c r="CJ1064" s="86"/>
      <c r="CK1064" s="86"/>
      <c r="CM1064" s="86"/>
      <c r="CN1064" s="86"/>
      <c r="CO1064" s="86"/>
      <c r="CP1064" s="86"/>
      <c r="CR1064" s="86"/>
      <c r="CS1064" s="86"/>
      <c r="CT1064" s="86"/>
      <c r="CU1064" s="86"/>
      <c r="CW1064" s="87"/>
      <c r="CY1064" s="86"/>
      <c r="CZ1064" s="87"/>
      <c r="DA1064" s="88"/>
      <c r="DB1064" s="86"/>
      <c r="DC1064" s="87"/>
      <c r="DD1064" s="86"/>
      <c r="DE1064" s="86"/>
      <c r="DF1064" s="86"/>
      <c r="DG1064" s="86"/>
      <c r="DH1064" s="89"/>
    </row>
    <row r="1065" spans="34:112" x14ac:dyDescent="0.2">
      <c r="AH1065" s="86"/>
      <c r="AJ1065" s="86"/>
      <c r="AL1065" s="86"/>
      <c r="AN1065" s="86"/>
      <c r="AP1065" s="86"/>
      <c r="AR1065" s="86"/>
      <c r="AT1065" s="86"/>
      <c r="AV1065" s="86"/>
      <c r="AX1065" s="86"/>
      <c r="AZ1065" s="86"/>
      <c r="BB1065" s="86"/>
      <c r="BD1065" s="86"/>
      <c r="BF1065" s="86"/>
      <c r="BH1065" s="86"/>
      <c r="BJ1065" s="86"/>
      <c r="BL1065" s="86"/>
      <c r="BN1065" s="86"/>
      <c r="BP1065" s="86"/>
      <c r="BR1065" s="86"/>
      <c r="BS1065" s="86"/>
      <c r="BT1065" s="86"/>
      <c r="BU1065" s="86"/>
      <c r="BW1065" s="86"/>
      <c r="BX1065" s="86"/>
      <c r="BY1065" s="86"/>
      <c r="BZ1065" s="86"/>
      <c r="CB1065" s="86"/>
      <c r="CC1065" s="86"/>
      <c r="CD1065" s="86"/>
      <c r="CE1065" s="86"/>
      <c r="CF1065" s="86"/>
      <c r="CH1065" s="86"/>
      <c r="CI1065" s="86"/>
      <c r="CJ1065" s="86"/>
      <c r="CK1065" s="86"/>
      <c r="CM1065" s="86"/>
      <c r="CN1065" s="86"/>
      <c r="CO1065" s="86"/>
      <c r="CP1065" s="86"/>
      <c r="CR1065" s="86"/>
      <c r="CS1065" s="86"/>
      <c r="CT1065" s="86"/>
      <c r="CU1065" s="86"/>
      <c r="CW1065" s="87"/>
      <c r="CY1065" s="86"/>
      <c r="CZ1065" s="87"/>
      <c r="DA1065" s="88"/>
      <c r="DB1065" s="86"/>
      <c r="DC1065" s="87"/>
      <c r="DD1065" s="86"/>
      <c r="DE1065" s="86"/>
      <c r="DF1065" s="86"/>
      <c r="DG1065" s="86"/>
      <c r="DH1065" s="89"/>
    </row>
    <row r="1066" spans="34:112" x14ac:dyDescent="0.2">
      <c r="AH1066" s="86"/>
      <c r="AJ1066" s="86"/>
      <c r="AL1066" s="86"/>
      <c r="AN1066" s="86"/>
      <c r="AP1066" s="86"/>
      <c r="AR1066" s="86"/>
      <c r="AT1066" s="86"/>
      <c r="AV1066" s="86"/>
      <c r="AX1066" s="86"/>
      <c r="AZ1066" s="86"/>
      <c r="BB1066" s="86"/>
      <c r="BD1066" s="86"/>
      <c r="BF1066" s="86"/>
      <c r="BH1066" s="86"/>
      <c r="BJ1066" s="86"/>
      <c r="BL1066" s="86"/>
      <c r="BN1066" s="86"/>
      <c r="BP1066" s="86"/>
      <c r="BR1066" s="86"/>
      <c r="BS1066" s="86"/>
      <c r="BT1066" s="86"/>
      <c r="BU1066" s="86"/>
      <c r="BW1066" s="86"/>
      <c r="BX1066" s="86"/>
      <c r="BY1066" s="86"/>
      <c r="BZ1066" s="86"/>
      <c r="CB1066" s="86"/>
      <c r="CC1066" s="86"/>
      <c r="CD1066" s="86"/>
      <c r="CE1066" s="86"/>
      <c r="CF1066" s="86"/>
      <c r="CH1066" s="86"/>
      <c r="CI1066" s="86"/>
      <c r="CJ1066" s="86"/>
      <c r="CK1066" s="86"/>
      <c r="CM1066" s="86"/>
      <c r="CN1066" s="86"/>
      <c r="CO1066" s="86"/>
      <c r="CP1066" s="86"/>
      <c r="CR1066" s="86"/>
      <c r="CS1066" s="86"/>
      <c r="CT1066" s="86"/>
      <c r="CU1066" s="86"/>
      <c r="CW1066" s="87"/>
      <c r="CY1066" s="86"/>
      <c r="CZ1066" s="87"/>
      <c r="DA1066" s="88"/>
      <c r="DB1066" s="86"/>
      <c r="DC1066" s="87"/>
      <c r="DD1066" s="86"/>
      <c r="DE1066" s="86"/>
      <c r="DF1066" s="86"/>
      <c r="DG1066" s="86"/>
      <c r="DH1066" s="89"/>
    </row>
    <row r="1067" spans="34:112" x14ac:dyDescent="0.2">
      <c r="AH1067" s="86"/>
      <c r="AJ1067" s="86"/>
      <c r="AL1067" s="86"/>
      <c r="AN1067" s="86"/>
      <c r="AP1067" s="86"/>
      <c r="AR1067" s="86"/>
      <c r="AT1067" s="86"/>
      <c r="AV1067" s="86"/>
      <c r="AX1067" s="86"/>
      <c r="AZ1067" s="86"/>
      <c r="BB1067" s="86"/>
      <c r="BD1067" s="86"/>
      <c r="BF1067" s="86"/>
      <c r="BH1067" s="86"/>
      <c r="BJ1067" s="86"/>
      <c r="BL1067" s="86"/>
      <c r="BN1067" s="86"/>
      <c r="BP1067" s="86"/>
      <c r="BR1067" s="86"/>
      <c r="BS1067" s="86"/>
      <c r="BT1067" s="86"/>
      <c r="BU1067" s="86"/>
      <c r="BW1067" s="86"/>
      <c r="BX1067" s="86"/>
      <c r="BY1067" s="86"/>
      <c r="BZ1067" s="86"/>
      <c r="CB1067" s="86"/>
      <c r="CC1067" s="86"/>
      <c r="CD1067" s="86"/>
      <c r="CE1067" s="86"/>
      <c r="CF1067" s="86"/>
      <c r="CH1067" s="86"/>
      <c r="CI1067" s="86"/>
      <c r="CJ1067" s="86"/>
      <c r="CK1067" s="86"/>
      <c r="CM1067" s="86"/>
      <c r="CN1067" s="86"/>
      <c r="CO1067" s="86"/>
      <c r="CP1067" s="86"/>
      <c r="CR1067" s="86"/>
      <c r="CS1067" s="86"/>
      <c r="CT1067" s="86"/>
      <c r="CU1067" s="86"/>
      <c r="CW1067" s="87"/>
      <c r="CY1067" s="86"/>
      <c r="CZ1067" s="87"/>
      <c r="DA1067" s="88"/>
      <c r="DB1067" s="86"/>
      <c r="DC1067" s="87"/>
      <c r="DD1067" s="86"/>
      <c r="DE1067" s="86"/>
      <c r="DF1067" s="86"/>
      <c r="DG1067" s="86"/>
      <c r="DH1067" s="89"/>
    </row>
    <row r="1068" spans="34:112" x14ac:dyDescent="0.2">
      <c r="AH1068" s="86"/>
      <c r="AJ1068" s="86"/>
      <c r="AL1068" s="86"/>
      <c r="AN1068" s="86"/>
      <c r="AP1068" s="86"/>
      <c r="AR1068" s="86"/>
      <c r="AT1068" s="86"/>
      <c r="AV1068" s="86"/>
      <c r="AX1068" s="86"/>
      <c r="AZ1068" s="86"/>
      <c r="BB1068" s="86"/>
      <c r="BD1068" s="86"/>
      <c r="BF1068" s="86"/>
      <c r="BH1068" s="86"/>
      <c r="BJ1068" s="86"/>
      <c r="BL1068" s="86"/>
      <c r="BN1068" s="86"/>
      <c r="BP1068" s="86"/>
      <c r="BR1068" s="86"/>
      <c r="BS1068" s="86"/>
      <c r="BT1068" s="86"/>
      <c r="BU1068" s="86"/>
      <c r="BW1068" s="86"/>
      <c r="BX1068" s="86"/>
      <c r="BY1068" s="86"/>
      <c r="BZ1068" s="86"/>
      <c r="CB1068" s="86"/>
      <c r="CC1068" s="86"/>
      <c r="CD1068" s="86"/>
      <c r="CE1068" s="86"/>
      <c r="CF1068" s="86"/>
      <c r="CH1068" s="86"/>
      <c r="CI1068" s="86"/>
      <c r="CJ1068" s="86"/>
      <c r="CK1068" s="86"/>
      <c r="CM1068" s="86"/>
      <c r="CN1068" s="86"/>
      <c r="CO1068" s="86"/>
      <c r="CP1068" s="86"/>
      <c r="CR1068" s="86"/>
      <c r="CS1068" s="86"/>
      <c r="CT1068" s="86"/>
      <c r="CU1068" s="86"/>
      <c r="CW1068" s="87"/>
      <c r="CY1068" s="86"/>
      <c r="CZ1068" s="87"/>
      <c r="DA1068" s="88"/>
      <c r="DB1068" s="86"/>
      <c r="DC1068" s="87"/>
      <c r="DD1068" s="86"/>
      <c r="DE1068" s="86"/>
      <c r="DF1068" s="86"/>
      <c r="DG1068" s="86"/>
      <c r="DH1068" s="89"/>
    </row>
    <row r="1069" spans="34:112" x14ac:dyDescent="0.2">
      <c r="AH1069" s="86"/>
      <c r="AJ1069" s="86"/>
      <c r="AL1069" s="86"/>
      <c r="AN1069" s="86"/>
      <c r="AP1069" s="86"/>
      <c r="AR1069" s="86"/>
      <c r="AT1069" s="86"/>
      <c r="AV1069" s="86"/>
      <c r="AX1069" s="86"/>
      <c r="AZ1069" s="86"/>
      <c r="BB1069" s="86"/>
      <c r="BD1069" s="86"/>
      <c r="BF1069" s="86"/>
      <c r="BH1069" s="86"/>
      <c r="BJ1069" s="86"/>
      <c r="BL1069" s="86"/>
      <c r="BN1069" s="86"/>
      <c r="BP1069" s="86"/>
      <c r="BR1069" s="86"/>
      <c r="BS1069" s="86"/>
      <c r="BT1069" s="86"/>
      <c r="BU1069" s="86"/>
      <c r="BW1069" s="86"/>
      <c r="BX1069" s="86"/>
      <c r="BY1069" s="86"/>
      <c r="BZ1069" s="86"/>
      <c r="CB1069" s="86"/>
      <c r="CC1069" s="86"/>
      <c r="CD1069" s="86"/>
      <c r="CE1069" s="86"/>
      <c r="CF1069" s="86"/>
      <c r="CH1069" s="86"/>
      <c r="CI1069" s="86"/>
      <c r="CJ1069" s="86"/>
      <c r="CK1069" s="86"/>
      <c r="CM1069" s="86"/>
      <c r="CN1069" s="86"/>
      <c r="CO1069" s="86"/>
      <c r="CP1069" s="86"/>
      <c r="CR1069" s="86"/>
      <c r="CS1069" s="86"/>
      <c r="CT1069" s="86"/>
      <c r="CU1069" s="86"/>
      <c r="CW1069" s="87"/>
      <c r="CY1069" s="86"/>
      <c r="CZ1069" s="87"/>
      <c r="DA1069" s="88"/>
      <c r="DB1069" s="86"/>
      <c r="DC1069" s="87"/>
      <c r="DD1069" s="86"/>
      <c r="DE1069" s="86"/>
      <c r="DF1069" s="86"/>
      <c r="DG1069" s="86"/>
      <c r="DH1069" s="89"/>
    </row>
    <row r="1070" spans="34:112" x14ac:dyDescent="0.2">
      <c r="AH1070" s="86"/>
      <c r="AJ1070" s="86"/>
      <c r="AL1070" s="86"/>
      <c r="AN1070" s="86"/>
      <c r="AP1070" s="86"/>
      <c r="AR1070" s="86"/>
      <c r="AT1070" s="86"/>
      <c r="AV1070" s="86"/>
      <c r="AX1070" s="86"/>
      <c r="AZ1070" s="86"/>
      <c r="BB1070" s="86"/>
      <c r="BD1070" s="86"/>
      <c r="BF1070" s="86"/>
      <c r="BH1070" s="86"/>
      <c r="BJ1070" s="86"/>
      <c r="BL1070" s="86"/>
      <c r="BN1070" s="86"/>
      <c r="BP1070" s="86"/>
      <c r="BR1070" s="86"/>
      <c r="BS1070" s="86"/>
      <c r="BT1070" s="86"/>
      <c r="BU1070" s="86"/>
      <c r="BW1070" s="86"/>
      <c r="BX1070" s="86"/>
      <c r="BY1070" s="86"/>
      <c r="BZ1070" s="86"/>
      <c r="CB1070" s="86"/>
      <c r="CC1070" s="86"/>
      <c r="CD1070" s="86"/>
      <c r="CE1070" s="86"/>
      <c r="CF1070" s="86"/>
      <c r="CH1070" s="86"/>
      <c r="CI1070" s="86"/>
      <c r="CJ1070" s="86"/>
      <c r="CK1070" s="86"/>
      <c r="CM1070" s="86"/>
      <c r="CN1070" s="86"/>
      <c r="CO1070" s="86"/>
      <c r="CP1070" s="86"/>
      <c r="CR1070" s="86"/>
      <c r="CS1070" s="86"/>
      <c r="CT1070" s="86"/>
      <c r="CU1070" s="86"/>
      <c r="CW1070" s="87"/>
      <c r="CY1070" s="86"/>
      <c r="CZ1070" s="87"/>
      <c r="DA1070" s="88"/>
      <c r="DB1070" s="86"/>
      <c r="DC1070" s="87"/>
      <c r="DD1070" s="86"/>
      <c r="DE1070" s="86"/>
      <c r="DF1070" s="86"/>
      <c r="DG1070" s="86"/>
      <c r="DH1070" s="89"/>
    </row>
    <row r="1071" spans="34:112" x14ac:dyDescent="0.2">
      <c r="AH1071" s="86"/>
      <c r="AJ1071" s="86"/>
      <c r="AL1071" s="86"/>
      <c r="AN1071" s="86"/>
      <c r="AP1071" s="86"/>
      <c r="AR1071" s="86"/>
      <c r="AT1071" s="86"/>
      <c r="AV1071" s="86"/>
      <c r="AX1071" s="86"/>
      <c r="AZ1071" s="86"/>
      <c r="BB1071" s="86"/>
      <c r="BD1071" s="86"/>
      <c r="BF1071" s="86"/>
      <c r="BH1071" s="86"/>
      <c r="BJ1071" s="86"/>
      <c r="BL1071" s="86"/>
      <c r="BN1071" s="86"/>
      <c r="BP1071" s="86"/>
      <c r="BR1071" s="86"/>
      <c r="BS1071" s="86"/>
      <c r="BT1071" s="86"/>
      <c r="BU1071" s="86"/>
      <c r="BW1071" s="86"/>
      <c r="BX1071" s="86"/>
      <c r="BY1071" s="86"/>
      <c r="BZ1071" s="86"/>
      <c r="CB1071" s="86"/>
      <c r="CC1071" s="86"/>
      <c r="CD1071" s="86"/>
      <c r="CE1071" s="86"/>
      <c r="CF1071" s="86"/>
      <c r="CH1071" s="86"/>
      <c r="CI1071" s="86"/>
      <c r="CJ1071" s="86"/>
      <c r="CK1071" s="86"/>
      <c r="CM1071" s="86"/>
      <c r="CN1071" s="86"/>
      <c r="CO1071" s="86"/>
      <c r="CP1071" s="86"/>
      <c r="CR1071" s="86"/>
      <c r="CS1071" s="86"/>
      <c r="CT1071" s="86"/>
      <c r="CU1071" s="86"/>
      <c r="CW1071" s="87"/>
      <c r="CY1071" s="86"/>
      <c r="CZ1071" s="87"/>
      <c r="DA1071" s="88"/>
      <c r="DB1071" s="86"/>
      <c r="DC1071" s="87"/>
      <c r="DD1071" s="86"/>
      <c r="DE1071" s="86"/>
      <c r="DF1071" s="86"/>
      <c r="DG1071" s="86"/>
      <c r="DH1071" s="89"/>
    </row>
    <row r="1072" spans="34:112" x14ac:dyDescent="0.2">
      <c r="AH1072" s="86"/>
      <c r="AJ1072" s="86"/>
      <c r="AL1072" s="86"/>
      <c r="AN1072" s="86"/>
      <c r="AP1072" s="86"/>
      <c r="AR1072" s="86"/>
      <c r="AT1072" s="86"/>
      <c r="AV1072" s="86"/>
      <c r="AX1072" s="86"/>
      <c r="AZ1072" s="86"/>
      <c r="BB1072" s="86"/>
      <c r="BD1072" s="86"/>
      <c r="BF1072" s="86"/>
      <c r="BH1072" s="86"/>
      <c r="BJ1072" s="86"/>
      <c r="BL1072" s="86"/>
      <c r="BN1072" s="86"/>
      <c r="BP1072" s="86"/>
      <c r="BR1072" s="86"/>
      <c r="BS1072" s="86"/>
      <c r="BT1072" s="86"/>
      <c r="BU1072" s="86"/>
      <c r="BW1072" s="86"/>
      <c r="BX1072" s="86"/>
      <c r="BY1072" s="86"/>
      <c r="BZ1072" s="86"/>
      <c r="CB1072" s="86"/>
      <c r="CC1072" s="86"/>
      <c r="CD1072" s="86"/>
      <c r="CE1072" s="86"/>
      <c r="CF1072" s="86"/>
      <c r="CH1072" s="86"/>
      <c r="CI1072" s="86"/>
      <c r="CJ1072" s="86"/>
      <c r="CK1072" s="86"/>
      <c r="CM1072" s="86"/>
      <c r="CN1072" s="86"/>
      <c r="CO1072" s="86"/>
      <c r="CP1072" s="86"/>
      <c r="CR1072" s="86"/>
      <c r="CS1072" s="86"/>
      <c r="CT1072" s="86"/>
      <c r="CU1072" s="86"/>
      <c r="CW1072" s="87"/>
      <c r="CY1072" s="86"/>
      <c r="CZ1072" s="87"/>
      <c r="DA1072" s="88"/>
      <c r="DB1072" s="86"/>
      <c r="DC1072" s="87"/>
      <c r="DD1072" s="86"/>
      <c r="DE1072" s="86"/>
      <c r="DF1072" s="86"/>
      <c r="DG1072" s="86"/>
      <c r="DH1072" s="89"/>
    </row>
    <row r="1073" spans="34:112" x14ac:dyDescent="0.2">
      <c r="AH1073" s="86"/>
      <c r="AJ1073" s="86"/>
      <c r="AL1073" s="86"/>
      <c r="AN1073" s="86"/>
      <c r="AP1073" s="86"/>
      <c r="AR1073" s="86"/>
      <c r="AT1073" s="86"/>
      <c r="AV1073" s="86"/>
      <c r="AX1073" s="86"/>
      <c r="AZ1073" s="86"/>
      <c r="BB1073" s="86"/>
      <c r="BD1073" s="86"/>
      <c r="BF1073" s="86"/>
      <c r="BH1073" s="86"/>
      <c r="BJ1073" s="86"/>
      <c r="BL1073" s="86"/>
      <c r="BN1073" s="86"/>
      <c r="BP1073" s="86"/>
      <c r="BR1073" s="86"/>
      <c r="BS1073" s="86"/>
      <c r="BT1073" s="86"/>
      <c r="BU1073" s="86"/>
      <c r="BW1073" s="86"/>
      <c r="BX1073" s="86"/>
      <c r="BY1073" s="86"/>
      <c r="BZ1073" s="86"/>
      <c r="CB1073" s="86"/>
      <c r="CC1073" s="86"/>
      <c r="CD1073" s="86"/>
      <c r="CE1073" s="86"/>
      <c r="CF1073" s="86"/>
      <c r="CH1073" s="86"/>
      <c r="CI1073" s="86"/>
      <c r="CJ1073" s="86"/>
      <c r="CK1073" s="86"/>
      <c r="CM1073" s="86"/>
      <c r="CN1073" s="86"/>
      <c r="CO1073" s="86"/>
      <c r="CP1073" s="86"/>
      <c r="CR1073" s="86"/>
      <c r="CS1073" s="86"/>
      <c r="CT1073" s="86"/>
      <c r="CU1073" s="86"/>
      <c r="CW1073" s="87"/>
      <c r="CY1073" s="86"/>
      <c r="CZ1073" s="87"/>
      <c r="DA1073" s="88"/>
      <c r="DB1073" s="86"/>
      <c r="DC1073" s="87"/>
      <c r="DD1073" s="86"/>
      <c r="DE1073" s="86"/>
      <c r="DF1073" s="86"/>
      <c r="DG1073" s="86"/>
      <c r="DH1073" s="89"/>
    </row>
    <row r="1074" spans="34:112" x14ac:dyDescent="0.2">
      <c r="AH1074" s="86"/>
      <c r="AJ1074" s="86"/>
      <c r="AL1074" s="86"/>
      <c r="AN1074" s="86"/>
      <c r="AP1074" s="86"/>
      <c r="AR1074" s="86"/>
      <c r="AT1074" s="86"/>
      <c r="AV1074" s="86"/>
      <c r="AX1074" s="86"/>
      <c r="AZ1074" s="86"/>
      <c r="BB1074" s="86"/>
      <c r="BD1074" s="86"/>
      <c r="BF1074" s="86"/>
      <c r="BH1074" s="86"/>
      <c r="BJ1074" s="86"/>
      <c r="BL1074" s="86"/>
      <c r="BN1074" s="86"/>
      <c r="BP1074" s="86"/>
      <c r="BR1074" s="86"/>
      <c r="BS1074" s="86"/>
      <c r="BT1074" s="86"/>
      <c r="BU1074" s="86"/>
      <c r="BW1074" s="86"/>
      <c r="BX1074" s="86"/>
      <c r="BY1074" s="86"/>
      <c r="BZ1074" s="86"/>
      <c r="CB1074" s="86"/>
      <c r="CC1074" s="86"/>
      <c r="CD1074" s="86"/>
      <c r="CE1074" s="86"/>
      <c r="CF1074" s="86"/>
      <c r="CH1074" s="86"/>
      <c r="CI1074" s="86"/>
      <c r="CJ1074" s="86"/>
      <c r="CK1074" s="86"/>
      <c r="CM1074" s="86"/>
      <c r="CN1074" s="86"/>
      <c r="CO1074" s="86"/>
      <c r="CP1074" s="86"/>
      <c r="CR1074" s="86"/>
      <c r="CS1074" s="86"/>
      <c r="CT1074" s="86"/>
      <c r="CU1074" s="86"/>
      <c r="CW1074" s="87"/>
      <c r="CY1074" s="86"/>
      <c r="CZ1074" s="87"/>
      <c r="DA1074" s="88"/>
      <c r="DB1074" s="86"/>
      <c r="DC1074" s="87"/>
      <c r="DD1074" s="86"/>
      <c r="DE1074" s="86"/>
      <c r="DF1074" s="86"/>
      <c r="DG1074" s="86"/>
      <c r="DH1074" s="89"/>
    </row>
    <row r="1075" spans="34:112" x14ac:dyDescent="0.2">
      <c r="AH1075" s="86"/>
      <c r="AJ1075" s="86"/>
      <c r="AL1075" s="86"/>
      <c r="AN1075" s="86"/>
      <c r="AP1075" s="86"/>
      <c r="AR1075" s="86"/>
      <c r="AT1075" s="86"/>
      <c r="AV1075" s="86"/>
      <c r="AX1075" s="86"/>
      <c r="AZ1075" s="86"/>
      <c r="BB1075" s="86"/>
      <c r="BD1075" s="86"/>
      <c r="BF1075" s="86"/>
      <c r="BH1075" s="86"/>
      <c r="BJ1075" s="86"/>
      <c r="BL1075" s="86"/>
      <c r="BN1075" s="86"/>
      <c r="BP1075" s="86"/>
      <c r="BR1075" s="86"/>
      <c r="BS1075" s="86"/>
      <c r="BT1075" s="86"/>
      <c r="BU1075" s="86"/>
      <c r="BW1075" s="86"/>
      <c r="BX1075" s="86"/>
      <c r="BY1075" s="86"/>
      <c r="BZ1075" s="86"/>
      <c r="CB1075" s="86"/>
      <c r="CC1075" s="86"/>
      <c r="CD1075" s="86"/>
      <c r="CE1075" s="86"/>
      <c r="CF1075" s="86"/>
      <c r="CH1075" s="86"/>
      <c r="CI1075" s="86"/>
      <c r="CJ1075" s="86"/>
      <c r="CK1075" s="86"/>
      <c r="CM1075" s="86"/>
      <c r="CN1075" s="86"/>
      <c r="CO1075" s="86"/>
      <c r="CP1075" s="86"/>
      <c r="CR1075" s="86"/>
      <c r="CS1075" s="86"/>
      <c r="CT1075" s="86"/>
      <c r="CU1075" s="86"/>
      <c r="CW1075" s="87"/>
      <c r="CY1075" s="86"/>
      <c r="CZ1075" s="87"/>
      <c r="DA1075" s="88"/>
      <c r="DB1075" s="86"/>
      <c r="DC1075" s="87"/>
      <c r="DD1075" s="86"/>
      <c r="DE1075" s="86"/>
      <c r="DF1075" s="86"/>
      <c r="DG1075" s="86"/>
      <c r="DH1075" s="89"/>
    </row>
    <row r="1076" spans="34:112" x14ac:dyDescent="0.2">
      <c r="AH1076" s="86"/>
      <c r="AJ1076" s="86"/>
      <c r="AL1076" s="86"/>
      <c r="AN1076" s="86"/>
      <c r="AP1076" s="86"/>
      <c r="AR1076" s="86"/>
      <c r="AT1076" s="86"/>
      <c r="AV1076" s="86"/>
      <c r="AX1076" s="86"/>
      <c r="AZ1076" s="86"/>
      <c r="BB1076" s="86"/>
      <c r="BD1076" s="86"/>
      <c r="BF1076" s="86"/>
      <c r="BH1076" s="86"/>
      <c r="BJ1076" s="86"/>
      <c r="BL1076" s="86"/>
      <c r="BN1076" s="86"/>
      <c r="BP1076" s="86"/>
      <c r="BR1076" s="86"/>
      <c r="BS1076" s="86"/>
      <c r="BT1076" s="86"/>
      <c r="BU1076" s="86"/>
      <c r="BW1076" s="86"/>
      <c r="BX1076" s="86"/>
      <c r="BY1076" s="86"/>
      <c r="BZ1076" s="86"/>
      <c r="CB1076" s="86"/>
      <c r="CC1076" s="86"/>
      <c r="CD1076" s="86"/>
      <c r="CE1076" s="86"/>
      <c r="CF1076" s="86"/>
      <c r="CH1076" s="86"/>
      <c r="CI1076" s="86"/>
      <c r="CJ1076" s="86"/>
      <c r="CK1076" s="86"/>
      <c r="CM1076" s="86"/>
      <c r="CN1076" s="86"/>
      <c r="CO1076" s="86"/>
      <c r="CP1076" s="86"/>
      <c r="CR1076" s="86"/>
      <c r="CS1076" s="86"/>
      <c r="CT1076" s="86"/>
      <c r="CU1076" s="86"/>
      <c r="CW1076" s="87"/>
      <c r="CY1076" s="86"/>
      <c r="CZ1076" s="87"/>
      <c r="DA1076" s="88"/>
      <c r="DB1076" s="86"/>
      <c r="DC1076" s="87"/>
      <c r="DD1076" s="86"/>
      <c r="DE1076" s="86"/>
      <c r="DF1076" s="86"/>
      <c r="DG1076" s="86"/>
      <c r="DH1076" s="89"/>
    </row>
    <row r="1077" spans="34:112" x14ac:dyDescent="0.2">
      <c r="AH1077" s="86"/>
      <c r="AJ1077" s="86"/>
      <c r="AL1077" s="86"/>
      <c r="AN1077" s="86"/>
      <c r="AP1077" s="86"/>
      <c r="AR1077" s="86"/>
      <c r="AT1077" s="86"/>
      <c r="AV1077" s="86"/>
      <c r="AX1077" s="86"/>
      <c r="AZ1077" s="86"/>
      <c r="BB1077" s="86"/>
      <c r="BD1077" s="86"/>
      <c r="BF1077" s="86"/>
      <c r="BH1077" s="86"/>
      <c r="BJ1077" s="86"/>
      <c r="BL1077" s="86"/>
      <c r="BN1077" s="86"/>
      <c r="BP1077" s="86"/>
      <c r="BR1077" s="86"/>
      <c r="BS1077" s="86"/>
      <c r="BT1077" s="86"/>
      <c r="BU1077" s="86"/>
      <c r="BW1077" s="86"/>
      <c r="BX1077" s="86"/>
      <c r="BY1077" s="86"/>
      <c r="BZ1077" s="86"/>
      <c r="CB1077" s="86"/>
      <c r="CC1077" s="86"/>
      <c r="CD1077" s="86"/>
      <c r="CE1077" s="86"/>
      <c r="CF1077" s="86"/>
      <c r="CH1077" s="86"/>
      <c r="CI1077" s="86"/>
      <c r="CJ1077" s="86"/>
      <c r="CK1077" s="86"/>
      <c r="CM1077" s="86"/>
      <c r="CN1077" s="86"/>
      <c r="CO1077" s="86"/>
      <c r="CP1077" s="86"/>
      <c r="CR1077" s="86"/>
      <c r="CS1077" s="86"/>
      <c r="CT1077" s="86"/>
      <c r="CU1077" s="86"/>
      <c r="CW1077" s="87"/>
      <c r="CY1077" s="86"/>
      <c r="CZ1077" s="87"/>
      <c r="DA1077" s="88"/>
      <c r="DB1077" s="86"/>
      <c r="DC1077" s="87"/>
      <c r="DD1077" s="86"/>
      <c r="DE1077" s="86"/>
      <c r="DF1077" s="86"/>
      <c r="DG1077" s="86"/>
      <c r="DH1077" s="89"/>
    </row>
    <row r="1078" spans="34:112" x14ac:dyDescent="0.2">
      <c r="AH1078" s="86"/>
      <c r="AJ1078" s="86"/>
      <c r="AL1078" s="86"/>
      <c r="AN1078" s="86"/>
      <c r="AP1078" s="86"/>
      <c r="AR1078" s="86"/>
      <c r="AT1078" s="86"/>
      <c r="AV1078" s="86"/>
      <c r="AX1078" s="86"/>
      <c r="AZ1078" s="86"/>
      <c r="BB1078" s="86"/>
      <c r="BD1078" s="86"/>
      <c r="BF1078" s="86"/>
      <c r="BH1078" s="86"/>
      <c r="BJ1078" s="86"/>
      <c r="BL1078" s="86"/>
      <c r="BN1078" s="86"/>
      <c r="BP1078" s="86"/>
      <c r="BR1078" s="86"/>
      <c r="BS1078" s="86"/>
      <c r="BT1078" s="86"/>
      <c r="BU1078" s="86"/>
      <c r="BW1078" s="86"/>
      <c r="BX1078" s="86"/>
      <c r="BY1078" s="86"/>
      <c r="BZ1078" s="86"/>
      <c r="CB1078" s="86"/>
      <c r="CC1078" s="86"/>
      <c r="CD1078" s="86"/>
      <c r="CE1078" s="86"/>
      <c r="CF1078" s="86"/>
      <c r="CH1078" s="86"/>
      <c r="CI1078" s="86"/>
      <c r="CJ1078" s="86"/>
      <c r="CK1078" s="86"/>
      <c r="CM1078" s="86"/>
      <c r="CN1078" s="86"/>
      <c r="CO1078" s="86"/>
      <c r="CP1078" s="86"/>
      <c r="CR1078" s="86"/>
      <c r="CS1078" s="86"/>
      <c r="CT1078" s="86"/>
      <c r="CU1078" s="86"/>
      <c r="CW1078" s="87"/>
      <c r="CY1078" s="86"/>
      <c r="CZ1078" s="87"/>
      <c r="DA1078" s="88"/>
      <c r="DB1078" s="86"/>
      <c r="DC1078" s="87"/>
      <c r="DD1078" s="86"/>
      <c r="DE1078" s="86"/>
      <c r="DF1078" s="86"/>
      <c r="DG1078" s="86"/>
      <c r="DH1078" s="89"/>
    </row>
    <row r="1079" spans="34:112" x14ac:dyDescent="0.2">
      <c r="AH1079" s="86"/>
      <c r="AJ1079" s="86"/>
      <c r="AL1079" s="86"/>
      <c r="AN1079" s="86"/>
      <c r="AP1079" s="86"/>
      <c r="AR1079" s="86"/>
      <c r="AT1079" s="86"/>
      <c r="AV1079" s="86"/>
      <c r="AX1079" s="86"/>
      <c r="AZ1079" s="86"/>
      <c r="BB1079" s="86"/>
      <c r="BD1079" s="86"/>
      <c r="BF1079" s="86"/>
      <c r="BH1079" s="86"/>
      <c r="BJ1079" s="86"/>
      <c r="BL1079" s="86"/>
      <c r="BN1079" s="86"/>
      <c r="BP1079" s="86"/>
      <c r="BR1079" s="86"/>
      <c r="BS1079" s="86"/>
      <c r="BT1079" s="86"/>
      <c r="BU1079" s="86"/>
      <c r="BW1079" s="86"/>
      <c r="BX1079" s="86"/>
      <c r="BY1079" s="86"/>
      <c r="BZ1079" s="86"/>
      <c r="CB1079" s="86"/>
      <c r="CC1079" s="86"/>
      <c r="CD1079" s="86"/>
      <c r="CE1079" s="86"/>
      <c r="CF1079" s="86"/>
      <c r="CH1079" s="86"/>
      <c r="CI1079" s="86"/>
      <c r="CJ1079" s="86"/>
      <c r="CK1079" s="86"/>
      <c r="CM1079" s="86"/>
      <c r="CN1079" s="86"/>
      <c r="CO1079" s="86"/>
      <c r="CP1079" s="86"/>
      <c r="CR1079" s="86"/>
      <c r="CS1079" s="86"/>
      <c r="CT1079" s="86"/>
      <c r="CU1079" s="86"/>
      <c r="CW1079" s="87"/>
      <c r="CY1079" s="86"/>
      <c r="CZ1079" s="87"/>
      <c r="DA1079" s="88"/>
      <c r="DB1079" s="86"/>
      <c r="DC1079" s="87"/>
      <c r="DD1079" s="86"/>
      <c r="DE1079" s="86"/>
      <c r="DF1079" s="86"/>
      <c r="DG1079" s="86"/>
      <c r="DH1079" s="89"/>
    </row>
    <row r="1080" spans="34:112" x14ac:dyDescent="0.2">
      <c r="AH1080" s="86"/>
      <c r="AJ1080" s="86"/>
      <c r="AL1080" s="86"/>
      <c r="AN1080" s="86"/>
      <c r="AP1080" s="86"/>
      <c r="AR1080" s="86"/>
      <c r="AT1080" s="86"/>
      <c r="AV1080" s="86"/>
      <c r="AX1080" s="86"/>
      <c r="AZ1080" s="86"/>
      <c r="BB1080" s="86"/>
      <c r="BD1080" s="86"/>
      <c r="BF1080" s="86"/>
      <c r="BH1080" s="86"/>
      <c r="BJ1080" s="86"/>
      <c r="BL1080" s="86"/>
      <c r="BN1080" s="86"/>
      <c r="BP1080" s="86"/>
      <c r="BR1080" s="86"/>
      <c r="BS1080" s="86"/>
      <c r="BT1080" s="86"/>
      <c r="BU1080" s="86"/>
      <c r="BW1080" s="86"/>
      <c r="BX1080" s="86"/>
      <c r="BY1080" s="86"/>
      <c r="BZ1080" s="86"/>
      <c r="CB1080" s="86"/>
      <c r="CC1080" s="86"/>
      <c r="CD1080" s="86"/>
      <c r="CE1080" s="86"/>
      <c r="CF1080" s="86"/>
      <c r="CH1080" s="86"/>
      <c r="CI1080" s="86"/>
      <c r="CJ1080" s="86"/>
      <c r="CK1080" s="86"/>
      <c r="CM1080" s="86"/>
      <c r="CN1080" s="86"/>
      <c r="CO1080" s="86"/>
      <c r="CP1080" s="86"/>
      <c r="CR1080" s="86"/>
      <c r="CS1080" s="86"/>
      <c r="CT1080" s="86"/>
      <c r="CU1080" s="86"/>
      <c r="CW1080" s="87"/>
      <c r="CY1080" s="86"/>
      <c r="CZ1080" s="87"/>
      <c r="DA1080" s="88"/>
      <c r="DB1080" s="86"/>
      <c r="DC1080" s="87"/>
      <c r="DD1080" s="86"/>
      <c r="DE1080" s="86"/>
      <c r="DF1080" s="86"/>
      <c r="DG1080" s="86"/>
      <c r="DH1080" s="89"/>
    </row>
    <row r="1081" spans="34:112" x14ac:dyDescent="0.2">
      <c r="AH1081" s="86"/>
      <c r="AJ1081" s="86"/>
      <c r="AL1081" s="86"/>
      <c r="AN1081" s="86"/>
      <c r="AP1081" s="86"/>
      <c r="AR1081" s="86"/>
      <c r="AT1081" s="86"/>
      <c r="AV1081" s="86"/>
      <c r="AX1081" s="86"/>
      <c r="AZ1081" s="86"/>
      <c r="BB1081" s="86"/>
      <c r="BD1081" s="86"/>
      <c r="BF1081" s="86"/>
      <c r="BH1081" s="86"/>
      <c r="BJ1081" s="86"/>
      <c r="BL1081" s="86"/>
      <c r="BN1081" s="86"/>
      <c r="BP1081" s="86"/>
      <c r="BR1081" s="86"/>
      <c r="BS1081" s="86"/>
      <c r="BT1081" s="86"/>
      <c r="BU1081" s="86"/>
      <c r="BW1081" s="86"/>
      <c r="BX1081" s="86"/>
      <c r="BY1081" s="86"/>
      <c r="BZ1081" s="86"/>
      <c r="CB1081" s="86"/>
      <c r="CC1081" s="86"/>
      <c r="CD1081" s="86"/>
      <c r="CE1081" s="86"/>
      <c r="CF1081" s="86"/>
      <c r="CH1081" s="86"/>
      <c r="CI1081" s="86"/>
      <c r="CJ1081" s="86"/>
      <c r="CK1081" s="86"/>
      <c r="CM1081" s="86"/>
      <c r="CN1081" s="86"/>
      <c r="CO1081" s="86"/>
      <c r="CP1081" s="86"/>
      <c r="CR1081" s="86"/>
      <c r="CS1081" s="86"/>
      <c r="CT1081" s="86"/>
      <c r="CU1081" s="86"/>
      <c r="CW1081" s="87"/>
      <c r="CY1081" s="86"/>
      <c r="CZ1081" s="87"/>
      <c r="DA1081" s="88"/>
      <c r="DB1081" s="86"/>
      <c r="DC1081" s="87"/>
      <c r="DD1081" s="86"/>
      <c r="DE1081" s="86"/>
      <c r="DF1081" s="86"/>
      <c r="DG1081" s="86"/>
      <c r="DH1081" s="89"/>
    </row>
    <row r="1082" spans="34:112" x14ac:dyDescent="0.2">
      <c r="AH1082" s="86"/>
      <c r="AJ1082" s="86"/>
      <c r="AL1082" s="86"/>
      <c r="AN1082" s="86"/>
      <c r="AP1082" s="86"/>
      <c r="AR1082" s="86"/>
      <c r="AT1082" s="86"/>
      <c r="AV1082" s="86"/>
      <c r="AX1082" s="86"/>
      <c r="AZ1082" s="86"/>
      <c r="BB1082" s="86"/>
      <c r="BD1082" s="86"/>
      <c r="BF1082" s="86"/>
      <c r="BH1082" s="86"/>
      <c r="BJ1082" s="86"/>
      <c r="BL1082" s="86"/>
      <c r="BN1082" s="86"/>
      <c r="BP1082" s="86"/>
      <c r="BR1082" s="86"/>
      <c r="BS1082" s="86"/>
      <c r="BT1082" s="86"/>
      <c r="BU1082" s="86"/>
      <c r="BW1082" s="86"/>
      <c r="BX1082" s="86"/>
      <c r="BY1082" s="86"/>
      <c r="BZ1082" s="86"/>
      <c r="CB1082" s="86"/>
      <c r="CC1082" s="86"/>
      <c r="CD1082" s="86"/>
      <c r="CE1082" s="86"/>
      <c r="CF1082" s="86"/>
      <c r="CH1082" s="86"/>
      <c r="CI1082" s="86"/>
      <c r="CJ1082" s="86"/>
      <c r="CK1082" s="86"/>
      <c r="CM1082" s="86"/>
      <c r="CN1082" s="86"/>
      <c r="CO1082" s="86"/>
      <c r="CP1082" s="86"/>
      <c r="CR1082" s="86"/>
      <c r="CS1082" s="86"/>
      <c r="CT1082" s="86"/>
      <c r="CU1082" s="86"/>
      <c r="CW1082" s="87"/>
      <c r="CY1082" s="86"/>
      <c r="CZ1082" s="87"/>
      <c r="DA1082" s="88"/>
      <c r="DB1082" s="86"/>
      <c r="DC1082" s="87"/>
      <c r="DD1082" s="86"/>
      <c r="DE1082" s="86"/>
      <c r="DF1082" s="86"/>
      <c r="DG1082" s="86"/>
      <c r="DH1082" s="89"/>
    </row>
    <row r="1083" spans="34:112" x14ac:dyDescent="0.2">
      <c r="AH1083" s="86"/>
      <c r="AJ1083" s="86"/>
      <c r="AL1083" s="86"/>
      <c r="AN1083" s="86"/>
      <c r="AP1083" s="86"/>
      <c r="AR1083" s="86"/>
      <c r="AT1083" s="86"/>
      <c r="AV1083" s="86"/>
      <c r="AX1083" s="86"/>
      <c r="AZ1083" s="86"/>
      <c r="BB1083" s="86"/>
      <c r="BD1083" s="86"/>
      <c r="BF1083" s="86"/>
      <c r="BH1083" s="86"/>
      <c r="BJ1083" s="86"/>
      <c r="BL1083" s="86"/>
      <c r="BN1083" s="86"/>
      <c r="BP1083" s="86"/>
      <c r="BR1083" s="86"/>
      <c r="BS1083" s="86"/>
      <c r="BT1083" s="86"/>
      <c r="BU1083" s="86"/>
      <c r="BW1083" s="86"/>
      <c r="BX1083" s="86"/>
      <c r="BY1083" s="86"/>
      <c r="BZ1083" s="86"/>
      <c r="CB1083" s="86"/>
      <c r="CC1083" s="86"/>
      <c r="CD1083" s="86"/>
      <c r="CE1083" s="86"/>
      <c r="CF1083" s="86"/>
      <c r="CH1083" s="86"/>
      <c r="CI1083" s="86"/>
      <c r="CJ1083" s="86"/>
      <c r="CK1083" s="86"/>
      <c r="CM1083" s="86"/>
      <c r="CN1083" s="86"/>
      <c r="CO1083" s="86"/>
      <c r="CP1083" s="86"/>
      <c r="CR1083" s="86"/>
      <c r="CS1083" s="86"/>
      <c r="CT1083" s="86"/>
      <c r="CU1083" s="86"/>
      <c r="CW1083" s="87"/>
      <c r="CY1083" s="86"/>
      <c r="CZ1083" s="87"/>
      <c r="DA1083" s="88"/>
      <c r="DB1083" s="86"/>
      <c r="DC1083" s="87"/>
      <c r="DD1083" s="86"/>
      <c r="DE1083" s="86"/>
      <c r="DF1083" s="86"/>
      <c r="DG1083" s="86"/>
      <c r="DH1083" s="89"/>
    </row>
    <row r="1084" spans="34:112" x14ac:dyDescent="0.2">
      <c r="AH1084" s="86"/>
      <c r="AJ1084" s="86"/>
      <c r="AL1084" s="86"/>
      <c r="AN1084" s="86"/>
      <c r="AP1084" s="86"/>
      <c r="AR1084" s="86"/>
      <c r="AT1084" s="86"/>
      <c r="AV1084" s="86"/>
      <c r="AX1084" s="86"/>
      <c r="AZ1084" s="86"/>
      <c r="BB1084" s="86"/>
      <c r="BD1084" s="86"/>
      <c r="BF1084" s="86"/>
      <c r="BH1084" s="86"/>
      <c r="BJ1084" s="86"/>
      <c r="BL1084" s="86"/>
      <c r="BN1084" s="86"/>
      <c r="BP1084" s="86"/>
      <c r="BR1084" s="86"/>
      <c r="BS1084" s="86"/>
      <c r="BT1084" s="86"/>
      <c r="BU1084" s="86"/>
      <c r="BW1084" s="86"/>
      <c r="BX1084" s="86"/>
      <c r="BY1084" s="86"/>
      <c r="BZ1084" s="86"/>
      <c r="CB1084" s="86"/>
      <c r="CC1084" s="86"/>
      <c r="CD1084" s="86"/>
      <c r="CE1084" s="86"/>
      <c r="CF1084" s="86"/>
      <c r="CH1084" s="86"/>
      <c r="CI1084" s="86"/>
      <c r="CJ1084" s="86"/>
      <c r="CK1084" s="86"/>
      <c r="CM1084" s="86"/>
      <c r="CN1084" s="86"/>
      <c r="CO1084" s="86"/>
      <c r="CP1084" s="86"/>
      <c r="CR1084" s="86"/>
      <c r="CS1084" s="86"/>
      <c r="CT1084" s="86"/>
      <c r="CU1084" s="86"/>
      <c r="CW1084" s="87"/>
      <c r="CY1084" s="86"/>
      <c r="CZ1084" s="87"/>
      <c r="DA1084" s="88"/>
      <c r="DB1084" s="86"/>
      <c r="DC1084" s="87"/>
      <c r="DD1084" s="86"/>
      <c r="DE1084" s="86"/>
      <c r="DF1084" s="86"/>
      <c r="DG1084" s="86"/>
      <c r="DH1084" s="89"/>
    </row>
    <row r="1085" spans="34:112" x14ac:dyDescent="0.2">
      <c r="AH1085" s="86"/>
      <c r="AJ1085" s="86"/>
      <c r="AL1085" s="86"/>
      <c r="AN1085" s="86"/>
      <c r="AP1085" s="86"/>
      <c r="AR1085" s="86"/>
      <c r="AT1085" s="86"/>
      <c r="AV1085" s="86"/>
      <c r="AX1085" s="86"/>
      <c r="AZ1085" s="86"/>
      <c r="BB1085" s="86"/>
      <c r="BD1085" s="86"/>
      <c r="BF1085" s="86"/>
      <c r="BH1085" s="86"/>
      <c r="BJ1085" s="86"/>
      <c r="BL1085" s="86"/>
      <c r="BN1085" s="86"/>
      <c r="BP1085" s="86"/>
      <c r="BR1085" s="86"/>
      <c r="BS1085" s="86"/>
      <c r="BT1085" s="86"/>
      <c r="BU1085" s="86"/>
      <c r="BW1085" s="86"/>
      <c r="BX1085" s="86"/>
      <c r="BY1085" s="86"/>
      <c r="BZ1085" s="86"/>
      <c r="CB1085" s="86"/>
      <c r="CC1085" s="86"/>
      <c r="CD1085" s="86"/>
      <c r="CE1085" s="86"/>
      <c r="CF1085" s="86"/>
      <c r="CH1085" s="86"/>
      <c r="CI1085" s="86"/>
      <c r="CJ1085" s="86"/>
      <c r="CK1085" s="86"/>
      <c r="CM1085" s="86"/>
      <c r="CN1085" s="86"/>
      <c r="CO1085" s="86"/>
      <c r="CP1085" s="86"/>
      <c r="CR1085" s="86"/>
      <c r="CS1085" s="86"/>
      <c r="CT1085" s="86"/>
      <c r="CU1085" s="86"/>
      <c r="CW1085" s="87"/>
      <c r="CY1085" s="86"/>
      <c r="CZ1085" s="87"/>
      <c r="DA1085" s="88"/>
      <c r="DB1085" s="86"/>
      <c r="DC1085" s="87"/>
      <c r="DD1085" s="86"/>
      <c r="DE1085" s="86"/>
      <c r="DF1085" s="86"/>
      <c r="DG1085" s="86"/>
      <c r="DH1085" s="89"/>
    </row>
    <row r="1086" spans="34:112" x14ac:dyDescent="0.2">
      <c r="AH1086" s="86"/>
      <c r="AJ1086" s="86"/>
      <c r="AL1086" s="86"/>
      <c r="AN1086" s="86"/>
      <c r="AP1086" s="86"/>
      <c r="AR1086" s="86"/>
      <c r="AT1086" s="86"/>
      <c r="AV1086" s="86"/>
      <c r="AX1086" s="86"/>
      <c r="AZ1086" s="86"/>
      <c r="BB1086" s="86"/>
      <c r="BD1086" s="86"/>
      <c r="BF1086" s="86"/>
      <c r="BH1086" s="86"/>
      <c r="BJ1086" s="86"/>
      <c r="BL1086" s="86"/>
      <c r="BN1086" s="86"/>
      <c r="BP1086" s="86"/>
      <c r="BR1086" s="86"/>
      <c r="BS1086" s="86"/>
      <c r="BT1086" s="86"/>
      <c r="BU1086" s="86"/>
      <c r="BW1086" s="86"/>
      <c r="BX1086" s="86"/>
      <c r="BY1086" s="86"/>
      <c r="BZ1086" s="86"/>
      <c r="CB1086" s="86"/>
      <c r="CC1086" s="86"/>
      <c r="CD1086" s="86"/>
      <c r="CE1086" s="86"/>
      <c r="CF1086" s="86"/>
      <c r="CH1086" s="86"/>
      <c r="CI1086" s="86"/>
      <c r="CJ1086" s="86"/>
      <c r="CK1086" s="86"/>
      <c r="CM1086" s="86"/>
      <c r="CN1086" s="86"/>
      <c r="CO1086" s="86"/>
      <c r="CP1086" s="86"/>
      <c r="CR1086" s="86"/>
      <c r="CS1086" s="86"/>
      <c r="CT1086" s="86"/>
      <c r="CU1086" s="86"/>
      <c r="CW1086" s="87"/>
      <c r="CY1086" s="86"/>
      <c r="CZ1086" s="87"/>
      <c r="DA1086" s="88"/>
      <c r="DB1086" s="86"/>
      <c r="DC1086" s="87"/>
      <c r="DD1086" s="86"/>
      <c r="DE1086" s="86"/>
      <c r="DF1086" s="86"/>
      <c r="DG1086" s="86"/>
      <c r="DH1086" s="89"/>
    </row>
    <row r="1087" spans="34:112" x14ac:dyDescent="0.2">
      <c r="AH1087" s="86"/>
      <c r="AJ1087" s="86"/>
      <c r="AL1087" s="86"/>
      <c r="AN1087" s="86"/>
      <c r="AP1087" s="86"/>
      <c r="AR1087" s="86"/>
      <c r="AT1087" s="86"/>
      <c r="AV1087" s="86"/>
      <c r="AX1087" s="86"/>
      <c r="AZ1087" s="86"/>
      <c r="BB1087" s="86"/>
      <c r="BD1087" s="86"/>
      <c r="BF1087" s="86"/>
      <c r="BH1087" s="86"/>
      <c r="BJ1087" s="86"/>
      <c r="BL1087" s="86"/>
      <c r="BN1087" s="86"/>
      <c r="BP1087" s="86"/>
      <c r="BR1087" s="86"/>
      <c r="BS1087" s="86"/>
      <c r="BT1087" s="86"/>
      <c r="BU1087" s="86"/>
      <c r="BW1087" s="86"/>
      <c r="BX1087" s="86"/>
      <c r="BY1087" s="86"/>
      <c r="BZ1087" s="86"/>
      <c r="CB1087" s="86"/>
      <c r="CC1087" s="86"/>
      <c r="CD1087" s="86"/>
      <c r="CE1087" s="86"/>
      <c r="CF1087" s="86"/>
      <c r="CH1087" s="86"/>
      <c r="CI1087" s="86"/>
      <c r="CJ1087" s="86"/>
      <c r="CK1087" s="86"/>
      <c r="CM1087" s="86"/>
      <c r="CN1087" s="86"/>
      <c r="CO1087" s="86"/>
      <c r="CP1087" s="86"/>
      <c r="CR1087" s="86"/>
      <c r="CS1087" s="86"/>
      <c r="CT1087" s="86"/>
      <c r="CU1087" s="86"/>
      <c r="CW1087" s="87"/>
      <c r="CY1087" s="86"/>
      <c r="CZ1087" s="87"/>
      <c r="DA1087" s="88"/>
      <c r="DB1087" s="86"/>
      <c r="DC1087" s="87"/>
      <c r="DD1087" s="86"/>
      <c r="DE1087" s="86"/>
      <c r="DF1087" s="86"/>
      <c r="DG1087" s="86"/>
      <c r="DH1087" s="89"/>
    </row>
    <row r="1088" spans="34:112" x14ac:dyDescent="0.2">
      <c r="AH1088" s="86"/>
      <c r="AJ1088" s="86"/>
      <c r="AL1088" s="86"/>
      <c r="AN1088" s="86"/>
      <c r="AP1088" s="86"/>
      <c r="AR1088" s="86"/>
      <c r="AT1088" s="86"/>
      <c r="AV1088" s="86"/>
      <c r="AX1088" s="86"/>
      <c r="AZ1088" s="86"/>
      <c r="BB1088" s="86"/>
      <c r="BD1088" s="86"/>
      <c r="BF1088" s="86"/>
      <c r="BH1088" s="86"/>
      <c r="BJ1088" s="86"/>
      <c r="BL1088" s="86"/>
      <c r="BN1088" s="86"/>
      <c r="BP1088" s="86"/>
      <c r="BR1088" s="86"/>
      <c r="BS1088" s="86"/>
      <c r="BT1088" s="86"/>
      <c r="BU1088" s="86"/>
      <c r="BW1088" s="86"/>
      <c r="BX1088" s="86"/>
      <c r="BY1088" s="86"/>
      <c r="BZ1088" s="86"/>
      <c r="CB1088" s="86"/>
      <c r="CC1088" s="86"/>
      <c r="CD1088" s="86"/>
      <c r="CE1088" s="86"/>
      <c r="CF1088" s="86"/>
      <c r="CH1088" s="86"/>
      <c r="CI1088" s="86"/>
      <c r="CJ1088" s="86"/>
      <c r="CK1088" s="86"/>
      <c r="CM1088" s="86"/>
      <c r="CN1088" s="86"/>
      <c r="CO1088" s="86"/>
      <c r="CP1088" s="86"/>
      <c r="CR1088" s="86"/>
      <c r="CS1088" s="86"/>
      <c r="CT1088" s="86"/>
      <c r="CU1088" s="86"/>
      <c r="CW1088" s="87"/>
      <c r="CY1088" s="86"/>
      <c r="CZ1088" s="87"/>
      <c r="DA1088" s="88"/>
      <c r="DB1088" s="86"/>
      <c r="DC1088" s="87"/>
      <c r="DD1088" s="86"/>
      <c r="DE1088" s="86"/>
      <c r="DF1088" s="86"/>
      <c r="DG1088" s="86"/>
      <c r="DH1088" s="89"/>
    </row>
    <row r="1089" spans="34:112" x14ac:dyDescent="0.2">
      <c r="AH1089" s="86"/>
      <c r="AJ1089" s="86"/>
      <c r="AL1089" s="86"/>
      <c r="AN1089" s="86"/>
      <c r="AP1089" s="86"/>
      <c r="AR1089" s="86"/>
      <c r="AT1089" s="86"/>
      <c r="AV1089" s="86"/>
      <c r="AX1089" s="86"/>
      <c r="AZ1089" s="86"/>
      <c r="BB1089" s="86"/>
      <c r="BD1089" s="86"/>
      <c r="BF1089" s="86"/>
      <c r="BH1089" s="86"/>
      <c r="BJ1089" s="86"/>
      <c r="BL1089" s="86"/>
      <c r="BN1089" s="86"/>
      <c r="BP1089" s="86"/>
      <c r="BR1089" s="86"/>
      <c r="BS1089" s="86"/>
      <c r="BT1089" s="86"/>
      <c r="BU1089" s="86"/>
      <c r="BW1089" s="86"/>
      <c r="BX1089" s="86"/>
      <c r="BY1089" s="86"/>
      <c r="BZ1089" s="86"/>
      <c r="CB1089" s="86"/>
      <c r="CC1089" s="86"/>
      <c r="CD1089" s="86"/>
      <c r="CE1089" s="86"/>
      <c r="CF1089" s="86"/>
      <c r="CH1089" s="86"/>
      <c r="CI1089" s="86"/>
      <c r="CJ1089" s="86"/>
      <c r="CK1089" s="86"/>
      <c r="CM1089" s="86"/>
      <c r="CN1089" s="86"/>
      <c r="CO1089" s="86"/>
      <c r="CP1089" s="86"/>
      <c r="CR1089" s="86"/>
      <c r="CS1089" s="86"/>
      <c r="CT1089" s="86"/>
      <c r="CU1089" s="86"/>
      <c r="CW1089" s="87"/>
      <c r="CY1089" s="86"/>
      <c r="CZ1089" s="87"/>
      <c r="DA1089" s="88"/>
      <c r="DB1089" s="86"/>
      <c r="DC1089" s="87"/>
      <c r="DD1089" s="86"/>
      <c r="DE1089" s="86"/>
      <c r="DF1089" s="86"/>
      <c r="DG1089" s="86"/>
      <c r="DH1089" s="89"/>
    </row>
    <row r="1090" spans="34:112" x14ac:dyDescent="0.2">
      <c r="AH1090" s="86"/>
      <c r="AJ1090" s="86"/>
      <c r="AL1090" s="86"/>
      <c r="AN1090" s="86"/>
      <c r="AP1090" s="86"/>
      <c r="AR1090" s="86"/>
      <c r="AT1090" s="86"/>
      <c r="AV1090" s="86"/>
      <c r="AX1090" s="86"/>
      <c r="AZ1090" s="86"/>
      <c r="BB1090" s="86"/>
      <c r="BD1090" s="86"/>
      <c r="BF1090" s="86"/>
      <c r="BH1090" s="86"/>
      <c r="BJ1090" s="86"/>
      <c r="BL1090" s="86"/>
      <c r="BN1090" s="86"/>
      <c r="BP1090" s="86"/>
      <c r="BR1090" s="86"/>
      <c r="BS1090" s="86"/>
      <c r="BT1090" s="86"/>
      <c r="BU1090" s="86"/>
      <c r="BW1090" s="86"/>
      <c r="BX1090" s="86"/>
      <c r="BY1090" s="86"/>
      <c r="BZ1090" s="86"/>
      <c r="CB1090" s="86"/>
      <c r="CC1090" s="86"/>
      <c r="CD1090" s="86"/>
      <c r="CE1090" s="86"/>
      <c r="CF1090" s="86"/>
      <c r="CH1090" s="86"/>
      <c r="CI1090" s="86"/>
      <c r="CJ1090" s="86"/>
      <c r="CK1090" s="86"/>
      <c r="CM1090" s="86"/>
      <c r="CN1090" s="86"/>
      <c r="CO1090" s="86"/>
      <c r="CP1090" s="86"/>
      <c r="CR1090" s="86"/>
      <c r="CS1090" s="86"/>
      <c r="CT1090" s="86"/>
      <c r="CU1090" s="86"/>
      <c r="CW1090" s="87"/>
      <c r="CY1090" s="86"/>
      <c r="CZ1090" s="87"/>
      <c r="DA1090" s="88"/>
      <c r="DB1090" s="86"/>
      <c r="DC1090" s="87"/>
      <c r="DD1090" s="86"/>
      <c r="DE1090" s="86"/>
      <c r="DF1090" s="86"/>
      <c r="DG1090" s="86"/>
      <c r="DH1090" s="89"/>
    </row>
    <row r="1091" spans="34:112" x14ac:dyDescent="0.2">
      <c r="AH1091" s="86"/>
      <c r="AJ1091" s="86"/>
      <c r="AL1091" s="86"/>
      <c r="AN1091" s="86"/>
      <c r="AP1091" s="86"/>
      <c r="AR1091" s="86"/>
      <c r="AT1091" s="86"/>
      <c r="AV1091" s="86"/>
      <c r="AX1091" s="86"/>
      <c r="AZ1091" s="86"/>
      <c r="BB1091" s="86"/>
      <c r="BD1091" s="86"/>
      <c r="BF1091" s="86"/>
      <c r="BH1091" s="86"/>
      <c r="BJ1091" s="86"/>
      <c r="BL1091" s="86"/>
      <c r="BN1091" s="86"/>
      <c r="BP1091" s="86"/>
      <c r="BR1091" s="86"/>
      <c r="BS1091" s="86"/>
      <c r="BT1091" s="86"/>
      <c r="BU1091" s="86"/>
      <c r="BW1091" s="86"/>
      <c r="BX1091" s="86"/>
      <c r="BY1091" s="86"/>
      <c r="BZ1091" s="86"/>
      <c r="CB1091" s="86"/>
      <c r="CC1091" s="86"/>
      <c r="CD1091" s="86"/>
      <c r="CE1091" s="86"/>
      <c r="CF1091" s="86"/>
      <c r="CH1091" s="86"/>
      <c r="CI1091" s="86"/>
      <c r="CJ1091" s="86"/>
      <c r="CK1091" s="86"/>
      <c r="CM1091" s="86"/>
      <c r="CN1091" s="86"/>
      <c r="CO1091" s="86"/>
      <c r="CP1091" s="86"/>
      <c r="CR1091" s="86"/>
      <c r="CS1091" s="86"/>
      <c r="CT1091" s="86"/>
      <c r="CU1091" s="86"/>
      <c r="CW1091" s="87"/>
      <c r="CY1091" s="86"/>
      <c r="CZ1091" s="87"/>
      <c r="DA1091" s="88"/>
      <c r="DB1091" s="86"/>
      <c r="DC1091" s="87"/>
      <c r="DD1091" s="86"/>
      <c r="DE1091" s="86"/>
      <c r="DF1091" s="86"/>
      <c r="DG1091" s="86"/>
      <c r="DH1091" s="89"/>
    </row>
    <row r="1092" spans="34:112" x14ac:dyDescent="0.2">
      <c r="AH1092" s="86"/>
      <c r="AJ1092" s="86"/>
      <c r="AL1092" s="86"/>
      <c r="AN1092" s="86"/>
      <c r="AP1092" s="86"/>
      <c r="AR1092" s="86"/>
      <c r="AT1092" s="86"/>
      <c r="AV1092" s="86"/>
      <c r="AX1092" s="86"/>
      <c r="AZ1092" s="86"/>
      <c r="BB1092" s="86"/>
      <c r="BD1092" s="86"/>
      <c r="BF1092" s="86"/>
      <c r="BH1092" s="86"/>
      <c r="BJ1092" s="86"/>
      <c r="BL1092" s="86"/>
      <c r="BN1092" s="86"/>
      <c r="BP1092" s="86"/>
      <c r="BR1092" s="86"/>
      <c r="BS1092" s="86"/>
      <c r="BT1092" s="86"/>
      <c r="BU1092" s="86"/>
      <c r="BW1092" s="86"/>
      <c r="BX1092" s="86"/>
      <c r="BY1092" s="86"/>
      <c r="BZ1092" s="86"/>
      <c r="CB1092" s="86"/>
      <c r="CC1092" s="86"/>
      <c r="CD1092" s="86"/>
      <c r="CE1092" s="86"/>
      <c r="CF1092" s="86"/>
      <c r="CH1092" s="86"/>
      <c r="CI1092" s="86"/>
      <c r="CJ1092" s="86"/>
      <c r="CK1092" s="86"/>
      <c r="CM1092" s="86"/>
      <c r="CN1092" s="86"/>
      <c r="CO1092" s="86"/>
      <c r="CP1092" s="86"/>
      <c r="CR1092" s="86"/>
      <c r="CS1092" s="86"/>
      <c r="CT1092" s="86"/>
      <c r="CU1092" s="86"/>
      <c r="CW1092" s="87"/>
      <c r="CY1092" s="86"/>
      <c r="CZ1092" s="87"/>
      <c r="DA1092" s="88"/>
      <c r="DB1092" s="86"/>
      <c r="DC1092" s="87"/>
      <c r="DD1092" s="86"/>
      <c r="DE1092" s="86"/>
      <c r="DF1092" s="86"/>
      <c r="DG1092" s="86"/>
      <c r="DH1092" s="89"/>
    </row>
    <row r="1093" spans="34:112" x14ac:dyDescent="0.2">
      <c r="AH1093" s="86"/>
      <c r="AJ1093" s="86"/>
      <c r="AL1093" s="86"/>
      <c r="AN1093" s="86"/>
      <c r="AP1093" s="86"/>
      <c r="AR1093" s="86"/>
      <c r="AT1093" s="86"/>
      <c r="AV1093" s="86"/>
      <c r="AX1093" s="86"/>
      <c r="AZ1093" s="86"/>
      <c r="BB1093" s="86"/>
      <c r="BD1093" s="86"/>
      <c r="BF1093" s="86"/>
      <c r="BH1093" s="86"/>
      <c r="BJ1093" s="86"/>
      <c r="BL1093" s="86"/>
      <c r="BN1093" s="86"/>
      <c r="BP1093" s="86"/>
      <c r="BR1093" s="86"/>
      <c r="BS1093" s="86"/>
      <c r="BT1093" s="86"/>
      <c r="BU1093" s="86"/>
      <c r="BW1093" s="86"/>
      <c r="BX1093" s="86"/>
      <c r="BY1093" s="86"/>
      <c r="BZ1093" s="86"/>
      <c r="CB1093" s="86"/>
      <c r="CC1093" s="86"/>
      <c r="CD1093" s="86"/>
      <c r="CE1093" s="86"/>
      <c r="CF1093" s="86"/>
      <c r="CH1093" s="86"/>
      <c r="CI1093" s="86"/>
      <c r="CJ1093" s="86"/>
      <c r="CK1093" s="86"/>
      <c r="CM1093" s="86"/>
      <c r="CN1093" s="86"/>
      <c r="CO1093" s="86"/>
      <c r="CP1093" s="86"/>
      <c r="CR1093" s="86"/>
      <c r="CS1093" s="86"/>
      <c r="CT1093" s="86"/>
      <c r="CU1093" s="86"/>
      <c r="CW1093" s="87"/>
      <c r="CY1093" s="86"/>
      <c r="CZ1093" s="87"/>
      <c r="DA1093" s="88"/>
      <c r="DB1093" s="86"/>
      <c r="DC1093" s="87"/>
      <c r="DD1093" s="86"/>
      <c r="DE1093" s="86"/>
      <c r="DF1093" s="86"/>
      <c r="DG1093" s="86"/>
      <c r="DH1093" s="89"/>
    </row>
    <row r="1094" spans="34:112" x14ac:dyDescent="0.2">
      <c r="AH1094" s="86"/>
      <c r="AJ1094" s="86"/>
      <c r="AL1094" s="86"/>
      <c r="AN1094" s="86"/>
      <c r="AP1094" s="86"/>
      <c r="AR1094" s="86"/>
      <c r="AT1094" s="86"/>
      <c r="AV1094" s="86"/>
      <c r="AX1094" s="86"/>
      <c r="AZ1094" s="86"/>
      <c r="BB1094" s="86"/>
      <c r="BD1094" s="86"/>
      <c r="BF1094" s="86"/>
      <c r="BH1094" s="86"/>
      <c r="BJ1094" s="86"/>
      <c r="BL1094" s="86"/>
      <c r="BN1094" s="86"/>
      <c r="BP1094" s="86"/>
      <c r="BR1094" s="86"/>
      <c r="BS1094" s="86"/>
      <c r="BT1094" s="86"/>
      <c r="BU1094" s="86"/>
      <c r="BW1094" s="86"/>
      <c r="BX1094" s="86"/>
      <c r="BY1094" s="86"/>
      <c r="BZ1094" s="86"/>
      <c r="CB1094" s="86"/>
      <c r="CC1094" s="86"/>
      <c r="CD1094" s="86"/>
      <c r="CE1094" s="86"/>
      <c r="CF1094" s="86"/>
      <c r="CH1094" s="86"/>
      <c r="CI1094" s="86"/>
      <c r="CJ1094" s="86"/>
      <c r="CK1094" s="86"/>
      <c r="CM1094" s="86"/>
      <c r="CN1094" s="86"/>
      <c r="CO1094" s="86"/>
      <c r="CP1094" s="86"/>
      <c r="CR1094" s="86"/>
      <c r="CS1094" s="86"/>
      <c r="CT1094" s="86"/>
      <c r="CU1094" s="86"/>
      <c r="CW1094" s="87"/>
      <c r="CY1094" s="86"/>
      <c r="CZ1094" s="87"/>
      <c r="DA1094" s="88"/>
      <c r="DB1094" s="86"/>
      <c r="DC1094" s="87"/>
      <c r="DD1094" s="86"/>
      <c r="DE1094" s="86"/>
      <c r="DF1094" s="86"/>
      <c r="DG1094" s="86"/>
      <c r="DH1094" s="89"/>
    </row>
    <row r="1095" spans="34:112" x14ac:dyDescent="0.2">
      <c r="AH1095" s="86"/>
      <c r="AJ1095" s="86"/>
      <c r="AL1095" s="86"/>
      <c r="AN1095" s="86"/>
      <c r="AP1095" s="86"/>
      <c r="AR1095" s="86"/>
      <c r="AT1095" s="86"/>
      <c r="AV1095" s="86"/>
      <c r="AX1095" s="86"/>
      <c r="AZ1095" s="86"/>
      <c r="BB1095" s="86"/>
      <c r="BD1095" s="86"/>
      <c r="BF1095" s="86"/>
      <c r="BH1095" s="86"/>
      <c r="BJ1095" s="86"/>
      <c r="BL1095" s="86"/>
      <c r="BN1095" s="86"/>
      <c r="BP1095" s="86"/>
      <c r="BR1095" s="86"/>
      <c r="BS1095" s="86"/>
      <c r="BT1095" s="86"/>
      <c r="BU1095" s="86"/>
      <c r="BW1095" s="86"/>
      <c r="BX1095" s="86"/>
      <c r="BY1095" s="86"/>
      <c r="BZ1095" s="86"/>
      <c r="CB1095" s="86"/>
      <c r="CC1095" s="86"/>
      <c r="CD1095" s="86"/>
      <c r="CE1095" s="86"/>
      <c r="CF1095" s="86"/>
      <c r="CH1095" s="86"/>
      <c r="CI1095" s="86"/>
      <c r="CJ1095" s="86"/>
      <c r="CK1095" s="86"/>
      <c r="CM1095" s="86"/>
      <c r="CN1095" s="86"/>
      <c r="CO1095" s="86"/>
      <c r="CP1095" s="86"/>
      <c r="CR1095" s="86"/>
      <c r="CS1095" s="86"/>
      <c r="CT1095" s="86"/>
      <c r="CU1095" s="86"/>
      <c r="CW1095" s="87"/>
      <c r="CY1095" s="86"/>
      <c r="CZ1095" s="87"/>
      <c r="DA1095" s="88"/>
      <c r="DB1095" s="86"/>
      <c r="DC1095" s="87"/>
      <c r="DD1095" s="86"/>
      <c r="DE1095" s="86"/>
      <c r="DF1095" s="86"/>
      <c r="DG1095" s="86"/>
      <c r="DH1095" s="89"/>
    </row>
    <row r="1096" spans="34:112" x14ac:dyDescent="0.2">
      <c r="AH1096" s="86"/>
      <c r="AJ1096" s="86"/>
      <c r="AL1096" s="86"/>
      <c r="AN1096" s="86"/>
      <c r="AP1096" s="86"/>
      <c r="AR1096" s="86"/>
      <c r="AT1096" s="86"/>
      <c r="AV1096" s="86"/>
      <c r="AX1096" s="86"/>
      <c r="AZ1096" s="86"/>
      <c r="BB1096" s="86"/>
      <c r="BD1096" s="86"/>
      <c r="BF1096" s="86"/>
      <c r="BH1096" s="86"/>
      <c r="BJ1096" s="86"/>
      <c r="BL1096" s="86"/>
      <c r="BN1096" s="86"/>
      <c r="BP1096" s="86"/>
      <c r="BR1096" s="86"/>
      <c r="BS1096" s="86"/>
      <c r="BT1096" s="86"/>
      <c r="BU1096" s="86"/>
      <c r="BW1096" s="86"/>
      <c r="BX1096" s="86"/>
      <c r="BY1096" s="86"/>
      <c r="BZ1096" s="86"/>
      <c r="CB1096" s="86"/>
      <c r="CC1096" s="86"/>
      <c r="CD1096" s="86"/>
      <c r="CE1096" s="86"/>
      <c r="CF1096" s="86"/>
      <c r="CH1096" s="86"/>
      <c r="CI1096" s="86"/>
      <c r="CJ1096" s="86"/>
      <c r="CK1096" s="86"/>
      <c r="CM1096" s="86"/>
      <c r="CN1096" s="86"/>
      <c r="CO1096" s="86"/>
      <c r="CP1096" s="86"/>
      <c r="CR1096" s="86"/>
      <c r="CS1096" s="86"/>
      <c r="CT1096" s="86"/>
      <c r="CU1096" s="86"/>
      <c r="CW1096" s="87"/>
      <c r="CY1096" s="86"/>
      <c r="CZ1096" s="87"/>
      <c r="DA1096" s="88"/>
      <c r="DB1096" s="86"/>
      <c r="DC1096" s="87"/>
      <c r="DD1096" s="86"/>
      <c r="DE1096" s="86"/>
      <c r="DF1096" s="86"/>
      <c r="DG1096" s="86"/>
      <c r="DH1096" s="89"/>
    </row>
    <row r="1097" spans="34:112" x14ac:dyDescent="0.2">
      <c r="AH1097" s="86"/>
      <c r="AJ1097" s="86"/>
      <c r="AL1097" s="86"/>
      <c r="AN1097" s="86"/>
      <c r="AP1097" s="86"/>
      <c r="AR1097" s="86"/>
      <c r="AT1097" s="86"/>
      <c r="AV1097" s="86"/>
      <c r="AX1097" s="86"/>
      <c r="AZ1097" s="86"/>
      <c r="BB1097" s="86"/>
      <c r="BD1097" s="86"/>
      <c r="BF1097" s="86"/>
      <c r="BH1097" s="86"/>
      <c r="BJ1097" s="86"/>
      <c r="BL1097" s="86"/>
      <c r="BN1097" s="86"/>
      <c r="BP1097" s="86"/>
      <c r="BR1097" s="86"/>
      <c r="BS1097" s="86"/>
      <c r="BT1097" s="86"/>
      <c r="BU1097" s="86"/>
      <c r="BW1097" s="86"/>
      <c r="BX1097" s="86"/>
      <c r="BY1097" s="86"/>
      <c r="BZ1097" s="86"/>
      <c r="CB1097" s="86"/>
      <c r="CC1097" s="86"/>
      <c r="CD1097" s="86"/>
      <c r="CE1097" s="86"/>
      <c r="CF1097" s="86"/>
      <c r="CH1097" s="86"/>
      <c r="CI1097" s="86"/>
      <c r="CJ1097" s="86"/>
      <c r="CK1097" s="86"/>
      <c r="CM1097" s="86"/>
      <c r="CN1097" s="86"/>
      <c r="CO1097" s="86"/>
      <c r="CP1097" s="86"/>
      <c r="CR1097" s="86"/>
      <c r="CS1097" s="86"/>
      <c r="CT1097" s="86"/>
      <c r="CU1097" s="86"/>
      <c r="CW1097" s="87"/>
      <c r="CY1097" s="86"/>
      <c r="CZ1097" s="87"/>
      <c r="DA1097" s="88"/>
      <c r="DB1097" s="86"/>
      <c r="DC1097" s="87"/>
      <c r="DD1097" s="86"/>
      <c r="DE1097" s="86"/>
      <c r="DF1097" s="86"/>
      <c r="DG1097" s="86"/>
      <c r="DH1097" s="89"/>
    </row>
    <row r="1098" spans="34:112" x14ac:dyDescent="0.2">
      <c r="AH1098" s="86"/>
      <c r="AJ1098" s="86"/>
      <c r="AL1098" s="86"/>
      <c r="AN1098" s="86"/>
      <c r="AP1098" s="86"/>
      <c r="AR1098" s="86"/>
      <c r="AT1098" s="86"/>
      <c r="AV1098" s="86"/>
      <c r="AX1098" s="86"/>
      <c r="AZ1098" s="86"/>
      <c r="BB1098" s="86"/>
      <c r="BD1098" s="86"/>
      <c r="BF1098" s="86"/>
      <c r="BH1098" s="86"/>
      <c r="BJ1098" s="86"/>
      <c r="BL1098" s="86"/>
      <c r="BN1098" s="86"/>
      <c r="BP1098" s="86"/>
      <c r="BR1098" s="86"/>
      <c r="BS1098" s="86"/>
      <c r="BT1098" s="86"/>
      <c r="BU1098" s="86"/>
      <c r="BW1098" s="86"/>
      <c r="BX1098" s="86"/>
      <c r="BY1098" s="86"/>
      <c r="BZ1098" s="86"/>
      <c r="CB1098" s="86"/>
      <c r="CC1098" s="86"/>
      <c r="CD1098" s="86"/>
      <c r="CE1098" s="86"/>
      <c r="CF1098" s="86"/>
      <c r="CH1098" s="86"/>
      <c r="CI1098" s="86"/>
      <c r="CJ1098" s="86"/>
      <c r="CK1098" s="86"/>
      <c r="CM1098" s="86"/>
      <c r="CN1098" s="86"/>
      <c r="CO1098" s="86"/>
      <c r="CP1098" s="86"/>
      <c r="CR1098" s="86"/>
      <c r="CS1098" s="86"/>
      <c r="CT1098" s="86"/>
      <c r="CU1098" s="86"/>
      <c r="CW1098" s="87"/>
      <c r="CY1098" s="86"/>
      <c r="CZ1098" s="87"/>
      <c r="DA1098" s="88"/>
      <c r="DB1098" s="86"/>
      <c r="DC1098" s="87"/>
      <c r="DD1098" s="86"/>
      <c r="DE1098" s="86"/>
      <c r="DF1098" s="86"/>
      <c r="DG1098" s="86"/>
      <c r="DH1098" s="89"/>
    </row>
    <row r="1099" spans="34:112" x14ac:dyDescent="0.2">
      <c r="AH1099" s="86"/>
      <c r="AJ1099" s="86"/>
      <c r="AL1099" s="86"/>
      <c r="AN1099" s="86"/>
      <c r="AP1099" s="86"/>
      <c r="AR1099" s="86"/>
      <c r="AT1099" s="86"/>
      <c r="AV1099" s="86"/>
      <c r="AX1099" s="86"/>
      <c r="AZ1099" s="86"/>
      <c r="BB1099" s="86"/>
      <c r="BD1099" s="86"/>
      <c r="BF1099" s="86"/>
      <c r="BH1099" s="86"/>
      <c r="BJ1099" s="86"/>
      <c r="BL1099" s="86"/>
      <c r="BN1099" s="86"/>
      <c r="BP1099" s="86"/>
      <c r="BR1099" s="86"/>
      <c r="BS1099" s="86"/>
      <c r="BT1099" s="86"/>
      <c r="BU1099" s="86"/>
      <c r="BW1099" s="86"/>
      <c r="BX1099" s="86"/>
      <c r="BY1099" s="86"/>
      <c r="BZ1099" s="86"/>
      <c r="CB1099" s="86"/>
      <c r="CC1099" s="86"/>
      <c r="CD1099" s="86"/>
      <c r="CE1099" s="86"/>
      <c r="CF1099" s="86"/>
      <c r="CH1099" s="86"/>
      <c r="CI1099" s="86"/>
      <c r="CJ1099" s="86"/>
      <c r="CK1099" s="86"/>
      <c r="CM1099" s="86"/>
      <c r="CN1099" s="86"/>
      <c r="CO1099" s="86"/>
      <c r="CP1099" s="86"/>
      <c r="CR1099" s="86"/>
      <c r="CS1099" s="86"/>
      <c r="CT1099" s="86"/>
      <c r="CU1099" s="86"/>
      <c r="CW1099" s="87"/>
      <c r="CY1099" s="86"/>
      <c r="CZ1099" s="87"/>
      <c r="DA1099" s="88"/>
      <c r="DB1099" s="86"/>
      <c r="DC1099" s="87"/>
      <c r="DD1099" s="86"/>
      <c r="DE1099" s="86"/>
      <c r="DF1099" s="86"/>
      <c r="DG1099" s="86"/>
      <c r="DH1099" s="89"/>
    </row>
    <row r="1100" spans="34:112" x14ac:dyDescent="0.2">
      <c r="AH1100" s="86"/>
      <c r="AJ1100" s="86"/>
      <c r="AL1100" s="86"/>
      <c r="AN1100" s="86"/>
      <c r="AP1100" s="86"/>
      <c r="AR1100" s="86"/>
      <c r="AT1100" s="86"/>
      <c r="AV1100" s="86"/>
      <c r="AX1100" s="86"/>
      <c r="AZ1100" s="86"/>
      <c r="BB1100" s="86"/>
      <c r="BD1100" s="86"/>
      <c r="BF1100" s="86"/>
      <c r="BH1100" s="86"/>
      <c r="BJ1100" s="86"/>
      <c r="BL1100" s="86"/>
      <c r="BN1100" s="86"/>
      <c r="BP1100" s="86"/>
      <c r="BR1100" s="86"/>
      <c r="BS1100" s="86"/>
      <c r="BT1100" s="86"/>
      <c r="BU1100" s="86"/>
      <c r="BW1100" s="86"/>
      <c r="BX1100" s="86"/>
      <c r="BY1100" s="86"/>
      <c r="BZ1100" s="86"/>
      <c r="CB1100" s="86"/>
      <c r="CC1100" s="86"/>
      <c r="CD1100" s="86"/>
      <c r="CE1100" s="86"/>
      <c r="CF1100" s="86"/>
      <c r="CH1100" s="86"/>
      <c r="CI1100" s="86"/>
      <c r="CJ1100" s="86"/>
      <c r="CK1100" s="86"/>
      <c r="CM1100" s="86"/>
      <c r="CN1100" s="86"/>
      <c r="CO1100" s="86"/>
      <c r="CP1100" s="86"/>
      <c r="CR1100" s="86"/>
      <c r="CS1100" s="86"/>
      <c r="CT1100" s="86"/>
      <c r="CU1100" s="86"/>
      <c r="CW1100" s="87"/>
      <c r="CY1100" s="86"/>
      <c r="CZ1100" s="87"/>
      <c r="DA1100" s="88"/>
      <c r="DB1100" s="86"/>
      <c r="DC1100" s="87"/>
      <c r="DD1100" s="86"/>
      <c r="DE1100" s="86"/>
      <c r="DF1100" s="86"/>
      <c r="DG1100" s="86"/>
      <c r="DH1100" s="89"/>
    </row>
    <row r="1101" spans="34:112" x14ac:dyDescent="0.2">
      <c r="AH1101" s="86"/>
      <c r="AJ1101" s="86"/>
      <c r="AL1101" s="86"/>
      <c r="AN1101" s="86"/>
      <c r="AP1101" s="86"/>
      <c r="AR1101" s="86"/>
      <c r="AT1101" s="86"/>
      <c r="AV1101" s="86"/>
      <c r="AX1101" s="86"/>
      <c r="AZ1101" s="86"/>
      <c r="BB1101" s="86"/>
      <c r="BD1101" s="86"/>
      <c r="BF1101" s="86"/>
      <c r="BH1101" s="86"/>
      <c r="BJ1101" s="86"/>
      <c r="BL1101" s="86"/>
      <c r="BN1101" s="86"/>
      <c r="BP1101" s="86"/>
      <c r="BR1101" s="86"/>
      <c r="BS1101" s="86"/>
      <c r="BT1101" s="86"/>
      <c r="BU1101" s="86"/>
      <c r="BW1101" s="86"/>
      <c r="BX1101" s="86"/>
      <c r="BY1101" s="86"/>
      <c r="BZ1101" s="86"/>
      <c r="CB1101" s="86"/>
      <c r="CC1101" s="86"/>
      <c r="CD1101" s="86"/>
      <c r="CE1101" s="86"/>
      <c r="CF1101" s="86"/>
      <c r="CH1101" s="86"/>
      <c r="CI1101" s="86"/>
      <c r="CJ1101" s="86"/>
      <c r="CK1101" s="86"/>
      <c r="CM1101" s="86"/>
      <c r="CN1101" s="86"/>
      <c r="CO1101" s="86"/>
      <c r="CP1101" s="86"/>
      <c r="CR1101" s="86"/>
      <c r="CS1101" s="86"/>
      <c r="CT1101" s="86"/>
      <c r="CU1101" s="86"/>
      <c r="CW1101" s="87"/>
      <c r="CY1101" s="86"/>
      <c r="CZ1101" s="87"/>
      <c r="DA1101" s="88"/>
      <c r="DB1101" s="86"/>
      <c r="DC1101" s="87"/>
      <c r="DD1101" s="86"/>
      <c r="DE1101" s="86"/>
      <c r="DF1101" s="86"/>
      <c r="DG1101" s="86"/>
      <c r="DH1101" s="89"/>
    </row>
    <row r="1102" spans="34:112" x14ac:dyDescent="0.2">
      <c r="AH1102" s="86"/>
      <c r="AJ1102" s="86"/>
      <c r="AL1102" s="86"/>
      <c r="AN1102" s="86"/>
      <c r="AP1102" s="86"/>
      <c r="AR1102" s="86"/>
      <c r="AT1102" s="86"/>
      <c r="AV1102" s="86"/>
      <c r="AX1102" s="86"/>
      <c r="AZ1102" s="86"/>
      <c r="BB1102" s="86"/>
      <c r="BD1102" s="86"/>
      <c r="BF1102" s="86"/>
      <c r="BH1102" s="86"/>
      <c r="BJ1102" s="86"/>
      <c r="BL1102" s="86"/>
      <c r="BN1102" s="86"/>
      <c r="BP1102" s="86"/>
      <c r="BR1102" s="86"/>
      <c r="BS1102" s="86"/>
      <c r="BT1102" s="86"/>
      <c r="BU1102" s="86"/>
      <c r="BW1102" s="86"/>
      <c r="BX1102" s="86"/>
      <c r="BY1102" s="86"/>
      <c r="BZ1102" s="86"/>
      <c r="CB1102" s="86"/>
      <c r="CC1102" s="86"/>
      <c r="CD1102" s="86"/>
      <c r="CE1102" s="86"/>
      <c r="CF1102" s="86"/>
      <c r="CH1102" s="86"/>
      <c r="CI1102" s="86"/>
      <c r="CJ1102" s="86"/>
      <c r="CK1102" s="86"/>
      <c r="CM1102" s="86"/>
      <c r="CN1102" s="86"/>
      <c r="CO1102" s="86"/>
      <c r="CP1102" s="86"/>
      <c r="CR1102" s="86"/>
      <c r="CS1102" s="86"/>
      <c r="CT1102" s="86"/>
      <c r="CU1102" s="86"/>
      <c r="CW1102" s="87"/>
      <c r="CY1102" s="86"/>
      <c r="CZ1102" s="87"/>
      <c r="DA1102" s="88"/>
      <c r="DB1102" s="86"/>
      <c r="DC1102" s="87"/>
      <c r="DD1102" s="86"/>
      <c r="DE1102" s="86"/>
      <c r="DF1102" s="86"/>
      <c r="DG1102" s="86"/>
      <c r="DH1102" s="89"/>
    </row>
    <row r="1103" spans="34:112" x14ac:dyDescent="0.2">
      <c r="AH1103" s="86"/>
      <c r="AJ1103" s="86"/>
      <c r="AL1103" s="86"/>
      <c r="AN1103" s="86"/>
      <c r="AP1103" s="86"/>
      <c r="AR1103" s="86"/>
      <c r="AT1103" s="86"/>
      <c r="AV1103" s="86"/>
      <c r="AX1103" s="86"/>
      <c r="AZ1103" s="86"/>
      <c r="BB1103" s="86"/>
      <c r="BD1103" s="86"/>
      <c r="BF1103" s="86"/>
      <c r="BH1103" s="86"/>
      <c r="BJ1103" s="86"/>
      <c r="BL1103" s="86"/>
      <c r="BN1103" s="86"/>
      <c r="BP1103" s="86"/>
      <c r="BR1103" s="86"/>
      <c r="BS1103" s="86"/>
      <c r="BT1103" s="86"/>
      <c r="BU1103" s="86"/>
      <c r="BW1103" s="86"/>
      <c r="BX1103" s="86"/>
      <c r="BY1103" s="86"/>
      <c r="BZ1103" s="86"/>
      <c r="CB1103" s="86"/>
      <c r="CC1103" s="86"/>
      <c r="CD1103" s="86"/>
      <c r="CE1103" s="86"/>
      <c r="CF1103" s="86"/>
      <c r="CH1103" s="86"/>
      <c r="CI1103" s="86"/>
      <c r="CJ1103" s="86"/>
      <c r="CK1103" s="86"/>
      <c r="CM1103" s="86"/>
      <c r="CN1103" s="86"/>
      <c r="CO1103" s="86"/>
      <c r="CP1103" s="86"/>
      <c r="CR1103" s="86"/>
      <c r="CS1103" s="86"/>
      <c r="CT1103" s="86"/>
      <c r="CU1103" s="86"/>
      <c r="CW1103" s="87"/>
      <c r="CY1103" s="86"/>
      <c r="CZ1103" s="87"/>
      <c r="DA1103" s="88"/>
      <c r="DB1103" s="86"/>
      <c r="DC1103" s="87"/>
      <c r="DD1103" s="86"/>
      <c r="DE1103" s="86"/>
      <c r="DF1103" s="86"/>
      <c r="DG1103" s="86"/>
      <c r="DH1103" s="89"/>
    </row>
    <row r="1104" spans="34:112" x14ac:dyDescent="0.2">
      <c r="AH1104" s="86"/>
      <c r="AJ1104" s="86"/>
      <c r="AL1104" s="86"/>
      <c r="AN1104" s="86"/>
      <c r="AP1104" s="86"/>
      <c r="AR1104" s="86"/>
      <c r="AT1104" s="86"/>
      <c r="AV1104" s="86"/>
      <c r="AX1104" s="86"/>
      <c r="AZ1104" s="86"/>
      <c r="BB1104" s="86"/>
      <c r="BD1104" s="86"/>
      <c r="BF1104" s="86"/>
      <c r="BH1104" s="86"/>
      <c r="BJ1104" s="86"/>
      <c r="BL1104" s="86"/>
      <c r="BN1104" s="86"/>
      <c r="BP1104" s="86"/>
      <c r="BR1104" s="86"/>
      <c r="BS1104" s="86"/>
      <c r="BT1104" s="86"/>
      <c r="BU1104" s="86"/>
      <c r="BW1104" s="86"/>
      <c r="BX1104" s="86"/>
      <c r="BY1104" s="86"/>
      <c r="BZ1104" s="86"/>
      <c r="CB1104" s="86"/>
      <c r="CC1104" s="86"/>
      <c r="CD1104" s="86"/>
      <c r="CE1104" s="86"/>
      <c r="CF1104" s="86"/>
      <c r="CH1104" s="86"/>
      <c r="CI1104" s="86"/>
      <c r="CJ1104" s="86"/>
      <c r="CK1104" s="86"/>
      <c r="CM1104" s="86"/>
      <c r="CN1104" s="86"/>
      <c r="CO1104" s="86"/>
      <c r="CP1104" s="86"/>
      <c r="CR1104" s="86"/>
      <c r="CS1104" s="86"/>
      <c r="CT1104" s="86"/>
      <c r="CU1104" s="86"/>
      <c r="CW1104" s="87"/>
      <c r="CY1104" s="86"/>
      <c r="CZ1104" s="87"/>
      <c r="DA1104" s="88"/>
      <c r="DB1104" s="86"/>
      <c r="DC1104" s="87"/>
      <c r="DD1104" s="86"/>
      <c r="DE1104" s="86"/>
      <c r="DF1104" s="86"/>
      <c r="DG1104" s="86"/>
      <c r="DH1104" s="89"/>
    </row>
    <row r="1105" spans="34:112" x14ac:dyDescent="0.2">
      <c r="AH1105" s="86"/>
      <c r="AJ1105" s="86"/>
      <c r="AL1105" s="86"/>
      <c r="AN1105" s="86"/>
      <c r="AP1105" s="86"/>
      <c r="AR1105" s="86"/>
      <c r="AT1105" s="86"/>
      <c r="AV1105" s="86"/>
      <c r="AX1105" s="86"/>
      <c r="AZ1105" s="86"/>
      <c r="BB1105" s="86"/>
      <c r="BD1105" s="86"/>
      <c r="BF1105" s="86"/>
      <c r="BH1105" s="86"/>
      <c r="BJ1105" s="86"/>
      <c r="BL1105" s="86"/>
      <c r="BN1105" s="86"/>
      <c r="BP1105" s="86"/>
      <c r="BR1105" s="86"/>
      <c r="BS1105" s="86"/>
      <c r="BT1105" s="86"/>
      <c r="BU1105" s="86"/>
      <c r="BW1105" s="86"/>
      <c r="BX1105" s="86"/>
      <c r="BY1105" s="86"/>
      <c r="BZ1105" s="86"/>
      <c r="CB1105" s="86"/>
      <c r="CC1105" s="86"/>
      <c r="CD1105" s="86"/>
      <c r="CE1105" s="86"/>
      <c r="CF1105" s="86"/>
      <c r="CH1105" s="86"/>
      <c r="CI1105" s="86"/>
      <c r="CJ1105" s="86"/>
      <c r="CK1105" s="86"/>
      <c r="CM1105" s="86"/>
      <c r="CN1105" s="86"/>
      <c r="CO1105" s="86"/>
      <c r="CP1105" s="86"/>
      <c r="CR1105" s="86"/>
      <c r="CS1105" s="86"/>
      <c r="CT1105" s="86"/>
      <c r="CU1105" s="86"/>
      <c r="CW1105" s="87"/>
      <c r="CY1105" s="86"/>
      <c r="CZ1105" s="87"/>
      <c r="DA1105" s="88"/>
      <c r="DB1105" s="86"/>
      <c r="DC1105" s="87"/>
      <c r="DD1105" s="86"/>
      <c r="DE1105" s="86"/>
      <c r="DF1105" s="86"/>
      <c r="DG1105" s="86"/>
      <c r="DH1105" s="89"/>
    </row>
    <row r="1106" spans="34:112" x14ac:dyDescent="0.2">
      <c r="AH1106" s="86"/>
      <c r="AJ1106" s="86"/>
      <c r="AL1106" s="86"/>
      <c r="AN1106" s="86"/>
      <c r="AP1106" s="86"/>
      <c r="AR1106" s="86"/>
      <c r="AT1106" s="86"/>
      <c r="AV1106" s="86"/>
      <c r="AX1106" s="86"/>
      <c r="AZ1106" s="86"/>
      <c r="BB1106" s="86"/>
      <c r="BD1106" s="86"/>
      <c r="BF1106" s="86"/>
      <c r="BH1106" s="86"/>
      <c r="BJ1106" s="86"/>
      <c r="BL1106" s="86"/>
      <c r="BN1106" s="86"/>
      <c r="BP1106" s="86"/>
      <c r="BR1106" s="86"/>
      <c r="BS1106" s="86"/>
      <c r="BT1106" s="86"/>
      <c r="BU1106" s="86"/>
      <c r="BW1106" s="86"/>
      <c r="BX1106" s="86"/>
      <c r="BY1106" s="86"/>
      <c r="BZ1106" s="86"/>
      <c r="CB1106" s="86"/>
      <c r="CC1106" s="86"/>
      <c r="CD1106" s="86"/>
      <c r="CE1106" s="86"/>
      <c r="CF1106" s="86"/>
      <c r="CH1106" s="86"/>
      <c r="CI1106" s="86"/>
      <c r="CJ1106" s="86"/>
      <c r="CK1106" s="86"/>
      <c r="CM1106" s="86"/>
      <c r="CN1106" s="86"/>
      <c r="CO1106" s="86"/>
      <c r="CP1106" s="86"/>
      <c r="CR1106" s="86"/>
      <c r="CS1106" s="86"/>
      <c r="CT1106" s="86"/>
      <c r="CU1106" s="86"/>
      <c r="CW1106" s="87"/>
      <c r="CY1106" s="86"/>
      <c r="CZ1106" s="87"/>
      <c r="DA1106" s="88"/>
      <c r="DB1106" s="86"/>
      <c r="DC1106" s="87"/>
      <c r="DD1106" s="86"/>
      <c r="DE1106" s="86"/>
      <c r="DF1106" s="86"/>
      <c r="DG1106" s="86"/>
      <c r="DH1106" s="89"/>
    </row>
    <row r="1107" spans="34:112" x14ac:dyDescent="0.2">
      <c r="AH1107" s="86"/>
      <c r="AJ1107" s="86"/>
      <c r="AL1107" s="86"/>
      <c r="AN1107" s="86"/>
      <c r="AP1107" s="86"/>
      <c r="AR1107" s="86"/>
      <c r="AT1107" s="86"/>
      <c r="AV1107" s="86"/>
      <c r="AX1107" s="86"/>
      <c r="AZ1107" s="86"/>
      <c r="BB1107" s="86"/>
      <c r="BD1107" s="86"/>
      <c r="BF1107" s="86"/>
      <c r="BH1107" s="86"/>
      <c r="BJ1107" s="86"/>
      <c r="BL1107" s="86"/>
      <c r="BN1107" s="86"/>
      <c r="BP1107" s="86"/>
      <c r="BR1107" s="86"/>
      <c r="BS1107" s="86"/>
      <c r="BT1107" s="86"/>
      <c r="BU1107" s="86"/>
      <c r="BW1107" s="86"/>
      <c r="BX1107" s="86"/>
      <c r="BY1107" s="86"/>
      <c r="BZ1107" s="86"/>
      <c r="CB1107" s="86"/>
      <c r="CC1107" s="86"/>
      <c r="CD1107" s="86"/>
      <c r="CE1107" s="86"/>
      <c r="CF1107" s="86"/>
      <c r="CH1107" s="86"/>
      <c r="CI1107" s="86"/>
      <c r="CJ1107" s="86"/>
      <c r="CK1107" s="86"/>
      <c r="CM1107" s="86"/>
      <c r="CN1107" s="86"/>
      <c r="CO1107" s="86"/>
      <c r="CP1107" s="86"/>
      <c r="CR1107" s="86"/>
      <c r="CS1107" s="86"/>
      <c r="CT1107" s="86"/>
      <c r="CU1107" s="86"/>
      <c r="CW1107" s="87"/>
      <c r="CY1107" s="86"/>
      <c r="CZ1107" s="87"/>
      <c r="DA1107" s="88"/>
      <c r="DB1107" s="86"/>
      <c r="DC1107" s="87"/>
      <c r="DD1107" s="86"/>
      <c r="DE1107" s="86"/>
      <c r="DF1107" s="86"/>
      <c r="DG1107" s="86"/>
      <c r="DH1107" s="89"/>
    </row>
    <row r="1108" spans="34:112" x14ac:dyDescent="0.2">
      <c r="AH1108" s="86"/>
      <c r="AJ1108" s="86"/>
      <c r="AL1108" s="86"/>
      <c r="AN1108" s="86"/>
      <c r="AP1108" s="86"/>
      <c r="AR1108" s="86"/>
      <c r="AT1108" s="86"/>
      <c r="AV1108" s="86"/>
      <c r="AX1108" s="86"/>
      <c r="AZ1108" s="86"/>
      <c r="BB1108" s="86"/>
      <c r="BD1108" s="86"/>
      <c r="BF1108" s="86"/>
      <c r="BH1108" s="86"/>
      <c r="BJ1108" s="86"/>
      <c r="BL1108" s="86"/>
      <c r="BN1108" s="86"/>
      <c r="BP1108" s="86"/>
      <c r="BR1108" s="86"/>
      <c r="BS1108" s="86"/>
      <c r="BT1108" s="86"/>
      <c r="BU1108" s="86"/>
      <c r="BW1108" s="86"/>
      <c r="BX1108" s="86"/>
      <c r="BY1108" s="86"/>
      <c r="BZ1108" s="86"/>
      <c r="CB1108" s="86"/>
      <c r="CC1108" s="86"/>
      <c r="CD1108" s="86"/>
      <c r="CE1108" s="86"/>
      <c r="CF1108" s="86"/>
      <c r="CH1108" s="86"/>
      <c r="CI1108" s="86"/>
      <c r="CJ1108" s="86"/>
      <c r="CK1108" s="86"/>
      <c r="CM1108" s="86"/>
      <c r="CN1108" s="86"/>
      <c r="CO1108" s="86"/>
      <c r="CP1108" s="86"/>
      <c r="CR1108" s="86"/>
      <c r="CS1108" s="86"/>
      <c r="CT1108" s="86"/>
      <c r="CU1108" s="86"/>
      <c r="CW1108" s="87"/>
      <c r="CY1108" s="86"/>
      <c r="CZ1108" s="87"/>
      <c r="DA1108" s="88"/>
      <c r="DB1108" s="86"/>
      <c r="DC1108" s="87"/>
      <c r="DD1108" s="86"/>
      <c r="DE1108" s="86"/>
      <c r="DF1108" s="86"/>
      <c r="DG1108" s="86"/>
      <c r="DH1108" s="89"/>
    </row>
    <row r="1109" spans="34:112" x14ac:dyDescent="0.2">
      <c r="AH1109" s="86"/>
      <c r="AJ1109" s="86"/>
      <c r="AL1109" s="86"/>
      <c r="AN1109" s="86"/>
      <c r="AP1109" s="86"/>
      <c r="AR1109" s="86"/>
      <c r="AT1109" s="86"/>
      <c r="AV1109" s="86"/>
      <c r="AX1109" s="86"/>
      <c r="AZ1109" s="86"/>
      <c r="BB1109" s="86"/>
      <c r="BD1109" s="86"/>
      <c r="BF1109" s="86"/>
      <c r="BH1109" s="86"/>
      <c r="BJ1109" s="86"/>
      <c r="BL1109" s="86"/>
      <c r="BN1109" s="86"/>
      <c r="BP1109" s="86"/>
      <c r="BR1109" s="86"/>
      <c r="BS1109" s="86"/>
      <c r="BT1109" s="86"/>
      <c r="BU1109" s="86"/>
      <c r="BW1109" s="86"/>
      <c r="BX1109" s="86"/>
      <c r="BY1109" s="86"/>
      <c r="BZ1109" s="86"/>
      <c r="CB1109" s="86"/>
      <c r="CC1109" s="86"/>
      <c r="CD1109" s="86"/>
      <c r="CE1109" s="86"/>
      <c r="CF1109" s="86"/>
      <c r="CH1109" s="86"/>
      <c r="CI1109" s="86"/>
      <c r="CJ1109" s="86"/>
      <c r="CK1109" s="86"/>
      <c r="CM1109" s="86"/>
      <c r="CN1109" s="86"/>
      <c r="CO1109" s="86"/>
      <c r="CP1109" s="86"/>
      <c r="CR1109" s="86"/>
      <c r="CS1109" s="86"/>
      <c r="CT1109" s="86"/>
      <c r="CU1109" s="86"/>
      <c r="CW1109" s="87"/>
      <c r="CY1109" s="86"/>
      <c r="CZ1109" s="87"/>
      <c r="DA1109" s="88"/>
      <c r="DB1109" s="86"/>
      <c r="DC1109" s="87"/>
      <c r="DD1109" s="86"/>
      <c r="DE1109" s="86"/>
      <c r="DF1109" s="86"/>
      <c r="DG1109" s="86"/>
      <c r="DH1109" s="89"/>
    </row>
    <row r="1110" spans="34:112" x14ac:dyDescent="0.2">
      <c r="AH1110" s="86"/>
      <c r="AJ1110" s="86"/>
      <c r="AL1110" s="86"/>
      <c r="AN1110" s="86"/>
      <c r="AP1110" s="86"/>
      <c r="AR1110" s="86"/>
      <c r="AT1110" s="86"/>
      <c r="AV1110" s="86"/>
      <c r="AX1110" s="86"/>
      <c r="AZ1110" s="86"/>
      <c r="BB1110" s="86"/>
      <c r="BD1110" s="86"/>
      <c r="BF1110" s="86"/>
      <c r="BH1110" s="86"/>
      <c r="BJ1110" s="86"/>
      <c r="BL1110" s="86"/>
      <c r="BN1110" s="86"/>
      <c r="BP1110" s="86"/>
      <c r="BR1110" s="86"/>
      <c r="BS1110" s="86"/>
      <c r="BT1110" s="86"/>
      <c r="BU1110" s="86"/>
      <c r="BW1110" s="86"/>
      <c r="BX1110" s="86"/>
      <c r="BY1110" s="86"/>
      <c r="BZ1110" s="86"/>
      <c r="CB1110" s="86"/>
      <c r="CC1110" s="86"/>
      <c r="CD1110" s="86"/>
      <c r="CE1110" s="86"/>
      <c r="CF1110" s="86"/>
      <c r="CH1110" s="86"/>
      <c r="CI1110" s="86"/>
      <c r="CJ1110" s="86"/>
      <c r="CK1110" s="86"/>
      <c r="CM1110" s="86"/>
      <c r="CN1110" s="86"/>
      <c r="CO1110" s="86"/>
      <c r="CP1110" s="86"/>
      <c r="CR1110" s="86"/>
      <c r="CS1110" s="86"/>
      <c r="CT1110" s="86"/>
      <c r="CU1110" s="86"/>
      <c r="CW1110" s="87"/>
      <c r="CY1110" s="86"/>
      <c r="CZ1110" s="87"/>
      <c r="DA1110" s="88"/>
      <c r="DB1110" s="86"/>
      <c r="DC1110" s="87"/>
      <c r="DD1110" s="86"/>
      <c r="DE1110" s="86"/>
      <c r="DF1110" s="86"/>
      <c r="DG1110" s="86"/>
      <c r="DH1110" s="89"/>
    </row>
    <row r="1111" spans="34:112" x14ac:dyDescent="0.2">
      <c r="AH1111" s="86"/>
      <c r="AJ1111" s="86"/>
      <c r="AL1111" s="86"/>
      <c r="AN1111" s="86"/>
      <c r="AP1111" s="86"/>
      <c r="AR1111" s="86"/>
      <c r="AT1111" s="86"/>
      <c r="AV1111" s="86"/>
      <c r="AX1111" s="86"/>
      <c r="AZ1111" s="86"/>
      <c r="BB1111" s="86"/>
      <c r="BD1111" s="86"/>
      <c r="BF1111" s="86"/>
      <c r="BH1111" s="86"/>
      <c r="BJ1111" s="86"/>
      <c r="BL1111" s="86"/>
      <c r="BN1111" s="86"/>
      <c r="BP1111" s="86"/>
      <c r="BR1111" s="86"/>
      <c r="BS1111" s="86"/>
      <c r="BT1111" s="86"/>
      <c r="BU1111" s="86"/>
      <c r="BW1111" s="86"/>
      <c r="BX1111" s="86"/>
      <c r="BY1111" s="86"/>
      <c r="BZ1111" s="86"/>
      <c r="CB1111" s="86"/>
      <c r="CC1111" s="86"/>
      <c r="CD1111" s="86"/>
      <c r="CE1111" s="86"/>
      <c r="CF1111" s="86"/>
      <c r="CH1111" s="86"/>
      <c r="CI1111" s="86"/>
      <c r="CJ1111" s="86"/>
      <c r="CK1111" s="86"/>
      <c r="CM1111" s="86"/>
      <c r="CN1111" s="86"/>
      <c r="CO1111" s="86"/>
      <c r="CP1111" s="86"/>
      <c r="CR1111" s="86"/>
      <c r="CS1111" s="86"/>
      <c r="CT1111" s="86"/>
      <c r="CU1111" s="86"/>
      <c r="CW1111" s="87"/>
      <c r="CY1111" s="86"/>
      <c r="CZ1111" s="87"/>
      <c r="DA1111" s="88"/>
      <c r="DB1111" s="86"/>
      <c r="DC1111" s="87"/>
      <c r="DD1111" s="86"/>
      <c r="DE1111" s="86"/>
      <c r="DF1111" s="86"/>
      <c r="DG1111" s="86"/>
      <c r="DH1111" s="89"/>
    </row>
    <row r="1112" spans="34:112" x14ac:dyDescent="0.2">
      <c r="AH1112" s="86"/>
      <c r="AJ1112" s="86"/>
      <c r="AL1112" s="86"/>
      <c r="AN1112" s="86"/>
      <c r="AP1112" s="86"/>
      <c r="AR1112" s="86"/>
      <c r="AT1112" s="86"/>
      <c r="AV1112" s="86"/>
      <c r="AX1112" s="86"/>
      <c r="AZ1112" s="86"/>
      <c r="BB1112" s="86"/>
      <c r="BD1112" s="86"/>
      <c r="BF1112" s="86"/>
      <c r="BH1112" s="86"/>
      <c r="BJ1112" s="86"/>
      <c r="BL1112" s="86"/>
      <c r="BN1112" s="86"/>
      <c r="BP1112" s="86"/>
      <c r="BR1112" s="86"/>
      <c r="BS1112" s="86"/>
      <c r="BT1112" s="86"/>
      <c r="BU1112" s="86"/>
      <c r="BW1112" s="86"/>
      <c r="BX1112" s="86"/>
      <c r="BY1112" s="86"/>
      <c r="BZ1112" s="86"/>
      <c r="CB1112" s="86"/>
      <c r="CC1112" s="86"/>
      <c r="CD1112" s="86"/>
      <c r="CE1112" s="86"/>
      <c r="CF1112" s="86"/>
      <c r="CH1112" s="86"/>
      <c r="CI1112" s="86"/>
      <c r="CJ1112" s="86"/>
      <c r="CK1112" s="86"/>
      <c r="CM1112" s="86"/>
      <c r="CN1112" s="86"/>
      <c r="CO1112" s="86"/>
      <c r="CP1112" s="86"/>
      <c r="CR1112" s="86"/>
      <c r="CS1112" s="86"/>
      <c r="CT1112" s="86"/>
      <c r="CU1112" s="86"/>
      <c r="CW1112" s="87"/>
      <c r="CY1112" s="86"/>
      <c r="CZ1112" s="87"/>
      <c r="DA1112" s="88"/>
      <c r="DB1112" s="86"/>
      <c r="DC1112" s="87"/>
      <c r="DD1112" s="86"/>
      <c r="DE1112" s="86"/>
      <c r="DF1112" s="86"/>
      <c r="DG1112" s="86"/>
      <c r="DH1112" s="89"/>
    </row>
    <row r="1113" spans="34:112" x14ac:dyDescent="0.2">
      <c r="AH1113" s="86"/>
      <c r="AJ1113" s="86"/>
      <c r="AL1113" s="86"/>
      <c r="AN1113" s="86"/>
      <c r="AP1113" s="86"/>
      <c r="AR1113" s="86"/>
      <c r="AT1113" s="86"/>
      <c r="AV1113" s="86"/>
      <c r="AX1113" s="86"/>
      <c r="AZ1113" s="86"/>
      <c r="BB1113" s="86"/>
      <c r="BD1113" s="86"/>
      <c r="BF1113" s="86"/>
      <c r="BH1113" s="86"/>
      <c r="BJ1113" s="86"/>
      <c r="BL1113" s="86"/>
      <c r="BN1113" s="86"/>
      <c r="BP1113" s="86"/>
      <c r="BR1113" s="86"/>
      <c r="BS1113" s="86"/>
      <c r="BT1113" s="86"/>
      <c r="BU1113" s="86"/>
      <c r="BW1113" s="86"/>
      <c r="BX1113" s="86"/>
      <c r="BY1113" s="86"/>
      <c r="BZ1113" s="86"/>
      <c r="CB1113" s="86"/>
      <c r="CC1113" s="86"/>
      <c r="CD1113" s="86"/>
      <c r="CE1113" s="86"/>
      <c r="CF1113" s="86"/>
      <c r="CH1113" s="86"/>
      <c r="CI1113" s="86"/>
      <c r="CJ1113" s="86"/>
      <c r="CK1113" s="86"/>
      <c r="CM1113" s="86"/>
      <c r="CN1113" s="86"/>
      <c r="CO1113" s="86"/>
      <c r="CP1113" s="86"/>
      <c r="CR1113" s="86"/>
      <c r="CS1113" s="86"/>
      <c r="CT1113" s="86"/>
      <c r="CU1113" s="86"/>
      <c r="CW1113" s="87"/>
      <c r="CY1113" s="86"/>
      <c r="CZ1113" s="87"/>
      <c r="DA1113" s="88"/>
      <c r="DB1113" s="86"/>
      <c r="DC1113" s="87"/>
      <c r="DD1113" s="86"/>
      <c r="DE1113" s="86"/>
      <c r="DF1113" s="86"/>
      <c r="DG1113" s="86"/>
      <c r="DH1113" s="89"/>
    </row>
    <row r="1114" spans="34:112" x14ac:dyDescent="0.2">
      <c r="AH1114" s="86"/>
      <c r="AJ1114" s="86"/>
      <c r="AL1114" s="86"/>
      <c r="AN1114" s="86"/>
      <c r="AP1114" s="86"/>
      <c r="AR1114" s="86"/>
      <c r="AT1114" s="86"/>
      <c r="AV1114" s="86"/>
      <c r="AX1114" s="86"/>
      <c r="AZ1114" s="86"/>
      <c r="BB1114" s="86"/>
      <c r="BD1114" s="86"/>
      <c r="BF1114" s="86"/>
      <c r="BH1114" s="86"/>
      <c r="BJ1114" s="86"/>
      <c r="BL1114" s="86"/>
      <c r="BN1114" s="86"/>
      <c r="BP1114" s="86"/>
      <c r="BR1114" s="86"/>
      <c r="BS1114" s="86"/>
      <c r="BT1114" s="86"/>
      <c r="BU1114" s="86"/>
      <c r="BW1114" s="86"/>
      <c r="BX1114" s="86"/>
      <c r="BY1114" s="86"/>
      <c r="BZ1114" s="86"/>
      <c r="CB1114" s="86"/>
      <c r="CC1114" s="86"/>
      <c r="CD1114" s="86"/>
      <c r="CE1114" s="86"/>
      <c r="CF1114" s="86"/>
      <c r="CH1114" s="86"/>
      <c r="CI1114" s="86"/>
      <c r="CJ1114" s="86"/>
      <c r="CK1114" s="86"/>
      <c r="CM1114" s="86"/>
      <c r="CN1114" s="86"/>
      <c r="CO1114" s="86"/>
      <c r="CP1114" s="86"/>
      <c r="CR1114" s="86"/>
      <c r="CS1114" s="86"/>
      <c r="CT1114" s="86"/>
      <c r="CU1114" s="86"/>
      <c r="CW1114" s="87"/>
      <c r="CY1114" s="86"/>
      <c r="CZ1114" s="87"/>
      <c r="DA1114" s="88"/>
      <c r="DB1114" s="86"/>
      <c r="DC1114" s="87"/>
      <c r="DD1114" s="86"/>
      <c r="DE1114" s="86"/>
      <c r="DF1114" s="86"/>
      <c r="DG1114" s="86"/>
      <c r="DH1114" s="89"/>
    </row>
    <row r="1115" spans="34:112" x14ac:dyDescent="0.2">
      <c r="AH1115" s="86"/>
      <c r="AJ1115" s="86"/>
      <c r="AL1115" s="86"/>
      <c r="AN1115" s="86"/>
      <c r="AP1115" s="86"/>
      <c r="AR1115" s="86"/>
      <c r="AT1115" s="86"/>
      <c r="AV1115" s="86"/>
      <c r="AX1115" s="86"/>
      <c r="AZ1115" s="86"/>
      <c r="BB1115" s="86"/>
      <c r="BD1115" s="86"/>
      <c r="BF1115" s="86"/>
      <c r="BH1115" s="86"/>
      <c r="BJ1115" s="86"/>
      <c r="BL1115" s="86"/>
      <c r="BN1115" s="86"/>
      <c r="BP1115" s="86"/>
      <c r="BR1115" s="86"/>
      <c r="BS1115" s="86"/>
      <c r="BT1115" s="86"/>
      <c r="BU1115" s="86"/>
      <c r="BW1115" s="86"/>
      <c r="BX1115" s="86"/>
      <c r="BY1115" s="86"/>
      <c r="BZ1115" s="86"/>
      <c r="CB1115" s="86"/>
      <c r="CC1115" s="86"/>
      <c r="CD1115" s="86"/>
      <c r="CE1115" s="86"/>
      <c r="CF1115" s="86"/>
      <c r="CH1115" s="86"/>
      <c r="CI1115" s="86"/>
      <c r="CJ1115" s="86"/>
      <c r="CK1115" s="86"/>
      <c r="CM1115" s="86"/>
      <c r="CN1115" s="86"/>
      <c r="CO1115" s="86"/>
      <c r="CP1115" s="86"/>
      <c r="CR1115" s="86"/>
      <c r="CS1115" s="86"/>
      <c r="CT1115" s="86"/>
      <c r="CU1115" s="86"/>
      <c r="CW1115" s="87"/>
      <c r="CY1115" s="86"/>
      <c r="CZ1115" s="87"/>
      <c r="DA1115" s="88"/>
      <c r="DB1115" s="86"/>
      <c r="DC1115" s="87"/>
      <c r="DD1115" s="86"/>
      <c r="DE1115" s="86"/>
      <c r="DF1115" s="86"/>
      <c r="DG1115" s="86"/>
      <c r="DH1115" s="89"/>
    </row>
    <row r="1116" spans="34:112" x14ac:dyDescent="0.2">
      <c r="AH1116" s="86"/>
      <c r="AJ1116" s="86"/>
      <c r="AL1116" s="86"/>
      <c r="AN1116" s="86"/>
      <c r="AP1116" s="86"/>
      <c r="AR1116" s="86"/>
      <c r="AT1116" s="86"/>
      <c r="AV1116" s="86"/>
      <c r="AX1116" s="86"/>
      <c r="AZ1116" s="86"/>
      <c r="BB1116" s="86"/>
      <c r="BD1116" s="86"/>
      <c r="BF1116" s="86"/>
      <c r="BH1116" s="86"/>
      <c r="BJ1116" s="86"/>
      <c r="BL1116" s="86"/>
      <c r="BN1116" s="86"/>
      <c r="BP1116" s="86"/>
      <c r="BR1116" s="86"/>
      <c r="BS1116" s="86"/>
      <c r="BT1116" s="86"/>
      <c r="BU1116" s="86"/>
      <c r="BW1116" s="86"/>
      <c r="BX1116" s="86"/>
      <c r="BY1116" s="86"/>
      <c r="BZ1116" s="86"/>
      <c r="CB1116" s="86"/>
      <c r="CC1116" s="86"/>
      <c r="CD1116" s="86"/>
      <c r="CE1116" s="86"/>
      <c r="CF1116" s="86"/>
      <c r="CH1116" s="86"/>
      <c r="CI1116" s="86"/>
      <c r="CJ1116" s="86"/>
      <c r="CK1116" s="86"/>
      <c r="CM1116" s="86"/>
      <c r="CN1116" s="86"/>
      <c r="CO1116" s="86"/>
      <c r="CP1116" s="86"/>
      <c r="CR1116" s="86"/>
      <c r="CS1116" s="86"/>
      <c r="CT1116" s="86"/>
      <c r="CU1116" s="86"/>
      <c r="CW1116" s="87"/>
      <c r="CY1116" s="86"/>
      <c r="CZ1116" s="87"/>
      <c r="DA1116" s="88"/>
      <c r="DB1116" s="86"/>
      <c r="DC1116" s="87"/>
      <c r="DD1116" s="86"/>
      <c r="DE1116" s="86"/>
      <c r="DF1116" s="86"/>
      <c r="DG1116" s="86"/>
      <c r="DH1116" s="89"/>
    </row>
    <row r="1117" spans="34:112" x14ac:dyDescent="0.2">
      <c r="AH1117" s="86"/>
      <c r="AJ1117" s="86"/>
      <c r="AL1117" s="86"/>
      <c r="AN1117" s="86"/>
      <c r="AP1117" s="86"/>
      <c r="AR1117" s="86"/>
      <c r="AT1117" s="86"/>
      <c r="AV1117" s="86"/>
      <c r="AX1117" s="86"/>
      <c r="AZ1117" s="86"/>
      <c r="BB1117" s="86"/>
      <c r="BD1117" s="86"/>
      <c r="BF1117" s="86"/>
      <c r="BH1117" s="86"/>
      <c r="BJ1117" s="86"/>
      <c r="BL1117" s="86"/>
      <c r="BN1117" s="86"/>
      <c r="BP1117" s="86"/>
      <c r="BR1117" s="86"/>
      <c r="BS1117" s="86"/>
      <c r="BT1117" s="86"/>
      <c r="BU1117" s="86"/>
      <c r="BW1117" s="86"/>
      <c r="BX1117" s="86"/>
      <c r="BY1117" s="86"/>
      <c r="BZ1117" s="86"/>
      <c r="CB1117" s="86"/>
      <c r="CC1117" s="86"/>
      <c r="CD1117" s="86"/>
      <c r="CE1117" s="86"/>
      <c r="CF1117" s="86"/>
      <c r="CH1117" s="86"/>
      <c r="CI1117" s="86"/>
      <c r="CJ1117" s="86"/>
      <c r="CK1117" s="86"/>
      <c r="CM1117" s="86"/>
      <c r="CN1117" s="86"/>
      <c r="CO1117" s="86"/>
      <c r="CP1117" s="86"/>
      <c r="CR1117" s="86"/>
      <c r="CS1117" s="86"/>
      <c r="CT1117" s="86"/>
      <c r="CU1117" s="86"/>
      <c r="CW1117" s="87"/>
      <c r="CY1117" s="86"/>
      <c r="CZ1117" s="87"/>
      <c r="DA1117" s="88"/>
      <c r="DB1117" s="86"/>
      <c r="DC1117" s="87"/>
      <c r="DD1117" s="86"/>
      <c r="DE1117" s="86"/>
      <c r="DF1117" s="86"/>
      <c r="DG1117" s="86"/>
      <c r="DH1117" s="89"/>
    </row>
    <row r="1118" spans="34:112" x14ac:dyDescent="0.2">
      <c r="AH1118" s="86"/>
      <c r="AJ1118" s="86"/>
      <c r="AL1118" s="86"/>
      <c r="AN1118" s="86"/>
      <c r="AP1118" s="86"/>
      <c r="AR1118" s="86"/>
      <c r="AT1118" s="86"/>
      <c r="AV1118" s="86"/>
      <c r="AX1118" s="86"/>
      <c r="AZ1118" s="86"/>
      <c r="BB1118" s="86"/>
      <c r="BD1118" s="86"/>
      <c r="BF1118" s="86"/>
      <c r="BH1118" s="86"/>
      <c r="BJ1118" s="86"/>
      <c r="BL1118" s="86"/>
      <c r="BN1118" s="86"/>
      <c r="BP1118" s="86"/>
      <c r="BR1118" s="86"/>
      <c r="BS1118" s="86"/>
      <c r="BT1118" s="86"/>
      <c r="BU1118" s="86"/>
      <c r="BW1118" s="86"/>
      <c r="BX1118" s="86"/>
      <c r="BY1118" s="86"/>
      <c r="BZ1118" s="86"/>
      <c r="CB1118" s="86"/>
      <c r="CC1118" s="86"/>
      <c r="CD1118" s="86"/>
      <c r="CE1118" s="86"/>
      <c r="CF1118" s="86"/>
      <c r="CH1118" s="86"/>
      <c r="CI1118" s="86"/>
      <c r="CJ1118" s="86"/>
      <c r="CK1118" s="86"/>
      <c r="CM1118" s="86"/>
      <c r="CN1118" s="86"/>
      <c r="CO1118" s="86"/>
      <c r="CP1118" s="86"/>
      <c r="CR1118" s="86"/>
      <c r="CS1118" s="86"/>
      <c r="CT1118" s="86"/>
      <c r="CU1118" s="86"/>
      <c r="CW1118" s="87"/>
      <c r="CY1118" s="86"/>
      <c r="CZ1118" s="87"/>
      <c r="DA1118" s="88"/>
      <c r="DB1118" s="86"/>
      <c r="DC1118" s="87"/>
      <c r="DD1118" s="86"/>
      <c r="DE1118" s="86"/>
      <c r="DF1118" s="86"/>
      <c r="DG1118" s="86"/>
      <c r="DH1118" s="89"/>
    </row>
    <row r="1119" spans="34:112" x14ac:dyDescent="0.2">
      <c r="AH1119" s="86"/>
      <c r="AJ1119" s="86"/>
      <c r="AL1119" s="86"/>
      <c r="AN1119" s="86"/>
      <c r="AP1119" s="86"/>
      <c r="AR1119" s="86"/>
      <c r="AT1119" s="86"/>
      <c r="AV1119" s="86"/>
      <c r="AX1119" s="86"/>
      <c r="AZ1119" s="86"/>
      <c r="BB1119" s="86"/>
      <c r="BD1119" s="86"/>
      <c r="BF1119" s="86"/>
      <c r="BH1119" s="86"/>
      <c r="BJ1119" s="86"/>
      <c r="BL1119" s="86"/>
      <c r="BN1119" s="86"/>
      <c r="BP1119" s="86"/>
      <c r="BR1119" s="86"/>
      <c r="BS1119" s="86"/>
      <c r="BT1119" s="86"/>
      <c r="BU1119" s="86"/>
      <c r="BW1119" s="86"/>
      <c r="BX1119" s="86"/>
      <c r="BY1119" s="86"/>
      <c r="BZ1119" s="86"/>
      <c r="CB1119" s="86"/>
      <c r="CC1119" s="86"/>
      <c r="CD1119" s="86"/>
      <c r="CE1119" s="86"/>
      <c r="CF1119" s="86"/>
      <c r="CH1119" s="86"/>
      <c r="CI1119" s="86"/>
      <c r="CJ1119" s="86"/>
      <c r="CK1119" s="86"/>
      <c r="CM1119" s="86"/>
      <c r="CN1119" s="86"/>
      <c r="CO1119" s="86"/>
      <c r="CP1119" s="86"/>
      <c r="CR1119" s="86"/>
      <c r="CS1119" s="86"/>
      <c r="CT1119" s="86"/>
      <c r="CU1119" s="86"/>
      <c r="CW1119" s="87"/>
      <c r="CY1119" s="86"/>
      <c r="CZ1119" s="87"/>
      <c r="DA1119" s="88"/>
      <c r="DB1119" s="86"/>
      <c r="DC1119" s="87"/>
      <c r="DD1119" s="86"/>
      <c r="DE1119" s="86"/>
      <c r="DF1119" s="86"/>
      <c r="DG1119" s="86"/>
      <c r="DH1119" s="89"/>
    </row>
    <row r="1120" spans="34:112" x14ac:dyDescent="0.2">
      <c r="AH1120" s="86"/>
      <c r="AJ1120" s="86"/>
      <c r="AL1120" s="86"/>
      <c r="AN1120" s="86"/>
      <c r="AP1120" s="86"/>
      <c r="AR1120" s="86"/>
      <c r="AT1120" s="86"/>
      <c r="AV1120" s="86"/>
      <c r="AX1120" s="86"/>
      <c r="AZ1120" s="86"/>
      <c r="BB1120" s="86"/>
      <c r="BD1120" s="86"/>
      <c r="BF1120" s="86"/>
      <c r="BH1120" s="86"/>
      <c r="BJ1120" s="86"/>
      <c r="BL1120" s="86"/>
      <c r="BN1120" s="86"/>
      <c r="BP1120" s="86"/>
      <c r="BR1120" s="86"/>
      <c r="BS1120" s="86"/>
      <c r="BT1120" s="86"/>
      <c r="BU1120" s="86"/>
      <c r="BW1120" s="86"/>
      <c r="BX1120" s="86"/>
      <c r="BY1120" s="86"/>
      <c r="BZ1120" s="86"/>
      <c r="CB1120" s="86"/>
      <c r="CC1120" s="86"/>
      <c r="CD1120" s="86"/>
      <c r="CE1120" s="86"/>
      <c r="CF1120" s="86"/>
      <c r="CH1120" s="86"/>
      <c r="CI1120" s="86"/>
      <c r="CJ1120" s="86"/>
      <c r="CK1120" s="86"/>
      <c r="CM1120" s="86"/>
      <c r="CN1120" s="86"/>
      <c r="CO1120" s="86"/>
      <c r="CP1120" s="86"/>
      <c r="CR1120" s="86"/>
      <c r="CS1120" s="86"/>
      <c r="CT1120" s="86"/>
      <c r="CU1120" s="86"/>
      <c r="CW1120" s="87"/>
      <c r="CY1120" s="86"/>
      <c r="CZ1120" s="87"/>
      <c r="DA1120" s="88"/>
      <c r="DB1120" s="86"/>
      <c r="DC1120" s="87"/>
      <c r="DD1120" s="86"/>
      <c r="DE1120" s="86"/>
      <c r="DF1120" s="86"/>
      <c r="DG1120" s="86"/>
      <c r="DH1120" s="89"/>
    </row>
    <row r="1121" spans="34:112" x14ac:dyDescent="0.2">
      <c r="AH1121" s="86"/>
      <c r="AJ1121" s="86"/>
      <c r="AL1121" s="86"/>
      <c r="AN1121" s="86"/>
      <c r="AP1121" s="86"/>
      <c r="AR1121" s="86"/>
      <c r="AT1121" s="86"/>
      <c r="AV1121" s="86"/>
      <c r="AX1121" s="86"/>
      <c r="AZ1121" s="86"/>
      <c r="BB1121" s="86"/>
      <c r="BD1121" s="86"/>
      <c r="BF1121" s="86"/>
      <c r="BH1121" s="86"/>
      <c r="BJ1121" s="86"/>
      <c r="BL1121" s="86"/>
      <c r="BN1121" s="86"/>
      <c r="BP1121" s="86"/>
      <c r="BR1121" s="86"/>
      <c r="BS1121" s="86"/>
      <c r="BT1121" s="86"/>
      <c r="BU1121" s="86"/>
      <c r="BW1121" s="86"/>
      <c r="BX1121" s="86"/>
      <c r="BY1121" s="86"/>
      <c r="BZ1121" s="86"/>
      <c r="CB1121" s="86"/>
      <c r="CC1121" s="86"/>
      <c r="CD1121" s="86"/>
      <c r="CE1121" s="86"/>
      <c r="CF1121" s="86"/>
      <c r="CH1121" s="86"/>
      <c r="CI1121" s="86"/>
      <c r="CJ1121" s="86"/>
      <c r="CK1121" s="86"/>
      <c r="CM1121" s="86"/>
      <c r="CN1121" s="86"/>
      <c r="CO1121" s="86"/>
      <c r="CP1121" s="86"/>
      <c r="CR1121" s="86"/>
      <c r="CS1121" s="86"/>
      <c r="CT1121" s="86"/>
      <c r="CU1121" s="86"/>
      <c r="CW1121" s="87"/>
      <c r="CY1121" s="86"/>
      <c r="CZ1121" s="87"/>
      <c r="DA1121" s="88"/>
      <c r="DB1121" s="86"/>
      <c r="DC1121" s="87"/>
      <c r="DD1121" s="86"/>
      <c r="DE1121" s="86"/>
      <c r="DF1121" s="86"/>
      <c r="DG1121" s="86"/>
      <c r="DH1121" s="89"/>
    </row>
    <row r="1122" spans="34:112" x14ac:dyDescent="0.2">
      <c r="AH1122" s="86"/>
      <c r="AJ1122" s="86"/>
      <c r="AL1122" s="86"/>
      <c r="AN1122" s="86"/>
      <c r="AP1122" s="86"/>
      <c r="AR1122" s="86"/>
      <c r="AT1122" s="86"/>
      <c r="AV1122" s="86"/>
      <c r="AX1122" s="86"/>
      <c r="AZ1122" s="86"/>
      <c r="BB1122" s="86"/>
      <c r="BD1122" s="86"/>
      <c r="BF1122" s="86"/>
      <c r="BH1122" s="86"/>
      <c r="BJ1122" s="86"/>
      <c r="BL1122" s="86"/>
      <c r="BN1122" s="86"/>
      <c r="BP1122" s="86"/>
      <c r="BR1122" s="86"/>
      <c r="BS1122" s="86"/>
      <c r="BT1122" s="86"/>
      <c r="BU1122" s="86"/>
      <c r="BW1122" s="86"/>
      <c r="BX1122" s="86"/>
      <c r="BY1122" s="86"/>
      <c r="BZ1122" s="86"/>
      <c r="CB1122" s="86"/>
      <c r="CC1122" s="86"/>
      <c r="CD1122" s="86"/>
      <c r="CE1122" s="86"/>
      <c r="CF1122" s="86"/>
      <c r="CH1122" s="86"/>
      <c r="CI1122" s="86"/>
      <c r="CJ1122" s="86"/>
      <c r="CK1122" s="86"/>
      <c r="CM1122" s="86"/>
      <c r="CN1122" s="86"/>
      <c r="CO1122" s="86"/>
      <c r="CP1122" s="86"/>
      <c r="CR1122" s="86"/>
      <c r="CS1122" s="86"/>
      <c r="CT1122" s="86"/>
      <c r="CU1122" s="86"/>
      <c r="CW1122" s="87"/>
      <c r="CY1122" s="86"/>
      <c r="CZ1122" s="87"/>
      <c r="DA1122" s="88"/>
      <c r="DB1122" s="86"/>
      <c r="DC1122" s="87"/>
      <c r="DD1122" s="86"/>
      <c r="DE1122" s="86"/>
      <c r="DF1122" s="86"/>
      <c r="DG1122" s="86"/>
      <c r="DH1122" s="89"/>
    </row>
    <row r="1123" spans="34:112" x14ac:dyDescent="0.2">
      <c r="AH1123" s="86"/>
      <c r="AJ1123" s="86"/>
      <c r="AL1123" s="86"/>
      <c r="AN1123" s="86"/>
      <c r="AP1123" s="86"/>
      <c r="AR1123" s="86"/>
      <c r="AT1123" s="86"/>
      <c r="AV1123" s="86"/>
      <c r="AX1123" s="86"/>
      <c r="AZ1123" s="86"/>
      <c r="BB1123" s="86"/>
      <c r="BD1123" s="86"/>
      <c r="BF1123" s="86"/>
      <c r="BH1123" s="86"/>
      <c r="BJ1123" s="86"/>
      <c r="BL1123" s="86"/>
      <c r="BN1123" s="86"/>
      <c r="BP1123" s="86"/>
      <c r="BR1123" s="86"/>
      <c r="BS1123" s="86"/>
      <c r="BT1123" s="86"/>
      <c r="BU1123" s="86"/>
      <c r="BW1123" s="86"/>
      <c r="BX1123" s="86"/>
      <c r="BY1123" s="86"/>
      <c r="BZ1123" s="86"/>
      <c r="CB1123" s="86"/>
      <c r="CC1123" s="86"/>
      <c r="CD1123" s="86"/>
      <c r="CE1123" s="86"/>
      <c r="CF1123" s="86"/>
      <c r="CH1123" s="86"/>
      <c r="CI1123" s="86"/>
      <c r="CJ1123" s="86"/>
      <c r="CK1123" s="86"/>
      <c r="CM1123" s="86"/>
      <c r="CN1123" s="86"/>
      <c r="CO1123" s="86"/>
      <c r="CP1123" s="86"/>
      <c r="CR1123" s="86"/>
      <c r="CS1123" s="86"/>
      <c r="CT1123" s="86"/>
      <c r="CU1123" s="86"/>
      <c r="CW1123" s="87"/>
      <c r="CY1123" s="86"/>
      <c r="CZ1123" s="87"/>
      <c r="DA1123" s="88"/>
      <c r="DB1123" s="86"/>
      <c r="DC1123" s="87"/>
      <c r="DD1123" s="86"/>
      <c r="DE1123" s="86"/>
      <c r="DF1123" s="86"/>
      <c r="DG1123" s="86"/>
      <c r="DH1123" s="89"/>
    </row>
    <row r="1124" spans="34:112" x14ac:dyDescent="0.2">
      <c r="AH1124" s="86"/>
      <c r="AJ1124" s="86"/>
      <c r="AL1124" s="86"/>
      <c r="AN1124" s="86"/>
      <c r="AP1124" s="86"/>
      <c r="AR1124" s="86"/>
      <c r="AT1124" s="86"/>
      <c r="AV1124" s="86"/>
      <c r="AX1124" s="86"/>
      <c r="AZ1124" s="86"/>
      <c r="BB1124" s="86"/>
      <c r="BD1124" s="86"/>
      <c r="BF1124" s="86"/>
      <c r="BH1124" s="86"/>
      <c r="BJ1124" s="86"/>
      <c r="BL1124" s="86"/>
      <c r="BN1124" s="86"/>
      <c r="BP1124" s="86"/>
      <c r="BR1124" s="86"/>
      <c r="BS1124" s="86"/>
      <c r="BT1124" s="86"/>
      <c r="BU1124" s="86"/>
      <c r="BW1124" s="86"/>
      <c r="BX1124" s="86"/>
      <c r="BY1124" s="86"/>
      <c r="BZ1124" s="86"/>
      <c r="CB1124" s="86"/>
      <c r="CC1124" s="86"/>
      <c r="CD1124" s="86"/>
      <c r="CE1124" s="86"/>
      <c r="CF1124" s="86"/>
      <c r="CH1124" s="86"/>
      <c r="CI1124" s="86"/>
      <c r="CJ1124" s="86"/>
      <c r="CK1124" s="86"/>
      <c r="CM1124" s="86"/>
      <c r="CN1124" s="86"/>
      <c r="CO1124" s="86"/>
      <c r="CP1124" s="86"/>
      <c r="CR1124" s="86"/>
      <c r="CS1124" s="86"/>
      <c r="CT1124" s="86"/>
      <c r="CU1124" s="86"/>
      <c r="CW1124" s="87"/>
      <c r="CY1124" s="86"/>
      <c r="CZ1124" s="87"/>
      <c r="DA1124" s="88"/>
      <c r="DB1124" s="86"/>
      <c r="DC1124" s="87"/>
      <c r="DD1124" s="86"/>
      <c r="DE1124" s="86"/>
      <c r="DF1124" s="86"/>
      <c r="DG1124" s="86"/>
      <c r="DH1124" s="89"/>
    </row>
    <row r="1125" spans="34:112" x14ac:dyDescent="0.2">
      <c r="AH1125" s="86"/>
      <c r="AJ1125" s="86"/>
      <c r="AL1125" s="86"/>
      <c r="AN1125" s="86"/>
      <c r="AP1125" s="86"/>
      <c r="AR1125" s="86"/>
      <c r="AT1125" s="86"/>
      <c r="AV1125" s="86"/>
      <c r="AX1125" s="86"/>
      <c r="AZ1125" s="86"/>
      <c r="BB1125" s="86"/>
      <c r="BD1125" s="86"/>
      <c r="BF1125" s="86"/>
      <c r="BH1125" s="86"/>
      <c r="BJ1125" s="86"/>
      <c r="BL1125" s="86"/>
      <c r="BN1125" s="86"/>
      <c r="BP1125" s="86"/>
      <c r="BR1125" s="86"/>
      <c r="BS1125" s="86"/>
      <c r="BT1125" s="86"/>
      <c r="BU1125" s="86"/>
      <c r="BW1125" s="86"/>
      <c r="BX1125" s="86"/>
      <c r="BY1125" s="86"/>
      <c r="BZ1125" s="86"/>
      <c r="CB1125" s="86"/>
      <c r="CC1125" s="86"/>
      <c r="CD1125" s="86"/>
      <c r="CE1125" s="86"/>
      <c r="CF1125" s="86"/>
      <c r="CH1125" s="86"/>
      <c r="CI1125" s="86"/>
      <c r="CJ1125" s="86"/>
      <c r="CK1125" s="86"/>
      <c r="CM1125" s="86"/>
      <c r="CN1125" s="86"/>
      <c r="CO1125" s="86"/>
      <c r="CP1125" s="86"/>
      <c r="CR1125" s="86"/>
      <c r="CS1125" s="86"/>
      <c r="CT1125" s="86"/>
      <c r="CU1125" s="86"/>
      <c r="CW1125" s="87"/>
      <c r="CY1125" s="86"/>
      <c r="CZ1125" s="87"/>
      <c r="DA1125" s="88"/>
      <c r="DB1125" s="86"/>
      <c r="DC1125" s="87"/>
      <c r="DD1125" s="86"/>
      <c r="DE1125" s="86"/>
      <c r="DF1125" s="86"/>
      <c r="DG1125" s="86"/>
      <c r="DH1125" s="89"/>
    </row>
    <row r="1126" spans="34:112" x14ac:dyDescent="0.2">
      <c r="AH1126" s="86"/>
      <c r="AJ1126" s="86"/>
      <c r="AL1126" s="86"/>
      <c r="AN1126" s="86"/>
      <c r="AP1126" s="86"/>
      <c r="AR1126" s="86"/>
      <c r="AT1126" s="86"/>
      <c r="AV1126" s="86"/>
      <c r="AX1126" s="86"/>
      <c r="AZ1126" s="86"/>
      <c r="BB1126" s="86"/>
      <c r="BD1126" s="86"/>
      <c r="BF1126" s="86"/>
      <c r="BH1126" s="86"/>
      <c r="BJ1126" s="86"/>
      <c r="BL1126" s="86"/>
      <c r="BN1126" s="86"/>
      <c r="BP1126" s="86"/>
      <c r="BR1126" s="86"/>
      <c r="BS1126" s="86"/>
      <c r="BT1126" s="86"/>
      <c r="BU1126" s="86"/>
      <c r="BW1126" s="86"/>
      <c r="BX1126" s="86"/>
      <c r="BY1126" s="86"/>
      <c r="BZ1126" s="86"/>
      <c r="CB1126" s="86"/>
      <c r="CC1126" s="86"/>
      <c r="CD1126" s="86"/>
      <c r="CE1126" s="86"/>
      <c r="CF1126" s="86"/>
      <c r="CH1126" s="86"/>
      <c r="CI1126" s="86"/>
      <c r="CJ1126" s="86"/>
      <c r="CK1126" s="86"/>
      <c r="CM1126" s="86"/>
      <c r="CN1126" s="86"/>
      <c r="CO1126" s="86"/>
      <c r="CP1126" s="86"/>
      <c r="CR1126" s="86"/>
      <c r="CS1126" s="86"/>
      <c r="CT1126" s="86"/>
      <c r="CU1126" s="86"/>
      <c r="CW1126" s="87"/>
      <c r="CY1126" s="86"/>
      <c r="CZ1126" s="87"/>
      <c r="DA1126" s="88"/>
      <c r="DB1126" s="86"/>
      <c r="DC1126" s="87"/>
      <c r="DD1126" s="86"/>
      <c r="DE1126" s="86"/>
      <c r="DF1126" s="86"/>
      <c r="DG1126" s="86"/>
      <c r="DH1126" s="89"/>
    </row>
    <row r="1127" spans="34:112" x14ac:dyDescent="0.2">
      <c r="AH1127" s="86"/>
      <c r="AJ1127" s="86"/>
      <c r="AL1127" s="86"/>
      <c r="AN1127" s="86"/>
      <c r="AP1127" s="86"/>
      <c r="AR1127" s="86"/>
      <c r="AT1127" s="86"/>
      <c r="AV1127" s="86"/>
      <c r="AX1127" s="86"/>
      <c r="AZ1127" s="86"/>
      <c r="BB1127" s="86"/>
      <c r="BD1127" s="86"/>
      <c r="BF1127" s="86"/>
      <c r="BH1127" s="86"/>
      <c r="BJ1127" s="86"/>
      <c r="BL1127" s="86"/>
      <c r="BN1127" s="86"/>
      <c r="BP1127" s="86"/>
      <c r="BR1127" s="86"/>
      <c r="BS1127" s="86"/>
      <c r="BT1127" s="86"/>
      <c r="BU1127" s="86"/>
      <c r="BW1127" s="86"/>
      <c r="BX1127" s="86"/>
      <c r="BY1127" s="86"/>
      <c r="BZ1127" s="86"/>
      <c r="CB1127" s="86"/>
      <c r="CC1127" s="86"/>
      <c r="CD1127" s="86"/>
      <c r="CE1127" s="86"/>
      <c r="CF1127" s="86"/>
      <c r="CH1127" s="86"/>
      <c r="CI1127" s="86"/>
      <c r="CJ1127" s="86"/>
      <c r="CK1127" s="86"/>
      <c r="CM1127" s="86"/>
      <c r="CN1127" s="86"/>
      <c r="CO1127" s="86"/>
      <c r="CP1127" s="86"/>
      <c r="CR1127" s="86"/>
      <c r="CS1127" s="86"/>
      <c r="CT1127" s="86"/>
      <c r="CU1127" s="86"/>
      <c r="CW1127" s="87"/>
      <c r="CY1127" s="86"/>
      <c r="CZ1127" s="87"/>
      <c r="DA1127" s="88"/>
      <c r="DB1127" s="86"/>
      <c r="DC1127" s="87"/>
      <c r="DD1127" s="86"/>
      <c r="DE1127" s="86"/>
      <c r="DF1127" s="86"/>
      <c r="DG1127" s="86"/>
      <c r="DH1127" s="89"/>
    </row>
    <row r="1128" spans="34:112" x14ac:dyDescent="0.2">
      <c r="AH1128" s="86"/>
      <c r="AJ1128" s="86"/>
      <c r="AL1128" s="86"/>
      <c r="AN1128" s="86"/>
      <c r="AP1128" s="86"/>
      <c r="AR1128" s="86"/>
      <c r="AT1128" s="86"/>
      <c r="AV1128" s="86"/>
      <c r="AX1128" s="86"/>
      <c r="AZ1128" s="86"/>
      <c r="BB1128" s="86"/>
      <c r="BD1128" s="86"/>
      <c r="BF1128" s="86"/>
      <c r="BH1128" s="86"/>
      <c r="BJ1128" s="86"/>
      <c r="BL1128" s="86"/>
      <c r="BN1128" s="86"/>
      <c r="BP1128" s="86"/>
      <c r="BR1128" s="86"/>
      <c r="BS1128" s="86"/>
      <c r="BT1128" s="86"/>
      <c r="BU1128" s="86"/>
      <c r="BW1128" s="86"/>
      <c r="BX1128" s="86"/>
      <c r="BY1128" s="86"/>
      <c r="BZ1128" s="86"/>
      <c r="CB1128" s="86"/>
      <c r="CC1128" s="86"/>
      <c r="CD1128" s="86"/>
      <c r="CE1128" s="86"/>
      <c r="CF1128" s="86"/>
      <c r="CH1128" s="86"/>
      <c r="CI1128" s="86"/>
      <c r="CJ1128" s="86"/>
      <c r="CK1128" s="86"/>
      <c r="CM1128" s="86"/>
      <c r="CN1128" s="86"/>
      <c r="CO1128" s="86"/>
      <c r="CP1128" s="86"/>
      <c r="CR1128" s="86"/>
      <c r="CS1128" s="86"/>
      <c r="CT1128" s="86"/>
      <c r="CU1128" s="86"/>
      <c r="CW1128" s="87"/>
      <c r="CY1128" s="86"/>
      <c r="CZ1128" s="87"/>
      <c r="DA1128" s="88"/>
      <c r="DB1128" s="86"/>
      <c r="DC1128" s="87"/>
      <c r="DD1128" s="86"/>
      <c r="DE1128" s="86"/>
      <c r="DF1128" s="86"/>
      <c r="DG1128" s="86"/>
      <c r="DH1128" s="89"/>
    </row>
    <row r="1129" spans="34:112" x14ac:dyDescent="0.2">
      <c r="AH1129" s="86"/>
      <c r="AJ1129" s="86"/>
      <c r="AL1129" s="86"/>
      <c r="AN1129" s="86"/>
      <c r="AP1129" s="86"/>
      <c r="AR1129" s="86"/>
      <c r="AT1129" s="86"/>
      <c r="AV1129" s="86"/>
      <c r="AX1129" s="86"/>
      <c r="AZ1129" s="86"/>
      <c r="BB1129" s="86"/>
      <c r="BD1129" s="86"/>
      <c r="BF1129" s="86"/>
      <c r="BH1129" s="86"/>
      <c r="BJ1129" s="86"/>
      <c r="BL1129" s="86"/>
      <c r="BN1129" s="86"/>
      <c r="BP1129" s="86"/>
      <c r="BR1129" s="86"/>
      <c r="BS1129" s="86"/>
      <c r="BT1129" s="86"/>
      <c r="BU1129" s="86"/>
      <c r="BW1129" s="86"/>
      <c r="BX1129" s="86"/>
      <c r="BY1129" s="86"/>
      <c r="BZ1129" s="86"/>
      <c r="CB1129" s="86"/>
      <c r="CC1129" s="86"/>
      <c r="CD1129" s="86"/>
      <c r="CE1129" s="86"/>
      <c r="CF1129" s="86"/>
      <c r="CH1129" s="86"/>
      <c r="CI1129" s="86"/>
      <c r="CJ1129" s="86"/>
      <c r="CK1129" s="86"/>
      <c r="CM1129" s="86"/>
      <c r="CN1129" s="86"/>
      <c r="CO1129" s="86"/>
      <c r="CP1129" s="86"/>
      <c r="CR1129" s="86"/>
      <c r="CS1129" s="86"/>
      <c r="CT1129" s="86"/>
      <c r="CU1129" s="86"/>
      <c r="CW1129" s="87"/>
      <c r="CY1129" s="86"/>
      <c r="CZ1129" s="87"/>
      <c r="DA1129" s="88"/>
      <c r="DB1129" s="86"/>
      <c r="DC1129" s="87"/>
      <c r="DD1129" s="86"/>
      <c r="DE1129" s="86"/>
      <c r="DF1129" s="86"/>
      <c r="DG1129" s="86"/>
      <c r="DH1129" s="89"/>
    </row>
    <row r="1130" spans="34:112" x14ac:dyDescent="0.2">
      <c r="AH1130" s="86"/>
      <c r="AJ1130" s="86"/>
      <c r="AL1130" s="86"/>
      <c r="AN1130" s="86"/>
      <c r="AP1130" s="86"/>
      <c r="AR1130" s="86"/>
      <c r="AT1130" s="86"/>
      <c r="AV1130" s="86"/>
      <c r="AX1130" s="86"/>
      <c r="AZ1130" s="86"/>
      <c r="BB1130" s="86"/>
      <c r="BD1130" s="86"/>
      <c r="BF1130" s="86"/>
      <c r="BH1130" s="86"/>
      <c r="BJ1130" s="86"/>
      <c r="BL1130" s="86"/>
      <c r="BN1130" s="86"/>
      <c r="BP1130" s="86"/>
      <c r="BR1130" s="86"/>
      <c r="BS1130" s="86"/>
      <c r="BT1130" s="86"/>
      <c r="BU1130" s="86"/>
      <c r="BW1130" s="86"/>
      <c r="BX1130" s="86"/>
      <c r="BY1130" s="86"/>
      <c r="BZ1130" s="86"/>
      <c r="CB1130" s="86"/>
      <c r="CC1130" s="86"/>
      <c r="CD1130" s="86"/>
      <c r="CE1130" s="86"/>
      <c r="CF1130" s="86"/>
      <c r="CH1130" s="86"/>
      <c r="CI1130" s="86"/>
      <c r="CJ1130" s="86"/>
      <c r="CK1130" s="86"/>
      <c r="CM1130" s="86"/>
      <c r="CN1130" s="86"/>
      <c r="CO1130" s="86"/>
      <c r="CP1130" s="86"/>
      <c r="CR1130" s="86"/>
      <c r="CS1130" s="86"/>
      <c r="CT1130" s="86"/>
      <c r="CU1130" s="86"/>
      <c r="CW1130" s="87"/>
      <c r="CY1130" s="86"/>
      <c r="CZ1130" s="87"/>
      <c r="DA1130" s="88"/>
      <c r="DB1130" s="86"/>
      <c r="DC1130" s="87"/>
      <c r="DD1130" s="86"/>
      <c r="DE1130" s="86"/>
      <c r="DF1130" s="86"/>
      <c r="DG1130" s="86"/>
      <c r="DH1130" s="89"/>
    </row>
    <row r="1131" spans="34:112" x14ac:dyDescent="0.2">
      <c r="AH1131" s="86"/>
      <c r="AJ1131" s="86"/>
      <c r="AL1131" s="86"/>
      <c r="AN1131" s="86"/>
      <c r="AP1131" s="86"/>
      <c r="AR1131" s="86"/>
      <c r="AT1131" s="86"/>
      <c r="AV1131" s="86"/>
      <c r="AX1131" s="86"/>
      <c r="AZ1131" s="86"/>
      <c r="BB1131" s="86"/>
      <c r="BD1131" s="86"/>
      <c r="BF1131" s="86"/>
      <c r="BH1131" s="86"/>
      <c r="BJ1131" s="86"/>
      <c r="BL1131" s="86"/>
      <c r="BN1131" s="86"/>
      <c r="BP1131" s="86"/>
      <c r="BR1131" s="86"/>
      <c r="BS1131" s="86"/>
      <c r="BT1131" s="86"/>
      <c r="BU1131" s="86"/>
      <c r="BW1131" s="86"/>
      <c r="BX1131" s="86"/>
      <c r="BY1131" s="86"/>
      <c r="BZ1131" s="86"/>
      <c r="CB1131" s="86"/>
      <c r="CC1131" s="86"/>
      <c r="CD1131" s="86"/>
      <c r="CE1131" s="86"/>
      <c r="CF1131" s="86"/>
      <c r="CH1131" s="86"/>
      <c r="CI1131" s="86"/>
      <c r="CJ1131" s="86"/>
      <c r="CK1131" s="86"/>
      <c r="CM1131" s="86"/>
      <c r="CN1131" s="86"/>
      <c r="CO1131" s="86"/>
      <c r="CP1131" s="86"/>
      <c r="CR1131" s="86"/>
      <c r="CS1131" s="86"/>
      <c r="CT1131" s="86"/>
      <c r="CU1131" s="86"/>
      <c r="CW1131" s="87"/>
      <c r="CY1131" s="86"/>
      <c r="CZ1131" s="87"/>
      <c r="DA1131" s="88"/>
      <c r="DB1131" s="86"/>
      <c r="DC1131" s="87"/>
      <c r="DD1131" s="86"/>
      <c r="DE1131" s="86"/>
      <c r="DF1131" s="86"/>
      <c r="DG1131" s="86"/>
      <c r="DH1131" s="89"/>
    </row>
    <row r="1132" spans="34:112" x14ac:dyDescent="0.2">
      <c r="AH1132" s="86"/>
      <c r="AJ1132" s="86"/>
      <c r="AL1132" s="86"/>
      <c r="AN1132" s="86"/>
      <c r="AP1132" s="86"/>
      <c r="AR1132" s="86"/>
      <c r="AT1132" s="86"/>
      <c r="AV1132" s="86"/>
      <c r="AX1132" s="86"/>
      <c r="AZ1132" s="86"/>
      <c r="BB1132" s="86"/>
      <c r="BD1132" s="86"/>
      <c r="BF1132" s="86"/>
      <c r="BH1132" s="86"/>
      <c r="BJ1132" s="86"/>
      <c r="BL1132" s="86"/>
      <c r="BN1132" s="86"/>
      <c r="BP1132" s="86"/>
      <c r="BR1132" s="86"/>
      <c r="BS1132" s="86"/>
      <c r="BT1132" s="86"/>
      <c r="BU1132" s="86"/>
      <c r="BW1132" s="86"/>
      <c r="BX1132" s="86"/>
      <c r="BY1132" s="86"/>
      <c r="BZ1132" s="86"/>
      <c r="CB1132" s="86"/>
      <c r="CC1132" s="86"/>
      <c r="CD1132" s="86"/>
      <c r="CE1132" s="86"/>
      <c r="CF1132" s="86"/>
      <c r="CH1132" s="86"/>
      <c r="CI1132" s="86"/>
      <c r="CJ1132" s="86"/>
      <c r="CK1132" s="86"/>
      <c r="CM1132" s="86"/>
      <c r="CN1132" s="86"/>
      <c r="CO1132" s="86"/>
      <c r="CP1132" s="86"/>
      <c r="CR1132" s="86"/>
      <c r="CS1132" s="86"/>
      <c r="CT1132" s="86"/>
      <c r="CU1132" s="86"/>
      <c r="CW1132" s="87"/>
      <c r="CY1132" s="86"/>
      <c r="CZ1132" s="87"/>
      <c r="DA1132" s="88"/>
      <c r="DB1132" s="86"/>
      <c r="DC1132" s="87"/>
      <c r="DD1132" s="86"/>
      <c r="DE1132" s="86"/>
      <c r="DF1132" s="86"/>
      <c r="DG1132" s="86"/>
      <c r="DH1132" s="89"/>
    </row>
    <row r="1133" spans="34:112" x14ac:dyDescent="0.2">
      <c r="AH1133" s="86"/>
      <c r="AJ1133" s="86"/>
      <c r="AL1133" s="86"/>
      <c r="AN1133" s="86"/>
      <c r="AP1133" s="86"/>
      <c r="AR1133" s="86"/>
      <c r="AT1133" s="86"/>
      <c r="AV1133" s="86"/>
      <c r="AX1133" s="86"/>
      <c r="AZ1133" s="86"/>
      <c r="BB1133" s="86"/>
      <c r="BD1133" s="86"/>
      <c r="BF1133" s="86"/>
      <c r="BH1133" s="86"/>
      <c r="BJ1133" s="86"/>
      <c r="BL1133" s="86"/>
      <c r="BN1133" s="86"/>
      <c r="BP1133" s="86"/>
      <c r="BR1133" s="86"/>
      <c r="BS1133" s="86"/>
      <c r="BT1133" s="86"/>
      <c r="BU1133" s="86"/>
      <c r="BW1133" s="86"/>
      <c r="BX1133" s="86"/>
      <c r="BY1133" s="86"/>
      <c r="BZ1133" s="86"/>
      <c r="CB1133" s="86"/>
      <c r="CC1133" s="86"/>
      <c r="CD1133" s="86"/>
      <c r="CE1133" s="86"/>
      <c r="CF1133" s="86"/>
      <c r="CH1133" s="86"/>
      <c r="CI1133" s="86"/>
      <c r="CJ1133" s="86"/>
      <c r="CK1133" s="86"/>
      <c r="CM1133" s="86"/>
      <c r="CN1133" s="86"/>
      <c r="CO1133" s="86"/>
      <c r="CP1133" s="86"/>
      <c r="CR1133" s="86"/>
      <c r="CS1133" s="86"/>
      <c r="CT1133" s="86"/>
      <c r="CU1133" s="86"/>
      <c r="CW1133" s="87"/>
      <c r="CY1133" s="86"/>
      <c r="CZ1133" s="87"/>
      <c r="DA1133" s="88"/>
      <c r="DB1133" s="86"/>
      <c r="DC1133" s="87"/>
      <c r="DD1133" s="86"/>
      <c r="DE1133" s="86"/>
      <c r="DF1133" s="86"/>
      <c r="DG1133" s="86"/>
      <c r="DH1133" s="89"/>
    </row>
    <row r="1134" spans="34:112" x14ac:dyDescent="0.2">
      <c r="AH1134" s="86"/>
      <c r="AJ1134" s="86"/>
      <c r="AL1134" s="86"/>
      <c r="AN1134" s="86"/>
      <c r="AP1134" s="86"/>
      <c r="AR1134" s="86"/>
      <c r="AT1134" s="86"/>
      <c r="AV1134" s="86"/>
      <c r="AX1134" s="86"/>
      <c r="AZ1134" s="86"/>
      <c r="BB1134" s="86"/>
      <c r="BD1134" s="86"/>
      <c r="BF1134" s="86"/>
      <c r="BH1134" s="86"/>
      <c r="BJ1134" s="86"/>
      <c r="BL1134" s="86"/>
      <c r="BN1134" s="86"/>
      <c r="BP1134" s="86"/>
      <c r="BR1134" s="86"/>
      <c r="BS1134" s="86"/>
      <c r="BT1134" s="86"/>
      <c r="BU1134" s="86"/>
      <c r="BW1134" s="86"/>
      <c r="BX1134" s="86"/>
      <c r="BY1134" s="86"/>
      <c r="BZ1134" s="86"/>
      <c r="CB1134" s="86"/>
      <c r="CC1134" s="86"/>
      <c r="CD1134" s="86"/>
      <c r="CE1134" s="86"/>
      <c r="CF1134" s="86"/>
      <c r="CH1134" s="86"/>
      <c r="CI1134" s="86"/>
      <c r="CJ1134" s="86"/>
      <c r="CK1134" s="86"/>
      <c r="CM1134" s="86"/>
      <c r="CN1134" s="86"/>
      <c r="CO1134" s="86"/>
      <c r="CP1134" s="86"/>
      <c r="CR1134" s="86"/>
      <c r="CS1134" s="86"/>
      <c r="CT1134" s="86"/>
      <c r="CU1134" s="86"/>
      <c r="CW1134" s="87"/>
      <c r="CY1134" s="86"/>
      <c r="CZ1134" s="87"/>
      <c r="DA1134" s="88"/>
      <c r="DB1134" s="86"/>
      <c r="DC1134" s="87"/>
      <c r="DD1134" s="86"/>
      <c r="DE1134" s="86"/>
      <c r="DF1134" s="86"/>
      <c r="DG1134" s="86"/>
      <c r="DH1134" s="89"/>
    </row>
    <row r="1135" spans="34:112" x14ac:dyDescent="0.2">
      <c r="AH1135" s="86"/>
      <c r="AJ1135" s="86"/>
      <c r="AL1135" s="86"/>
      <c r="AN1135" s="86"/>
      <c r="AP1135" s="86"/>
      <c r="AR1135" s="86"/>
      <c r="AT1135" s="86"/>
      <c r="AV1135" s="86"/>
      <c r="AX1135" s="86"/>
      <c r="AZ1135" s="86"/>
      <c r="BB1135" s="86"/>
      <c r="BD1135" s="86"/>
      <c r="BF1135" s="86"/>
      <c r="BH1135" s="86"/>
      <c r="BJ1135" s="86"/>
      <c r="BL1135" s="86"/>
      <c r="BN1135" s="86"/>
      <c r="BP1135" s="86"/>
      <c r="BR1135" s="86"/>
      <c r="BS1135" s="86"/>
      <c r="BT1135" s="86"/>
      <c r="BU1135" s="86"/>
      <c r="BW1135" s="86"/>
      <c r="BX1135" s="86"/>
      <c r="BY1135" s="86"/>
      <c r="BZ1135" s="86"/>
      <c r="CB1135" s="86"/>
      <c r="CC1135" s="86"/>
      <c r="CD1135" s="86"/>
      <c r="CE1135" s="86"/>
      <c r="CF1135" s="86"/>
      <c r="CH1135" s="86"/>
      <c r="CI1135" s="86"/>
      <c r="CJ1135" s="86"/>
      <c r="CK1135" s="86"/>
      <c r="CM1135" s="86"/>
      <c r="CN1135" s="86"/>
      <c r="CO1135" s="86"/>
      <c r="CP1135" s="86"/>
      <c r="CR1135" s="86"/>
      <c r="CS1135" s="86"/>
      <c r="CT1135" s="86"/>
      <c r="CU1135" s="86"/>
      <c r="CW1135" s="87"/>
      <c r="CY1135" s="86"/>
      <c r="CZ1135" s="87"/>
      <c r="DA1135" s="88"/>
      <c r="DB1135" s="86"/>
      <c r="DC1135" s="87"/>
      <c r="DD1135" s="86"/>
      <c r="DE1135" s="86"/>
      <c r="DF1135" s="86"/>
      <c r="DG1135" s="86"/>
      <c r="DH1135" s="89"/>
    </row>
    <row r="1136" spans="34:112" x14ac:dyDescent="0.2">
      <c r="AH1136" s="86"/>
      <c r="AJ1136" s="86"/>
      <c r="AL1136" s="86"/>
      <c r="AN1136" s="86"/>
      <c r="AP1136" s="86"/>
      <c r="AR1136" s="86"/>
      <c r="AT1136" s="86"/>
      <c r="AV1136" s="86"/>
      <c r="AX1136" s="86"/>
      <c r="AZ1136" s="86"/>
      <c r="BB1136" s="86"/>
      <c r="BD1136" s="86"/>
      <c r="BF1136" s="86"/>
      <c r="BH1136" s="86"/>
      <c r="BJ1136" s="86"/>
      <c r="BL1136" s="86"/>
      <c r="BN1136" s="86"/>
      <c r="BP1136" s="86"/>
      <c r="BR1136" s="86"/>
      <c r="BS1136" s="86"/>
      <c r="BT1136" s="86"/>
      <c r="BU1136" s="86"/>
      <c r="BW1136" s="86"/>
      <c r="BX1136" s="86"/>
      <c r="BY1136" s="86"/>
      <c r="BZ1136" s="86"/>
      <c r="CB1136" s="86"/>
      <c r="CC1136" s="86"/>
      <c r="CD1136" s="86"/>
      <c r="CE1136" s="86"/>
      <c r="CF1136" s="86"/>
      <c r="CH1136" s="86"/>
      <c r="CI1136" s="86"/>
      <c r="CJ1136" s="86"/>
      <c r="CK1136" s="86"/>
      <c r="CM1136" s="86"/>
      <c r="CN1136" s="86"/>
      <c r="CO1136" s="86"/>
      <c r="CP1136" s="86"/>
      <c r="CR1136" s="86"/>
      <c r="CS1136" s="86"/>
      <c r="CT1136" s="86"/>
      <c r="CU1136" s="86"/>
      <c r="CW1136" s="87"/>
      <c r="CY1136" s="86"/>
      <c r="CZ1136" s="87"/>
      <c r="DA1136" s="88"/>
      <c r="DB1136" s="86"/>
      <c r="DC1136" s="87"/>
      <c r="DD1136" s="86"/>
      <c r="DE1136" s="86"/>
      <c r="DF1136" s="86"/>
      <c r="DG1136" s="86"/>
      <c r="DH1136" s="89"/>
    </row>
    <row r="1137" spans="34:112" x14ac:dyDescent="0.2">
      <c r="AH1137" s="86"/>
      <c r="AJ1137" s="86"/>
      <c r="AL1137" s="86"/>
      <c r="AN1137" s="86"/>
      <c r="AP1137" s="86"/>
      <c r="AR1137" s="86"/>
      <c r="AT1137" s="86"/>
      <c r="AV1137" s="86"/>
      <c r="AX1137" s="86"/>
      <c r="AZ1137" s="86"/>
      <c r="BB1137" s="86"/>
      <c r="BD1137" s="86"/>
      <c r="BF1137" s="86"/>
      <c r="BH1137" s="86"/>
      <c r="BJ1137" s="86"/>
      <c r="BL1137" s="86"/>
      <c r="BN1137" s="86"/>
      <c r="BP1137" s="86"/>
      <c r="BR1137" s="86"/>
      <c r="BS1137" s="86"/>
      <c r="BT1137" s="86"/>
      <c r="BU1137" s="86"/>
      <c r="BW1137" s="86"/>
      <c r="BX1137" s="86"/>
      <c r="BY1137" s="86"/>
      <c r="BZ1137" s="86"/>
      <c r="CB1137" s="86"/>
      <c r="CC1137" s="86"/>
      <c r="CD1137" s="86"/>
      <c r="CE1137" s="86"/>
      <c r="CF1137" s="86"/>
      <c r="CH1137" s="86"/>
      <c r="CI1137" s="86"/>
      <c r="CJ1137" s="86"/>
      <c r="CK1137" s="86"/>
      <c r="CM1137" s="86"/>
      <c r="CN1137" s="86"/>
      <c r="CO1137" s="86"/>
      <c r="CP1137" s="86"/>
      <c r="CR1137" s="86"/>
      <c r="CS1137" s="86"/>
      <c r="CT1137" s="86"/>
      <c r="CU1137" s="86"/>
      <c r="CW1137" s="87"/>
      <c r="CY1137" s="86"/>
      <c r="CZ1137" s="87"/>
      <c r="DA1137" s="88"/>
      <c r="DB1137" s="86"/>
      <c r="DC1137" s="87"/>
      <c r="DD1137" s="86"/>
      <c r="DE1137" s="86"/>
      <c r="DF1137" s="86"/>
      <c r="DG1137" s="86"/>
      <c r="DH1137" s="89"/>
    </row>
    <row r="1138" spans="34:112" x14ac:dyDescent="0.2">
      <c r="AH1138" s="86"/>
      <c r="AJ1138" s="86"/>
      <c r="AL1138" s="86"/>
      <c r="AN1138" s="86"/>
      <c r="AP1138" s="86"/>
      <c r="AR1138" s="86"/>
      <c r="AT1138" s="86"/>
      <c r="AV1138" s="86"/>
      <c r="AX1138" s="86"/>
      <c r="AZ1138" s="86"/>
      <c r="BB1138" s="86"/>
      <c r="BD1138" s="86"/>
      <c r="BF1138" s="86"/>
      <c r="BH1138" s="86"/>
      <c r="BJ1138" s="86"/>
      <c r="BL1138" s="86"/>
      <c r="BN1138" s="86"/>
      <c r="BP1138" s="86"/>
      <c r="BR1138" s="86"/>
      <c r="BS1138" s="86"/>
      <c r="BT1138" s="86"/>
      <c r="BU1138" s="86"/>
      <c r="BW1138" s="86"/>
      <c r="BX1138" s="86"/>
      <c r="BY1138" s="86"/>
      <c r="BZ1138" s="86"/>
      <c r="CB1138" s="86"/>
      <c r="CC1138" s="86"/>
      <c r="CD1138" s="86"/>
      <c r="CE1138" s="86"/>
      <c r="CF1138" s="86"/>
      <c r="CH1138" s="86"/>
      <c r="CI1138" s="86"/>
      <c r="CJ1138" s="86"/>
      <c r="CK1138" s="86"/>
      <c r="CM1138" s="86"/>
      <c r="CN1138" s="86"/>
      <c r="CO1138" s="86"/>
      <c r="CP1138" s="86"/>
      <c r="CR1138" s="86"/>
      <c r="CS1138" s="86"/>
      <c r="CT1138" s="86"/>
      <c r="CU1138" s="86"/>
      <c r="CW1138" s="87"/>
      <c r="CY1138" s="86"/>
      <c r="CZ1138" s="87"/>
      <c r="DA1138" s="88"/>
      <c r="DB1138" s="86"/>
      <c r="DC1138" s="87"/>
      <c r="DD1138" s="86"/>
      <c r="DE1138" s="86"/>
      <c r="DF1138" s="86"/>
      <c r="DG1138" s="86"/>
      <c r="DH1138" s="89"/>
    </row>
    <row r="1139" spans="34:112" x14ac:dyDescent="0.2">
      <c r="AH1139" s="86"/>
      <c r="AJ1139" s="86"/>
      <c r="AL1139" s="86"/>
      <c r="AN1139" s="86"/>
      <c r="AP1139" s="86"/>
      <c r="AR1139" s="86"/>
      <c r="AT1139" s="86"/>
      <c r="AV1139" s="86"/>
      <c r="AX1139" s="86"/>
      <c r="AZ1139" s="86"/>
      <c r="BB1139" s="86"/>
      <c r="BD1139" s="86"/>
      <c r="BF1139" s="86"/>
      <c r="BH1139" s="86"/>
      <c r="BJ1139" s="86"/>
      <c r="BL1139" s="86"/>
      <c r="BN1139" s="86"/>
      <c r="BP1139" s="86"/>
      <c r="BR1139" s="86"/>
      <c r="BS1139" s="86"/>
      <c r="BT1139" s="86"/>
      <c r="BU1139" s="86"/>
      <c r="BW1139" s="86"/>
      <c r="BX1139" s="86"/>
      <c r="BY1139" s="86"/>
      <c r="BZ1139" s="86"/>
      <c r="CB1139" s="86"/>
      <c r="CC1139" s="86"/>
      <c r="CD1139" s="86"/>
      <c r="CE1139" s="86"/>
      <c r="CF1139" s="86"/>
      <c r="CH1139" s="86"/>
      <c r="CI1139" s="86"/>
      <c r="CJ1139" s="86"/>
      <c r="CK1139" s="86"/>
      <c r="CM1139" s="86"/>
      <c r="CN1139" s="86"/>
      <c r="CO1139" s="86"/>
      <c r="CP1139" s="86"/>
      <c r="CR1139" s="86"/>
      <c r="CS1139" s="86"/>
      <c r="CT1139" s="86"/>
      <c r="CU1139" s="86"/>
      <c r="CW1139" s="87"/>
      <c r="CY1139" s="86"/>
      <c r="CZ1139" s="87"/>
      <c r="DA1139" s="88"/>
      <c r="DB1139" s="86"/>
      <c r="DC1139" s="87"/>
      <c r="DD1139" s="86"/>
      <c r="DE1139" s="86"/>
      <c r="DF1139" s="86"/>
      <c r="DG1139" s="86"/>
      <c r="DH1139" s="89"/>
    </row>
    <row r="1140" spans="34:112" x14ac:dyDescent="0.2">
      <c r="AH1140" s="86"/>
      <c r="AJ1140" s="86"/>
      <c r="AL1140" s="86"/>
      <c r="AN1140" s="86"/>
      <c r="AP1140" s="86"/>
      <c r="AR1140" s="86"/>
      <c r="AT1140" s="86"/>
      <c r="AV1140" s="86"/>
      <c r="AX1140" s="86"/>
      <c r="AZ1140" s="86"/>
      <c r="BB1140" s="86"/>
      <c r="BD1140" s="86"/>
      <c r="BF1140" s="86"/>
      <c r="BH1140" s="86"/>
      <c r="BJ1140" s="86"/>
      <c r="BL1140" s="86"/>
      <c r="BN1140" s="86"/>
      <c r="BP1140" s="86"/>
      <c r="BR1140" s="86"/>
      <c r="BS1140" s="86"/>
      <c r="BT1140" s="86"/>
      <c r="BU1140" s="86"/>
      <c r="BW1140" s="86"/>
      <c r="BX1140" s="86"/>
      <c r="BY1140" s="86"/>
      <c r="BZ1140" s="86"/>
      <c r="CB1140" s="86"/>
      <c r="CC1140" s="86"/>
      <c r="CD1140" s="86"/>
      <c r="CE1140" s="86"/>
      <c r="CF1140" s="86"/>
      <c r="CH1140" s="86"/>
      <c r="CI1140" s="86"/>
      <c r="CJ1140" s="86"/>
      <c r="CK1140" s="86"/>
      <c r="CM1140" s="86"/>
      <c r="CN1140" s="86"/>
      <c r="CO1140" s="86"/>
      <c r="CP1140" s="86"/>
      <c r="CR1140" s="86"/>
      <c r="CS1140" s="86"/>
      <c r="CT1140" s="86"/>
      <c r="CU1140" s="86"/>
      <c r="CW1140" s="87"/>
      <c r="CY1140" s="86"/>
      <c r="CZ1140" s="87"/>
      <c r="DA1140" s="88"/>
      <c r="DB1140" s="86"/>
      <c r="DC1140" s="87"/>
      <c r="DD1140" s="86"/>
      <c r="DE1140" s="86"/>
      <c r="DF1140" s="86"/>
      <c r="DG1140" s="86"/>
      <c r="DH1140" s="89"/>
    </row>
    <row r="1141" spans="34:112" x14ac:dyDescent="0.2">
      <c r="AH1141" s="86"/>
      <c r="AJ1141" s="86"/>
      <c r="AL1141" s="86"/>
      <c r="AN1141" s="86"/>
      <c r="AP1141" s="86"/>
      <c r="AR1141" s="86"/>
      <c r="AT1141" s="86"/>
      <c r="AV1141" s="86"/>
      <c r="AX1141" s="86"/>
      <c r="AZ1141" s="86"/>
      <c r="BB1141" s="86"/>
      <c r="BD1141" s="86"/>
      <c r="BF1141" s="86"/>
      <c r="BH1141" s="86"/>
      <c r="BJ1141" s="86"/>
      <c r="BL1141" s="86"/>
      <c r="BN1141" s="86"/>
      <c r="BP1141" s="86"/>
      <c r="BR1141" s="86"/>
      <c r="BS1141" s="86"/>
      <c r="BT1141" s="86"/>
      <c r="BU1141" s="86"/>
      <c r="BW1141" s="86"/>
      <c r="BX1141" s="86"/>
      <c r="BY1141" s="86"/>
      <c r="BZ1141" s="86"/>
      <c r="CB1141" s="86"/>
      <c r="CC1141" s="86"/>
      <c r="CD1141" s="86"/>
      <c r="CE1141" s="86"/>
      <c r="CF1141" s="86"/>
      <c r="CH1141" s="86"/>
      <c r="CI1141" s="86"/>
      <c r="CJ1141" s="86"/>
      <c r="CK1141" s="86"/>
      <c r="CM1141" s="86"/>
      <c r="CN1141" s="86"/>
      <c r="CO1141" s="86"/>
      <c r="CP1141" s="86"/>
      <c r="CR1141" s="86"/>
      <c r="CS1141" s="86"/>
      <c r="CT1141" s="86"/>
      <c r="CU1141" s="86"/>
      <c r="CW1141" s="87"/>
      <c r="CY1141" s="86"/>
      <c r="CZ1141" s="87"/>
      <c r="DA1141" s="88"/>
      <c r="DB1141" s="86"/>
      <c r="DC1141" s="87"/>
      <c r="DD1141" s="86"/>
      <c r="DE1141" s="86"/>
      <c r="DF1141" s="86"/>
      <c r="DG1141" s="86"/>
      <c r="DH1141" s="89"/>
    </row>
    <row r="1142" spans="34:112" x14ac:dyDescent="0.2">
      <c r="AH1142" s="86"/>
      <c r="AJ1142" s="86"/>
      <c r="AL1142" s="86"/>
      <c r="AN1142" s="86"/>
      <c r="AP1142" s="86"/>
      <c r="AR1142" s="86"/>
      <c r="AT1142" s="86"/>
      <c r="AV1142" s="86"/>
      <c r="AX1142" s="86"/>
      <c r="AZ1142" s="86"/>
      <c r="BB1142" s="86"/>
      <c r="BD1142" s="86"/>
      <c r="BF1142" s="86"/>
      <c r="BH1142" s="86"/>
      <c r="BJ1142" s="86"/>
      <c r="BL1142" s="86"/>
      <c r="BN1142" s="86"/>
      <c r="BP1142" s="86"/>
      <c r="BR1142" s="86"/>
      <c r="BS1142" s="86"/>
      <c r="BT1142" s="86"/>
      <c r="BU1142" s="86"/>
      <c r="BW1142" s="86"/>
      <c r="BX1142" s="86"/>
      <c r="BY1142" s="86"/>
      <c r="BZ1142" s="86"/>
      <c r="CB1142" s="86"/>
      <c r="CC1142" s="86"/>
      <c r="CD1142" s="86"/>
      <c r="CE1142" s="86"/>
      <c r="CF1142" s="86"/>
      <c r="CH1142" s="86"/>
      <c r="CI1142" s="86"/>
      <c r="CJ1142" s="86"/>
      <c r="CK1142" s="86"/>
      <c r="CM1142" s="86"/>
      <c r="CN1142" s="86"/>
      <c r="CO1142" s="86"/>
      <c r="CP1142" s="86"/>
      <c r="CR1142" s="86"/>
      <c r="CS1142" s="86"/>
      <c r="CT1142" s="86"/>
      <c r="CU1142" s="86"/>
      <c r="CW1142" s="87"/>
      <c r="CY1142" s="86"/>
      <c r="CZ1142" s="87"/>
      <c r="DA1142" s="88"/>
      <c r="DB1142" s="86"/>
      <c r="DC1142" s="87"/>
      <c r="DD1142" s="86"/>
      <c r="DE1142" s="86"/>
      <c r="DF1142" s="86"/>
      <c r="DG1142" s="86"/>
      <c r="DH1142" s="89"/>
    </row>
    <row r="1143" spans="34:112" x14ac:dyDescent="0.2">
      <c r="AH1143" s="86"/>
      <c r="AJ1143" s="86"/>
      <c r="AL1143" s="86"/>
      <c r="AN1143" s="86"/>
      <c r="AP1143" s="86"/>
      <c r="AR1143" s="86"/>
      <c r="AT1143" s="86"/>
      <c r="AV1143" s="86"/>
      <c r="AX1143" s="86"/>
      <c r="AZ1143" s="86"/>
      <c r="BB1143" s="86"/>
      <c r="BD1143" s="86"/>
      <c r="BF1143" s="86"/>
      <c r="BH1143" s="86"/>
      <c r="BJ1143" s="86"/>
      <c r="BL1143" s="86"/>
      <c r="BN1143" s="86"/>
      <c r="BP1143" s="86"/>
      <c r="BR1143" s="86"/>
      <c r="BS1143" s="86"/>
      <c r="BT1143" s="86"/>
      <c r="BU1143" s="86"/>
      <c r="BW1143" s="86"/>
      <c r="BX1143" s="86"/>
      <c r="BY1143" s="86"/>
      <c r="BZ1143" s="86"/>
      <c r="CB1143" s="86"/>
      <c r="CC1143" s="86"/>
      <c r="CD1143" s="86"/>
      <c r="CE1143" s="86"/>
      <c r="CF1143" s="86"/>
      <c r="CH1143" s="86"/>
      <c r="CI1143" s="86"/>
      <c r="CJ1143" s="86"/>
      <c r="CK1143" s="86"/>
      <c r="CM1143" s="86"/>
      <c r="CN1143" s="86"/>
      <c r="CO1143" s="86"/>
      <c r="CP1143" s="86"/>
      <c r="CR1143" s="86"/>
      <c r="CS1143" s="86"/>
      <c r="CT1143" s="86"/>
      <c r="CU1143" s="86"/>
      <c r="CW1143" s="87"/>
      <c r="CY1143" s="86"/>
      <c r="CZ1143" s="87"/>
      <c r="DA1143" s="88"/>
      <c r="DB1143" s="86"/>
      <c r="DC1143" s="87"/>
      <c r="DD1143" s="86"/>
      <c r="DE1143" s="86"/>
      <c r="DF1143" s="86"/>
      <c r="DG1143" s="86"/>
      <c r="DH1143" s="89"/>
    </row>
    <row r="1144" spans="34:112" x14ac:dyDescent="0.2">
      <c r="AH1144" s="86"/>
      <c r="AJ1144" s="86"/>
      <c r="AL1144" s="86"/>
      <c r="AN1144" s="86"/>
      <c r="AP1144" s="86"/>
      <c r="AR1144" s="86"/>
      <c r="AT1144" s="86"/>
      <c r="AV1144" s="86"/>
      <c r="AX1144" s="86"/>
      <c r="AZ1144" s="86"/>
      <c r="BB1144" s="86"/>
      <c r="BD1144" s="86"/>
      <c r="BF1144" s="86"/>
      <c r="BH1144" s="86"/>
      <c r="BJ1144" s="86"/>
      <c r="BL1144" s="86"/>
      <c r="BN1144" s="86"/>
      <c r="BP1144" s="86"/>
      <c r="BR1144" s="86"/>
      <c r="BS1144" s="86"/>
      <c r="BT1144" s="86"/>
      <c r="BU1144" s="86"/>
      <c r="BW1144" s="86"/>
      <c r="BX1144" s="86"/>
      <c r="BY1144" s="86"/>
      <c r="BZ1144" s="86"/>
      <c r="CB1144" s="86"/>
      <c r="CC1144" s="86"/>
      <c r="CD1144" s="86"/>
      <c r="CE1144" s="86"/>
      <c r="CF1144" s="86"/>
      <c r="CH1144" s="86"/>
      <c r="CI1144" s="86"/>
      <c r="CJ1144" s="86"/>
      <c r="CK1144" s="86"/>
      <c r="CM1144" s="86"/>
      <c r="CN1144" s="86"/>
      <c r="CO1144" s="86"/>
      <c r="CP1144" s="86"/>
      <c r="CR1144" s="86"/>
      <c r="CS1144" s="86"/>
      <c r="CT1144" s="86"/>
      <c r="CU1144" s="86"/>
      <c r="CW1144" s="87"/>
      <c r="CY1144" s="86"/>
      <c r="CZ1144" s="87"/>
      <c r="DA1144" s="88"/>
      <c r="DB1144" s="86"/>
      <c r="DC1144" s="87"/>
      <c r="DD1144" s="86"/>
      <c r="DE1144" s="86"/>
      <c r="DF1144" s="86"/>
      <c r="DG1144" s="86"/>
      <c r="DH1144" s="89"/>
    </row>
    <row r="1145" spans="34:112" x14ac:dyDescent="0.2">
      <c r="AH1145" s="86"/>
      <c r="AJ1145" s="86"/>
      <c r="AL1145" s="86"/>
      <c r="AN1145" s="86"/>
      <c r="AP1145" s="86"/>
      <c r="AR1145" s="86"/>
      <c r="AT1145" s="86"/>
      <c r="AV1145" s="86"/>
      <c r="AX1145" s="86"/>
      <c r="AZ1145" s="86"/>
      <c r="BB1145" s="86"/>
      <c r="BD1145" s="86"/>
      <c r="BF1145" s="86"/>
      <c r="BH1145" s="86"/>
      <c r="BJ1145" s="86"/>
      <c r="BL1145" s="86"/>
      <c r="BN1145" s="86"/>
      <c r="BP1145" s="86"/>
      <c r="BR1145" s="86"/>
      <c r="BS1145" s="86"/>
      <c r="BT1145" s="86"/>
      <c r="BU1145" s="86"/>
      <c r="BW1145" s="86"/>
      <c r="BX1145" s="86"/>
      <c r="BY1145" s="86"/>
      <c r="BZ1145" s="86"/>
      <c r="CB1145" s="86"/>
      <c r="CC1145" s="86"/>
      <c r="CD1145" s="86"/>
      <c r="CE1145" s="86"/>
      <c r="CF1145" s="86"/>
      <c r="CH1145" s="86"/>
      <c r="CI1145" s="86"/>
      <c r="CJ1145" s="86"/>
      <c r="CK1145" s="86"/>
      <c r="CM1145" s="86"/>
      <c r="CN1145" s="86"/>
      <c r="CO1145" s="86"/>
      <c r="CP1145" s="86"/>
      <c r="CR1145" s="86"/>
      <c r="CS1145" s="86"/>
      <c r="CT1145" s="86"/>
      <c r="CU1145" s="86"/>
      <c r="CW1145" s="87"/>
      <c r="CY1145" s="86"/>
      <c r="CZ1145" s="87"/>
      <c r="DA1145" s="88"/>
      <c r="DB1145" s="86"/>
      <c r="DC1145" s="87"/>
      <c r="DD1145" s="86"/>
      <c r="DE1145" s="86"/>
      <c r="DF1145" s="86"/>
      <c r="DG1145" s="86"/>
      <c r="DH1145" s="89"/>
    </row>
    <row r="1146" spans="34:112" x14ac:dyDescent="0.2">
      <c r="AH1146" s="86"/>
      <c r="AJ1146" s="86"/>
      <c r="AL1146" s="86"/>
      <c r="AN1146" s="86"/>
      <c r="AP1146" s="86"/>
      <c r="AR1146" s="86"/>
      <c r="AT1146" s="86"/>
      <c r="AV1146" s="86"/>
      <c r="AX1146" s="86"/>
      <c r="AZ1146" s="86"/>
      <c r="BB1146" s="86"/>
      <c r="BD1146" s="86"/>
      <c r="BF1146" s="86"/>
      <c r="BH1146" s="86"/>
      <c r="BJ1146" s="86"/>
      <c r="BL1146" s="86"/>
      <c r="BN1146" s="86"/>
      <c r="BP1146" s="86"/>
      <c r="BR1146" s="86"/>
      <c r="BS1146" s="86"/>
      <c r="BT1146" s="86"/>
      <c r="BU1146" s="86"/>
      <c r="BW1146" s="86"/>
      <c r="BX1146" s="86"/>
      <c r="BY1146" s="86"/>
      <c r="BZ1146" s="86"/>
      <c r="CB1146" s="86"/>
      <c r="CC1146" s="86"/>
      <c r="CD1146" s="86"/>
      <c r="CE1146" s="86"/>
      <c r="CF1146" s="86"/>
      <c r="CH1146" s="86"/>
      <c r="CI1146" s="86"/>
      <c r="CJ1146" s="86"/>
      <c r="CK1146" s="86"/>
      <c r="CM1146" s="86"/>
      <c r="CN1146" s="86"/>
      <c r="CO1146" s="86"/>
      <c r="CP1146" s="86"/>
      <c r="CR1146" s="86"/>
      <c r="CS1146" s="86"/>
      <c r="CT1146" s="86"/>
      <c r="CU1146" s="86"/>
      <c r="CW1146" s="87"/>
      <c r="CY1146" s="86"/>
      <c r="CZ1146" s="87"/>
      <c r="DA1146" s="88"/>
      <c r="DB1146" s="86"/>
      <c r="DC1146" s="87"/>
      <c r="DD1146" s="86"/>
      <c r="DE1146" s="86"/>
      <c r="DF1146" s="86"/>
      <c r="DG1146" s="86"/>
      <c r="DH1146" s="89"/>
    </row>
    <row r="1147" spans="34:112" x14ac:dyDescent="0.2">
      <c r="AH1147" s="86"/>
      <c r="AJ1147" s="86"/>
      <c r="AL1147" s="86"/>
      <c r="AN1147" s="86"/>
      <c r="AP1147" s="86"/>
      <c r="AR1147" s="86"/>
      <c r="AT1147" s="86"/>
      <c r="AV1147" s="86"/>
      <c r="AX1147" s="86"/>
      <c r="AZ1147" s="86"/>
      <c r="BB1147" s="86"/>
      <c r="BD1147" s="86"/>
      <c r="BF1147" s="86"/>
      <c r="BH1147" s="86"/>
      <c r="BJ1147" s="86"/>
      <c r="BL1147" s="86"/>
      <c r="BN1147" s="86"/>
      <c r="BP1147" s="86"/>
      <c r="BR1147" s="86"/>
      <c r="BS1147" s="86"/>
      <c r="BT1147" s="86"/>
      <c r="BU1147" s="86"/>
      <c r="BW1147" s="86"/>
      <c r="BX1147" s="86"/>
      <c r="BY1147" s="86"/>
      <c r="BZ1147" s="86"/>
      <c r="CB1147" s="86"/>
      <c r="CC1147" s="86"/>
      <c r="CD1147" s="86"/>
      <c r="CE1147" s="86"/>
      <c r="CF1147" s="86"/>
      <c r="CH1147" s="86"/>
      <c r="CI1147" s="86"/>
      <c r="CJ1147" s="86"/>
      <c r="CK1147" s="86"/>
      <c r="CM1147" s="86"/>
      <c r="CN1147" s="86"/>
      <c r="CO1147" s="86"/>
      <c r="CP1147" s="86"/>
      <c r="CR1147" s="86"/>
      <c r="CS1147" s="86"/>
      <c r="CT1147" s="86"/>
      <c r="CU1147" s="86"/>
      <c r="CW1147" s="87"/>
      <c r="CY1147" s="86"/>
      <c r="CZ1147" s="87"/>
      <c r="DA1147" s="88"/>
      <c r="DB1147" s="86"/>
      <c r="DC1147" s="87"/>
      <c r="DD1147" s="86"/>
      <c r="DE1147" s="86"/>
      <c r="DF1147" s="86"/>
      <c r="DG1147" s="86"/>
      <c r="DH1147" s="89"/>
    </row>
    <row r="1148" spans="34:112" x14ac:dyDescent="0.2">
      <c r="AH1148" s="86"/>
      <c r="AJ1148" s="86"/>
      <c r="AL1148" s="86"/>
      <c r="AN1148" s="86"/>
      <c r="AP1148" s="86"/>
      <c r="AR1148" s="86"/>
      <c r="AT1148" s="86"/>
      <c r="AV1148" s="86"/>
      <c r="AX1148" s="86"/>
      <c r="AZ1148" s="86"/>
      <c r="BB1148" s="86"/>
      <c r="BD1148" s="86"/>
      <c r="BF1148" s="86"/>
      <c r="BH1148" s="86"/>
      <c r="BJ1148" s="86"/>
      <c r="BL1148" s="86"/>
      <c r="BN1148" s="86"/>
      <c r="BP1148" s="86"/>
      <c r="BR1148" s="86"/>
      <c r="BS1148" s="86"/>
      <c r="BT1148" s="86"/>
      <c r="BU1148" s="86"/>
      <c r="BW1148" s="86"/>
      <c r="BX1148" s="86"/>
      <c r="BY1148" s="86"/>
      <c r="BZ1148" s="86"/>
      <c r="CB1148" s="86"/>
      <c r="CC1148" s="86"/>
      <c r="CD1148" s="86"/>
      <c r="CE1148" s="86"/>
      <c r="CF1148" s="86"/>
      <c r="CH1148" s="86"/>
      <c r="CI1148" s="86"/>
      <c r="CJ1148" s="86"/>
      <c r="CK1148" s="86"/>
      <c r="CM1148" s="86"/>
      <c r="CN1148" s="86"/>
      <c r="CO1148" s="86"/>
      <c r="CP1148" s="86"/>
      <c r="CR1148" s="86"/>
      <c r="CS1148" s="86"/>
      <c r="CT1148" s="86"/>
      <c r="CU1148" s="86"/>
      <c r="CW1148" s="87"/>
      <c r="CY1148" s="86"/>
      <c r="CZ1148" s="87"/>
      <c r="DA1148" s="88"/>
      <c r="DB1148" s="86"/>
      <c r="DC1148" s="87"/>
      <c r="DD1148" s="86"/>
      <c r="DE1148" s="86"/>
      <c r="DF1148" s="86"/>
      <c r="DG1148" s="86"/>
      <c r="DH1148" s="89"/>
    </row>
    <row r="1149" spans="34:112" x14ac:dyDescent="0.2">
      <c r="AH1149" s="86"/>
      <c r="AJ1149" s="86"/>
      <c r="AL1149" s="86"/>
      <c r="AN1149" s="86"/>
      <c r="AP1149" s="86"/>
      <c r="AR1149" s="86"/>
      <c r="AT1149" s="86"/>
      <c r="AV1149" s="86"/>
      <c r="AX1149" s="86"/>
      <c r="AZ1149" s="86"/>
      <c r="BB1149" s="86"/>
      <c r="BD1149" s="86"/>
      <c r="BF1149" s="86"/>
      <c r="BH1149" s="86"/>
      <c r="BJ1149" s="86"/>
      <c r="BL1149" s="86"/>
      <c r="BN1149" s="86"/>
      <c r="BP1149" s="86"/>
      <c r="BR1149" s="86"/>
      <c r="BS1149" s="86"/>
      <c r="BT1149" s="86"/>
      <c r="BU1149" s="86"/>
      <c r="BW1149" s="86"/>
      <c r="BX1149" s="86"/>
      <c r="BY1149" s="86"/>
      <c r="BZ1149" s="86"/>
      <c r="CB1149" s="86"/>
      <c r="CC1149" s="86"/>
      <c r="CD1149" s="86"/>
      <c r="CE1149" s="86"/>
      <c r="CF1149" s="86"/>
      <c r="CH1149" s="86"/>
      <c r="CI1149" s="86"/>
      <c r="CJ1149" s="86"/>
      <c r="CK1149" s="86"/>
      <c r="CM1149" s="86"/>
      <c r="CN1149" s="86"/>
      <c r="CO1149" s="86"/>
      <c r="CP1149" s="86"/>
      <c r="CR1149" s="86"/>
      <c r="CS1149" s="86"/>
      <c r="CT1149" s="86"/>
      <c r="CU1149" s="86"/>
      <c r="CW1149" s="87"/>
      <c r="CY1149" s="86"/>
      <c r="CZ1149" s="87"/>
      <c r="DA1149" s="88"/>
      <c r="DB1149" s="86"/>
      <c r="DC1149" s="87"/>
      <c r="DD1149" s="86"/>
      <c r="DE1149" s="86"/>
      <c r="DF1149" s="86"/>
      <c r="DG1149" s="86"/>
      <c r="DH1149" s="89"/>
    </row>
    <row r="1150" spans="34:112" x14ac:dyDescent="0.2">
      <c r="AH1150" s="86"/>
      <c r="AJ1150" s="86"/>
      <c r="AL1150" s="86"/>
      <c r="AN1150" s="86"/>
      <c r="AP1150" s="86"/>
      <c r="AR1150" s="86"/>
      <c r="AT1150" s="86"/>
      <c r="AV1150" s="86"/>
      <c r="AX1150" s="86"/>
      <c r="AZ1150" s="86"/>
      <c r="BB1150" s="86"/>
      <c r="BD1150" s="86"/>
      <c r="BF1150" s="86"/>
      <c r="BH1150" s="86"/>
      <c r="BJ1150" s="86"/>
      <c r="BL1150" s="86"/>
      <c r="BN1150" s="86"/>
      <c r="BP1150" s="86"/>
      <c r="BR1150" s="86"/>
      <c r="BS1150" s="86"/>
      <c r="BT1150" s="86"/>
      <c r="BU1150" s="86"/>
      <c r="BW1150" s="86"/>
      <c r="BX1150" s="86"/>
      <c r="BY1150" s="86"/>
      <c r="BZ1150" s="86"/>
      <c r="CB1150" s="86"/>
      <c r="CC1150" s="86"/>
      <c r="CD1150" s="86"/>
      <c r="CE1150" s="86"/>
      <c r="CF1150" s="86"/>
      <c r="CH1150" s="86"/>
      <c r="CI1150" s="86"/>
      <c r="CJ1150" s="86"/>
      <c r="CK1150" s="86"/>
      <c r="CM1150" s="86"/>
      <c r="CN1150" s="86"/>
      <c r="CO1150" s="86"/>
      <c r="CP1150" s="86"/>
      <c r="CR1150" s="86"/>
      <c r="CS1150" s="86"/>
      <c r="CT1150" s="86"/>
      <c r="CU1150" s="86"/>
      <c r="CW1150" s="87"/>
      <c r="CY1150" s="86"/>
      <c r="CZ1150" s="87"/>
      <c r="DA1150" s="88"/>
      <c r="DB1150" s="86"/>
      <c r="DC1150" s="87"/>
      <c r="DD1150" s="86"/>
      <c r="DE1150" s="86"/>
      <c r="DF1150" s="86"/>
      <c r="DG1150" s="86"/>
      <c r="DH1150" s="89"/>
    </row>
    <row r="1151" spans="34:112" x14ac:dyDescent="0.2">
      <c r="AH1151" s="86"/>
      <c r="AJ1151" s="86"/>
      <c r="AL1151" s="86"/>
      <c r="AN1151" s="86"/>
      <c r="AP1151" s="86"/>
      <c r="AR1151" s="86"/>
      <c r="AT1151" s="86"/>
      <c r="AV1151" s="86"/>
      <c r="AX1151" s="86"/>
      <c r="AZ1151" s="86"/>
      <c r="BB1151" s="86"/>
      <c r="BD1151" s="86"/>
      <c r="BF1151" s="86"/>
      <c r="BH1151" s="86"/>
      <c r="BJ1151" s="86"/>
      <c r="BL1151" s="86"/>
      <c r="BN1151" s="86"/>
      <c r="BP1151" s="86"/>
      <c r="BR1151" s="86"/>
      <c r="BS1151" s="86"/>
      <c r="BT1151" s="86"/>
      <c r="BU1151" s="86"/>
      <c r="BW1151" s="86"/>
      <c r="BX1151" s="86"/>
      <c r="BY1151" s="86"/>
      <c r="BZ1151" s="86"/>
      <c r="CB1151" s="86"/>
      <c r="CC1151" s="86"/>
      <c r="CD1151" s="86"/>
      <c r="CE1151" s="86"/>
      <c r="CF1151" s="86"/>
      <c r="CH1151" s="86"/>
      <c r="CI1151" s="86"/>
      <c r="CJ1151" s="86"/>
      <c r="CK1151" s="86"/>
      <c r="CM1151" s="86"/>
      <c r="CN1151" s="86"/>
      <c r="CO1151" s="86"/>
      <c r="CP1151" s="86"/>
      <c r="CR1151" s="86"/>
      <c r="CS1151" s="86"/>
      <c r="CT1151" s="86"/>
      <c r="CU1151" s="86"/>
      <c r="CW1151" s="87"/>
      <c r="CY1151" s="86"/>
      <c r="CZ1151" s="87"/>
      <c r="DA1151" s="88"/>
      <c r="DB1151" s="86"/>
      <c r="DC1151" s="87"/>
      <c r="DD1151" s="86"/>
      <c r="DE1151" s="86"/>
      <c r="DF1151" s="86"/>
      <c r="DG1151" s="86"/>
      <c r="DH1151" s="89"/>
    </row>
    <row r="1152" spans="34:112" x14ac:dyDescent="0.2">
      <c r="AH1152" s="86"/>
      <c r="AJ1152" s="86"/>
      <c r="AL1152" s="86"/>
      <c r="AN1152" s="86"/>
      <c r="AP1152" s="86"/>
      <c r="AR1152" s="86"/>
      <c r="AT1152" s="86"/>
      <c r="AV1152" s="86"/>
      <c r="AX1152" s="86"/>
      <c r="AZ1152" s="86"/>
      <c r="BB1152" s="86"/>
      <c r="BD1152" s="86"/>
      <c r="BF1152" s="86"/>
      <c r="BH1152" s="86"/>
      <c r="BJ1152" s="86"/>
      <c r="BL1152" s="86"/>
      <c r="BN1152" s="86"/>
      <c r="BP1152" s="86"/>
      <c r="BR1152" s="86"/>
      <c r="BS1152" s="86"/>
      <c r="BT1152" s="86"/>
      <c r="BU1152" s="86"/>
      <c r="BW1152" s="86"/>
      <c r="BX1152" s="86"/>
      <c r="BY1152" s="86"/>
      <c r="BZ1152" s="86"/>
      <c r="CB1152" s="86"/>
      <c r="CC1152" s="86"/>
      <c r="CD1152" s="86"/>
      <c r="CE1152" s="86"/>
      <c r="CF1152" s="86"/>
      <c r="CH1152" s="86"/>
      <c r="CI1152" s="86"/>
      <c r="CJ1152" s="86"/>
      <c r="CK1152" s="86"/>
      <c r="CM1152" s="86"/>
      <c r="CN1152" s="86"/>
      <c r="CO1152" s="86"/>
      <c r="CP1152" s="86"/>
      <c r="CR1152" s="86"/>
      <c r="CS1152" s="86"/>
      <c r="CT1152" s="86"/>
      <c r="CU1152" s="86"/>
      <c r="CW1152" s="87"/>
      <c r="CY1152" s="86"/>
      <c r="CZ1152" s="87"/>
      <c r="DA1152" s="88"/>
      <c r="DB1152" s="86"/>
      <c r="DC1152" s="87"/>
      <c r="DD1152" s="86"/>
      <c r="DE1152" s="86"/>
      <c r="DF1152" s="86"/>
      <c r="DG1152" s="86"/>
      <c r="DH1152" s="89"/>
    </row>
    <row r="1153" spans="34:112" x14ac:dyDescent="0.2">
      <c r="AH1153" s="86"/>
      <c r="AJ1153" s="86"/>
      <c r="AL1153" s="86"/>
      <c r="AN1153" s="86"/>
      <c r="AP1153" s="86"/>
      <c r="AR1153" s="86"/>
      <c r="AT1153" s="86"/>
      <c r="AV1153" s="86"/>
      <c r="AX1153" s="86"/>
      <c r="AZ1153" s="86"/>
      <c r="BB1153" s="86"/>
      <c r="BD1153" s="86"/>
      <c r="BF1153" s="86"/>
      <c r="BH1153" s="86"/>
      <c r="BJ1153" s="86"/>
      <c r="BL1153" s="86"/>
      <c r="BN1153" s="86"/>
      <c r="BP1153" s="86"/>
      <c r="BR1153" s="86"/>
      <c r="BS1153" s="86"/>
      <c r="BT1153" s="86"/>
      <c r="BU1153" s="86"/>
      <c r="BW1153" s="86"/>
      <c r="BX1153" s="86"/>
      <c r="BY1153" s="86"/>
      <c r="BZ1153" s="86"/>
      <c r="CB1153" s="86"/>
      <c r="CC1153" s="86"/>
      <c r="CD1153" s="86"/>
      <c r="CE1153" s="86"/>
      <c r="CF1153" s="86"/>
      <c r="CH1153" s="86"/>
      <c r="CI1153" s="86"/>
      <c r="CJ1153" s="86"/>
      <c r="CK1153" s="86"/>
      <c r="CM1153" s="86"/>
      <c r="CN1153" s="86"/>
      <c r="CO1153" s="86"/>
      <c r="CP1153" s="86"/>
      <c r="CR1153" s="86"/>
      <c r="CS1153" s="86"/>
      <c r="CT1153" s="86"/>
      <c r="CU1153" s="86"/>
      <c r="CW1153" s="87"/>
      <c r="CY1153" s="86"/>
      <c r="CZ1153" s="87"/>
      <c r="DA1153" s="88"/>
      <c r="DB1153" s="86"/>
      <c r="DC1153" s="87"/>
      <c r="DD1153" s="86"/>
      <c r="DE1153" s="86"/>
      <c r="DF1153" s="86"/>
      <c r="DG1153" s="86"/>
      <c r="DH1153" s="89"/>
    </row>
    <row r="1154" spans="34:112" x14ac:dyDescent="0.2">
      <c r="AH1154" s="86"/>
      <c r="AJ1154" s="86"/>
      <c r="AL1154" s="86"/>
      <c r="AN1154" s="86"/>
      <c r="AP1154" s="86"/>
      <c r="AR1154" s="86"/>
      <c r="AT1154" s="86"/>
      <c r="AV1154" s="86"/>
      <c r="AX1154" s="86"/>
      <c r="AZ1154" s="86"/>
      <c r="BB1154" s="86"/>
      <c r="BD1154" s="86"/>
      <c r="BF1154" s="86"/>
      <c r="BH1154" s="86"/>
      <c r="BJ1154" s="86"/>
      <c r="BL1154" s="86"/>
      <c r="BN1154" s="86"/>
      <c r="BP1154" s="86"/>
      <c r="BR1154" s="86"/>
      <c r="BS1154" s="86"/>
      <c r="BT1154" s="86"/>
      <c r="BU1154" s="86"/>
      <c r="BW1154" s="86"/>
      <c r="BX1154" s="86"/>
      <c r="BY1154" s="86"/>
      <c r="BZ1154" s="86"/>
      <c r="CB1154" s="86"/>
      <c r="CC1154" s="86"/>
      <c r="CD1154" s="86"/>
      <c r="CE1154" s="86"/>
      <c r="CF1154" s="86"/>
      <c r="CH1154" s="86"/>
      <c r="CI1154" s="86"/>
      <c r="CJ1154" s="86"/>
      <c r="CK1154" s="86"/>
      <c r="CM1154" s="86"/>
      <c r="CN1154" s="86"/>
      <c r="CO1154" s="86"/>
      <c r="CP1154" s="86"/>
      <c r="CR1154" s="86"/>
      <c r="CS1154" s="86"/>
      <c r="CT1154" s="86"/>
      <c r="CU1154" s="86"/>
      <c r="CW1154" s="87"/>
      <c r="CY1154" s="86"/>
      <c r="CZ1154" s="87"/>
      <c r="DA1154" s="88"/>
      <c r="DB1154" s="86"/>
      <c r="DC1154" s="87"/>
      <c r="DD1154" s="86"/>
      <c r="DE1154" s="86"/>
      <c r="DF1154" s="86"/>
      <c r="DG1154" s="86"/>
      <c r="DH1154" s="89"/>
    </row>
    <row r="1155" spans="34:112" x14ac:dyDescent="0.2">
      <c r="AH1155" s="86"/>
      <c r="AJ1155" s="86"/>
      <c r="AL1155" s="86"/>
      <c r="AN1155" s="86"/>
      <c r="AP1155" s="86"/>
      <c r="AR1155" s="86"/>
      <c r="AT1155" s="86"/>
      <c r="AV1155" s="86"/>
      <c r="AX1155" s="86"/>
      <c r="AZ1155" s="86"/>
      <c r="BB1155" s="86"/>
      <c r="BD1155" s="86"/>
      <c r="BF1155" s="86"/>
      <c r="BH1155" s="86"/>
      <c r="BJ1155" s="86"/>
      <c r="BL1155" s="86"/>
      <c r="BN1155" s="86"/>
      <c r="BP1155" s="86"/>
      <c r="BR1155" s="86"/>
      <c r="BS1155" s="86"/>
      <c r="BT1155" s="86"/>
      <c r="BU1155" s="86"/>
      <c r="BW1155" s="86"/>
      <c r="BX1155" s="86"/>
      <c r="BY1155" s="86"/>
      <c r="BZ1155" s="86"/>
      <c r="CB1155" s="86"/>
      <c r="CC1155" s="86"/>
      <c r="CD1155" s="86"/>
      <c r="CE1155" s="86"/>
      <c r="CF1155" s="86"/>
      <c r="CH1155" s="86"/>
      <c r="CI1155" s="86"/>
      <c r="CJ1155" s="86"/>
      <c r="CK1155" s="86"/>
      <c r="CM1155" s="86"/>
      <c r="CN1155" s="86"/>
      <c r="CO1155" s="86"/>
      <c r="CP1155" s="86"/>
      <c r="CR1155" s="86"/>
      <c r="CS1155" s="86"/>
      <c r="CT1155" s="86"/>
      <c r="CU1155" s="86"/>
      <c r="CW1155" s="87"/>
      <c r="CY1155" s="86"/>
      <c r="CZ1155" s="87"/>
      <c r="DA1155" s="88"/>
      <c r="DB1155" s="86"/>
      <c r="DC1155" s="87"/>
      <c r="DD1155" s="86"/>
      <c r="DE1155" s="86"/>
      <c r="DF1155" s="86"/>
      <c r="DG1155" s="86"/>
      <c r="DH1155" s="89"/>
    </row>
    <row r="1156" spans="34:112" x14ac:dyDescent="0.2">
      <c r="AH1156" s="86"/>
      <c r="AJ1156" s="86"/>
      <c r="AL1156" s="86"/>
      <c r="AN1156" s="86"/>
      <c r="AP1156" s="86"/>
      <c r="AR1156" s="86"/>
      <c r="AT1156" s="86"/>
      <c r="AV1156" s="86"/>
      <c r="AX1156" s="86"/>
      <c r="AZ1156" s="86"/>
      <c r="BB1156" s="86"/>
      <c r="BD1156" s="86"/>
      <c r="BF1156" s="86"/>
      <c r="BH1156" s="86"/>
      <c r="BJ1156" s="86"/>
      <c r="BL1156" s="86"/>
      <c r="BN1156" s="86"/>
      <c r="BP1156" s="86"/>
      <c r="BR1156" s="86"/>
      <c r="BS1156" s="86"/>
      <c r="BT1156" s="86"/>
      <c r="BU1156" s="86"/>
      <c r="BW1156" s="86"/>
      <c r="BX1156" s="86"/>
      <c r="BY1156" s="86"/>
      <c r="BZ1156" s="86"/>
      <c r="CB1156" s="86"/>
      <c r="CC1156" s="86"/>
      <c r="CD1156" s="86"/>
      <c r="CE1156" s="86"/>
      <c r="CF1156" s="86"/>
      <c r="CH1156" s="86"/>
      <c r="CI1156" s="86"/>
      <c r="CJ1156" s="86"/>
      <c r="CK1156" s="86"/>
      <c r="CM1156" s="86"/>
      <c r="CN1156" s="86"/>
      <c r="CO1156" s="86"/>
      <c r="CP1156" s="86"/>
      <c r="CR1156" s="86"/>
      <c r="CS1156" s="86"/>
      <c r="CT1156" s="86"/>
      <c r="CU1156" s="86"/>
      <c r="CW1156" s="87"/>
      <c r="CY1156" s="86"/>
      <c r="CZ1156" s="87"/>
      <c r="DA1156" s="88"/>
      <c r="DB1156" s="86"/>
      <c r="DC1156" s="87"/>
      <c r="DD1156" s="86"/>
      <c r="DE1156" s="86"/>
      <c r="DF1156" s="86"/>
      <c r="DG1156" s="86"/>
      <c r="DH1156" s="89"/>
    </row>
    <row r="1157" spans="34:112" x14ac:dyDescent="0.2">
      <c r="AH1157" s="86"/>
      <c r="AJ1157" s="86"/>
      <c r="AL1157" s="86"/>
      <c r="AN1157" s="86"/>
      <c r="AP1157" s="86"/>
      <c r="AR1157" s="86"/>
      <c r="AT1157" s="86"/>
      <c r="AV1157" s="86"/>
      <c r="AX1157" s="86"/>
      <c r="AZ1157" s="86"/>
      <c r="BB1157" s="86"/>
      <c r="BD1157" s="86"/>
      <c r="BF1157" s="86"/>
      <c r="BH1157" s="86"/>
      <c r="BJ1157" s="86"/>
      <c r="BL1157" s="86"/>
      <c r="BN1157" s="86"/>
      <c r="BP1157" s="86"/>
      <c r="BR1157" s="86"/>
      <c r="BS1157" s="86"/>
      <c r="BT1157" s="86"/>
      <c r="BU1157" s="86"/>
      <c r="BW1157" s="86"/>
      <c r="BX1157" s="86"/>
      <c r="BY1157" s="86"/>
      <c r="BZ1157" s="86"/>
      <c r="CB1157" s="86"/>
      <c r="CC1157" s="86"/>
      <c r="CD1157" s="86"/>
      <c r="CE1157" s="86"/>
      <c r="CF1157" s="86"/>
      <c r="CH1157" s="86"/>
      <c r="CI1157" s="86"/>
      <c r="CJ1157" s="86"/>
      <c r="CK1157" s="86"/>
      <c r="CM1157" s="86"/>
      <c r="CN1157" s="86"/>
      <c r="CO1157" s="86"/>
      <c r="CP1157" s="86"/>
      <c r="CR1157" s="86"/>
      <c r="CS1157" s="86"/>
      <c r="CT1157" s="86"/>
      <c r="CU1157" s="86"/>
      <c r="CW1157" s="87"/>
      <c r="CY1157" s="86"/>
      <c r="CZ1157" s="87"/>
      <c r="DA1157" s="88"/>
      <c r="DB1157" s="86"/>
      <c r="DC1157" s="87"/>
      <c r="DD1157" s="86"/>
      <c r="DE1157" s="86"/>
      <c r="DF1157" s="86"/>
      <c r="DG1157" s="86"/>
      <c r="DH1157" s="89"/>
    </row>
    <row r="1158" spans="34:112" x14ac:dyDescent="0.2">
      <c r="AH1158" s="86"/>
      <c r="AJ1158" s="86"/>
      <c r="AL1158" s="86"/>
      <c r="AN1158" s="86"/>
      <c r="AP1158" s="86"/>
      <c r="AR1158" s="86"/>
      <c r="AT1158" s="86"/>
      <c r="AV1158" s="86"/>
      <c r="AX1158" s="86"/>
      <c r="AZ1158" s="86"/>
      <c r="BB1158" s="86"/>
      <c r="BD1158" s="86"/>
      <c r="BF1158" s="86"/>
      <c r="BH1158" s="86"/>
      <c r="BJ1158" s="86"/>
      <c r="BL1158" s="86"/>
      <c r="BN1158" s="86"/>
      <c r="BP1158" s="86"/>
      <c r="BR1158" s="86"/>
      <c r="BS1158" s="86"/>
      <c r="BT1158" s="86"/>
      <c r="BU1158" s="86"/>
      <c r="BW1158" s="86"/>
      <c r="BX1158" s="86"/>
      <c r="BY1158" s="86"/>
      <c r="BZ1158" s="86"/>
      <c r="CB1158" s="86"/>
      <c r="CC1158" s="86"/>
      <c r="CD1158" s="86"/>
      <c r="CE1158" s="86"/>
      <c r="CF1158" s="86"/>
      <c r="CH1158" s="86"/>
      <c r="CI1158" s="86"/>
      <c r="CJ1158" s="86"/>
      <c r="CK1158" s="86"/>
      <c r="CM1158" s="86"/>
      <c r="CN1158" s="86"/>
      <c r="CO1158" s="86"/>
      <c r="CP1158" s="86"/>
      <c r="CR1158" s="86"/>
      <c r="CS1158" s="86"/>
      <c r="CT1158" s="86"/>
      <c r="CU1158" s="86"/>
      <c r="CW1158" s="87"/>
      <c r="CY1158" s="86"/>
      <c r="CZ1158" s="87"/>
      <c r="DA1158" s="88"/>
      <c r="DB1158" s="86"/>
      <c r="DC1158" s="87"/>
      <c r="DD1158" s="86"/>
      <c r="DE1158" s="86"/>
      <c r="DF1158" s="86"/>
      <c r="DG1158" s="86"/>
      <c r="DH1158" s="89"/>
    </row>
    <row r="1159" spans="34:112" x14ac:dyDescent="0.2">
      <c r="AH1159" s="86"/>
      <c r="AJ1159" s="86"/>
      <c r="AL1159" s="86"/>
      <c r="AN1159" s="86"/>
      <c r="AP1159" s="86"/>
      <c r="AR1159" s="86"/>
      <c r="AT1159" s="86"/>
      <c r="AV1159" s="86"/>
      <c r="AX1159" s="86"/>
      <c r="AZ1159" s="86"/>
      <c r="BB1159" s="86"/>
      <c r="BD1159" s="86"/>
      <c r="BF1159" s="86"/>
      <c r="BH1159" s="86"/>
      <c r="BJ1159" s="86"/>
      <c r="BL1159" s="86"/>
      <c r="BN1159" s="86"/>
      <c r="BP1159" s="86"/>
      <c r="BR1159" s="86"/>
      <c r="BS1159" s="86"/>
      <c r="BT1159" s="86"/>
      <c r="BU1159" s="86"/>
      <c r="BW1159" s="86"/>
      <c r="BX1159" s="86"/>
      <c r="BY1159" s="86"/>
      <c r="BZ1159" s="86"/>
      <c r="CB1159" s="86"/>
      <c r="CC1159" s="86"/>
      <c r="CD1159" s="86"/>
      <c r="CE1159" s="86"/>
      <c r="CF1159" s="86"/>
      <c r="CH1159" s="86"/>
      <c r="CI1159" s="86"/>
      <c r="CJ1159" s="86"/>
      <c r="CK1159" s="86"/>
      <c r="CM1159" s="86"/>
      <c r="CN1159" s="86"/>
      <c r="CO1159" s="86"/>
      <c r="CP1159" s="86"/>
      <c r="CR1159" s="86"/>
      <c r="CS1159" s="86"/>
      <c r="CT1159" s="86"/>
      <c r="CU1159" s="86"/>
      <c r="CW1159" s="87"/>
      <c r="CY1159" s="86"/>
      <c r="CZ1159" s="87"/>
      <c r="DA1159" s="88"/>
      <c r="DB1159" s="86"/>
      <c r="DC1159" s="87"/>
      <c r="DD1159" s="86"/>
      <c r="DE1159" s="86"/>
      <c r="DF1159" s="86"/>
      <c r="DG1159" s="86"/>
      <c r="DH1159" s="89"/>
    </row>
    <row r="1160" spans="34:112" x14ac:dyDescent="0.2">
      <c r="AH1160" s="86"/>
      <c r="AJ1160" s="86"/>
      <c r="AL1160" s="86"/>
      <c r="AN1160" s="86"/>
      <c r="AP1160" s="86"/>
      <c r="AR1160" s="86"/>
      <c r="AT1160" s="86"/>
      <c r="AV1160" s="86"/>
      <c r="AX1160" s="86"/>
      <c r="AZ1160" s="86"/>
      <c r="BB1160" s="86"/>
      <c r="BD1160" s="86"/>
      <c r="BF1160" s="86"/>
      <c r="BH1160" s="86"/>
      <c r="BJ1160" s="86"/>
      <c r="BL1160" s="86"/>
      <c r="BN1160" s="86"/>
      <c r="BP1160" s="86"/>
      <c r="BR1160" s="86"/>
      <c r="BS1160" s="86"/>
      <c r="BT1160" s="86"/>
      <c r="BU1160" s="86"/>
      <c r="BW1160" s="86"/>
      <c r="BX1160" s="86"/>
      <c r="BY1160" s="86"/>
      <c r="BZ1160" s="86"/>
      <c r="CB1160" s="86"/>
      <c r="CC1160" s="86"/>
      <c r="CD1160" s="86"/>
      <c r="CE1160" s="86"/>
      <c r="CF1160" s="86"/>
      <c r="CH1160" s="86"/>
      <c r="CI1160" s="86"/>
      <c r="CJ1160" s="86"/>
      <c r="CK1160" s="86"/>
      <c r="CM1160" s="86"/>
      <c r="CN1160" s="86"/>
      <c r="CO1160" s="86"/>
      <c r="CP1160" s="86"/>
      <c r="CR1160" s="86"/>
      <c r="CS1160" s="86"/>
      <c r="CT1160" s="86"/>
      <c r="CU1160" s="86"/>
      <c r="CW1160" s="87"/>
      <c r="CY1160" s="86"/>
      <c r="CZ1160" s="87"/>
      <c r="DA1160" s="88"/>
      <c r="DB1160" s="86"/>
      <c r="DC1160" s="87"/>
      <c r="DD1160" s="86"/>
      <c r="DE1160" s="86"/>
      <c r="DF1160" s="86"/>
      <c r="DG1160" s="86"/>
      <c r="DH1160" s="89"/>
    </row>
    <row r="1161" spans="34:112" x14ac:dyDescent="0.2">
      <c r="AH1161" s="86"/>
      <c r="AJ1161" s="86"/>
      <c r="AL1161" s="86"/>
      <c r="AN1161" s="86"/>
      <c r="AP1161" s="86"/>
      <c r="AR1161" s="86"/>
      <c r="AT1161" s="86"/>
      <c r="AV1161" s="86"/>
      <c r="AX1161" s="86"/>
      <c r="AZ1161" s="86"/>
      <c r="BB1161" s="86"/>
      <c r="BD1161" s="86"/>
      <c r="BF1161" s="86"/>
      <c r="BH1161" s="86"/>
      <c r="BJ1161" s="86"/>
      <c r="BL1161" s="86"/>
      <c r="BN1161" s="86"/>
      <c r="BP1161" s="86"/>
      <c r="BR1161" s="86"/>
      <c r="BS1161" s="86"/>
      <c r="BT1161" s="86"/>
      <c r="BU1161" s="86"/>
      <c r="BW1161" s="86"/>
      <c r="BX1161" s="86"/>
      <c r="BY1161" s="86"/>
      <c r="BZ1161" s="86"/>
      <c r="CB1161" s="86"/>
      <c r="CC1161" s="86"/>
      <c r="CD1161" s="86"/>
      <c r="CE1161" s="86"/>
      <c r="CF1161" s="86"/>
      <c r="CH1161" s="86"/>
      <c r="CI1161" s="86"/>
      <c r="CJ1161" s="86"/>
      <c r="CK1161" s="86"/>
      <c r="CM1161" s="86"/>
      <c r="CN1161" s="86"/>
      <c r="CO1161" s="86"/>
      <c r="CP1161" s="86"/>
      <c r="CR1161" s="86"/>
      <c r="CS1161" s="86"/>
      <c r="CT1161" s="86"/>
      <c r="CU1161" s="86"/>
      <c r="CW1161" s="87"/>
      <c r="CY1161" s="86"/>
      <c r="CZ1161" s="87"/>
      <c r="DA1161" s="88"/>
      <c r="DB1161" s="86"/>
      <c r="DC1161" s="87"/>
      <c r="DD1161" s="86"/>
      <c r="DE1161" s="86"/>
      <c r="DF1161" s="86"/>
      <c r="DG1161" s="86"/>
      <c r="DH1161" s="89"/>
    </row>
    <row r="1162" spans="34:112" x14ac:dyDescent="0.2">
      <c r="AH1162" s="86"/>
      <c r="AJ1162" s="86"/>
      <c r="AL1162" s="86"/>
      <c r="AN1162" s="86"/>
      <c r="AP1162" s="86"/>
      <c r="AR1162" s="86"/>
      <c r="AT1162" s="86"/>
      <c r="AV1162" s="86"/>
      <c r="AX1162" s="86"/>
      <c r="AZ1162" s="86"/>
      <c r="BB1162" s="86"/>
      <c r="BD1162" s="86"/>
      <c r="BF1162" s="86"/>
      <c r="BH1162" s="86"/>
      <c r="BJ1162" s="86"/>
      <c r="BL1162" s="86"/>
      <c r="BN1162" s="86"/>
      <c r="BP1162" s="86"/>
      <c r="BR1162" s="86"/>
      <c r="BS1162" s="86"/>
      <c r="BT1162" s="86"/>
      <c r="BU1162" s="86"/>
      <c r="BW1162" s="86"/>
      <c r="BX1162" s="86"/>
      <c r="BY1162" s="86"/>
      <c r="BZ1162" s="86"/>
      <c r="CB1162" s="86"/>
      <c r="CC1162" s="86"/>
      <c r="CD1162" s="86"/>
      <c r="CE1162" s="86"/>
      <c r="CF1162" s="86"/>
      <c r="CH1162" s="86"/>
      <c r="CI1162" s="86"/>
      <c r="CJ1162" s="86"/>
      <c r="CK1162" s="86"/>
      <c r="CM1162" s="86"/>
      <c r="CN1162" s="86"/>
      <c r="CO1162" s="86"/>
      <c r="CP1162" s="86"/>
      <c r="CR1162" s="86"/>
      <c r="CS1162" s="86"/>
      <c r="CT1162" s="86"/>
      <c r="CU1162" s="86"/>
      <c r="CW1162" s="87"/>
      <c r="CY1162" s="86"/>
      <c r="CZ1162" s="87"/>
      <c r="DA1162" s="88"/>
      <c r="DB1162" s="86"/>
      <c r="DC1162" s="87"/>
      <c r="DD1162" s="86"/>
      <c r="DE1162" s="86"/>
      <c r="DF1162" s="86"/>
      <c r="DG1162" s="86"/>
      <c r="DH1162" s="89"/>
    </row>
    <row r="1163" spans="34:112" x14ac:dyDescent="0.2">
      <c r="AH1163" s="86"/>
      <c r="AJ1163" s="86"/>
      <c r="AL1163" s="86"/>
      <c r="AN1163" s="86"/>
      <c r="AP1163" s="86"/>
      <c r="AR1163" s="86"/>
      <c r="AT1163" s="86"/>
      <c r="AV1163" s="86"/>
      <c r="AX1163" s="86"/>
      <c r="AZ1163" s="86"/>
      <c r="BB1163" s="86"/>
      <c r="BD1163" s="86"/>
      <c r="BF1163" s="86"/>
      <c r="BH1163" s="86"/>
      <c r="BJ1163" s="86"/>
      <c r="BL1163" s="86"/>
      <c r="BN1163" s="86"/>
      <c r="BP1163" s="86"/>
      <c r="BR1163" s="86"/>
      <c r="BS1163" s="86"/>
      <c r="BT1163" s="86"/>
      <c r="BU1163" s="86"/>
      <c r="BW1163" s="86"/>
      <c r="BX1163" s="86"/>
      <c r="BY1163" s="86"/>
      <c r="BZ1163" s="86"/>
      <c r="CB1163" s="86"/>
      <c r="CC1163" s="86"/>
      <c r="CD1163" s="86"/>
      <c r="CE1163" s="86"/>
      <c r="CF1163" s="86"/>
      <c r="CH1163" s="86"/>
      <c r="CI1163" s="86"/>
      <c r="CJ1163" s="86"/>
      <c r="CK1163" s="86"/>
      <c r="CM1163" s="86"/>
      <c r="CN1163" s="86"/>
      <c r="CO1163" s="86"/>
      <c r="CP1163" s="86"/>
      <c r="CR1163" s="86"/>
      <c r="CS1163" s="86"/>
      <c r="CT1163" s="86"/>
      <c r="CU1163" s="86"/>
      <c r="CW1163" s="87"/>
      <c r="CY1163" s="86"/>
      <c r="CZ1163" s="87"/>
      <c r="DA1163" s="88"/>
      <c r="DB1163" s="86"/>
      <c r="DC1163" s="87"/>
      <c r="DD1163" s="86"/>
      <c r="DE1163" s="86"/>
      <c r="DF1163" s="86"/>
      <c r="DG1163" s="86"/>
      <c r="DH1163" s="89"/>
    </row>
    <row r="1164" spans="34:112" x14ac:dyDescent="0.2">
      <c r="AH1164" s="86"/>
      <c r="AJ1164" s="86"/>
      <c r="AL1164" s="86"/>
      <c r="AN1164" s="86"/>
      <c r="AP1164" s="86"/>
      <c r="AR1164" s="86"/>
      <c r="AT1164" s="86"/>
      <c r="AV1164" s="86"/>
      <c r="AX1164" s="86"/>
      <c r="AZ1164" s="86"/>
      <c r="BB1164" s="86"/>
      <c r="BD1164" s="86"/>
      <c r="BF1164" s="86"/>
      <c r="BH1164" s="86"/>
      <c r="BJ1164" s="86"/>
      <c r="BL1164" s="86"/>
      <c r="BN1164" s="86"/>
      <c r="BP1164" s="86"/>
      <c r="BR1164" s="86"/>
      <c r="BS1164" s="86"/>
      <c r="BT1164" s="86"/>
      <c r="BU1164" s="86"/>
      <c r="BW1164" s="86"/>
      <c r="BX1164" s="86"/>
      <c r="BY1164" s="86"/>
      <c r="BZ1164" s="86"/>
      <c r="CB1164" s="86"/>
      <c r="CC1164" s="86"/>
      <c r="CD1164" s="86"/>
      <c r="CE1164" s="86"/>
      <c r="CF1164" s="86"/>
      <c r="CH1164" s="86"/>
      <c r="CI1164" s="86"/>
      <c r="CJ1164" s="86"/>
      <c r="CK1164" s="86"/>
      <c r="CM1164" s="86"/>
      <c r="CN1164" s="86"/>
      <c r="CO1164" s="86"/>
      <c r="CP1164" s="86"/>
      <c r="CR1164" s="86"/>
      <c r="CS1164" s="86"/>
      <c r="CT1164" s="86"/>
      <c r="CU1164" s="86"/>
      <c r="CW1164" s="87"/>
      <c r="CY1164" s="86"/>
      <c r="CZ1164" s="87"/>
      <c r="DA1164" s="88"/>
      <c r="DB1164" s="86"/>
      <c r="DC1164" s="87"/>
      <c r="DD1164" s="86"/>
      <c r="DE1164" s="86"/>
      <c r="DF1164" s="86"/>
      <c r="DG1164" s="86"/>
      <c r="DH1164" s="89"/>
    </row>
    <row r="1165" spans="34:112" x14ac:dyDescent="0.2">
      <c r="AH1165" s="86"/>
      <c r="AJ1165" s="86"/>
      <c r="AL1165" s="86"/>
      <c r="AN1165" s="86"/>
      <c r="AP1165" s="86"/>
      <c r="AR1165" s="86"/>
      <c r="AT1165" s="86"/>
      <c r="AV1165" s="86"/>
      <c r="AX1165" s="86"/>
      <c r="AZ1165" s="86"/>
      <c r="BB1165" s="86"/>
      <c r="BD1165" s="86"/>
      <c r="BF1165" s="86"/>
      <c r="BH1165" s="86"/>
      <c r="BJ1165" s="86"/>
      <c r="BL1165" s="86"/>
      <c r="BN1165" s="86"/>
      <c r="BP1165" s="86"/>
      <c r="BR1165" s="86"/>
      <c r="BS1165" s="86"/>
      <c r="BT1165" s="86"/>
      <c r="BU1165" s="86"/>
      <c r="BW1165" s="86"/>
      <c r="BX1165" s="86"/>
      <c r="BY1165" s="86"/>
      <c r="BZ1165" s="86"/>
      <c r="CB1165" s="86"/>
      <c r="CC1165" s="86"/>
      <c r="CD1165" s="86"/>
      <c r="CE1165" s="86"/>
      <c r="CF1165" s="86"/>
      <c r="CH1165" s="86"/>
      <c r="CI1165" s="86"/>
      <c r="CJ1165" s="86"/>
      <c r="CK1165" s="86"/>
      <c r="CM1165" s="86"/>
      <c r="CN1165" s="86"/>
      <c r="CO1165" s="86"/>
      <c r="CP1165" s="86"/>
      <c r="CR1165" s="86"/>
      <c r="CS1165" s="86"/>
      <c r="CT1165" s="86"/>
      <c r="CU1165" s="86"/>
      <c r="CW1165" s="87"/>
      <c r="CY1165" s="86"/>
      <c r="CZ1165" s="87"/>
      <c r="DA1165" s="88"/>
      <c r="DB1165" s="86"/>
      <c r="DC1165" s="87"/>
      <c r="DD1165" s="86"/>
      <c r="DE1165" s="86"/>
      <c r="DF1165" s="86"/>
      <c r="DG1165" s="86"/>
      <c r="DH1165" s="89"/>
    </row>
    <row r="1166" spans="34:112" x14ac:dyDescent="0.2">
      <c r="AH1166" s="86"/>
      <c r="AJ1166" s="86"/>
      <c r="AL1166" s="86"/>
      <c r="AN1166" s="86"/>
      <c r="AP1166" s="86"/>
      <c r="AR1166" s="86"/>
      <c r="AT1166" s="86"/>
      <c r="AV1166" s="86"/>
      <c r="AX1166" s="86"/>
      <c r="AZ1166" s="86"/>
      <c r="BB1166" s="86"/>
      <c r="BD1166" s="86"/>
      <c r="BF1166" s="86"/>
      <c r="BH1166" s="86"/>
      <c r="BJ1166" s="86"/>
      <c r="BL1166" s="86"/>
      <c r="BN1166" s="86"/>
      <c r="BP1166" s="86"/>
      <c r="BR1166" s="86"/>
      <c r="BS1166" s="86"/>
      <c r="BT1166" s="86"/>
      <c r="BU1166" s="86"/>
      <c r="BW1166" s="86"/>
      <c r="BX1166" s="86"/>
      <c r="BY1166" s="86"/>
      <c r="BZ1166" s="86"/>
      <c r="CB1166" s="86"/>
      <c r="CC1166" s="86"/>
      <c r="CD1166" s="86"/>
      <c r="CE1166" s="86"/>
      <c r="CF1166" s="86"/>
      <c r="CH1166" s="86"/>
      <c r="CI1166" s="86"/>
      <c r="CJ1166" s="86"/>
      <c r="CK1166" s="86"/>
      <c r="CM1166" s="86"/>
      <c r="CN1166" s="86"/>
      <c r="CO1166" s="86"/>
      <c r="CP1166" s="86"/>
      <c r="CR1166" s="86"/>
      <c r="CS1166" s="86"/>
      <c r="CT1166" s="86"/>
      <c r="CU1166" s="86"/>
      <c r="CW1166" s="87"/>
      <c r="CY1166" s="86"/>
      <c r="CZ1166" s="87"/>
      <c r="DA1166" s="88"/>
      <c r="DB1166" s="86"/>
      <c r="DC1166" s="87"/>
      <c r="DD1166" s="86"/>
      <c r="DE1166" s="86"/>
      <c r="DF1166" s="86"/>
      <c r="DG1166" s="86"/>
      <c r="DH1166" s="89"/>
    </row>
    <row r="1167" spans="34:112" x14ac:dyDescent="0.2">
      <c r="AH1167" s="86"/>
      <c r="AJ1167" s="86"/>
      <c r="AL1167" s="86"/>
      <c r="AN1167" s="86"/>
      <c r="AP1167" s="86"/>
      <c r="AR1167" s="86"/>
      <c r="AT1167" s="86"/>
      <c r="AV1167" s="86"/>
      <c r="AX1167" s="86"/>
      <c r="AZ1167" s="86"/>
      <c r="BB1167" s="86"/>
      <c r="BD1167" s="86"/>
      <c r="BF1167" s="86"/>
      <c r="BH1167" s="86"/>
      <c r="BJ1167" s="86"/>
      <c r="BL1167" s="86"/>
      <c r="BN1167" s="86"/>
      <c r="BP1167" s="86"/>
      <c r="BR1167" s="86"/>
      <c r="BS1167" s="86"/>
      <c r="BT1167" s="86"/>
      <c r="BU1167" s="86"/>
      <c r="BW1167" s="86"/>
      <c r="BX1167" s="86"/>
      <c r="BY1167" s="86"/>
      <c r="BZ1167" s="86"/>
      <c r="CB1167" s="86"/>
      <c r="CC1167" s="86"/>
      <c r="CD1167" s="86"/>
      <c r="CE1167" s="86"/>
      <c r="CF1167" s="86"/>
      <c r="CH1167" s="86"/>
      <c r="CI1167" s="86"/>
      <c r="CJ1167" s="86"/>
      <c r="CK1167" s="86"/>
      <c r="CM1167" s="86"/>
      <c r="CN1167" s="86"/>
      <c r="CO1167" s="86"/>
      <c r="CP1167" s="86"/>
      <c r="CR1167" s="86"/>
      <c r="CS1167" s="86"/>
      <c r="CT1167" s="86"/>
      <c r="CU1167" s="86"/>
      <c r="CW1167" s="87"/>
      <c r="CY1167" s="86"/>
      <c r="CZ1167" s="87"/>
      <c r="DA1167" s="88"/>
      <c r="DB1167" s="86"/>
      <c r="DC1167" s="87"/>
      <c r="DD1167" s="86"/>
      <c r="DE1167" s="86"/>
      <c r="DF1167" s="86"/>
      <c r="DG1167" s="86"/>
      <c r="DH1167" s="89"/>
    </row>
    <row r="1168" spans="34:112" x14ac:dyDescent="0.2">
      <c r="AH1168" s="86"/>
      <c r="AJ1168" s="86"/>
      <c r="AL1168" s="86"/>
      <c r="AN1168" s="86"/>
      <c r="AP1168" s="86"/>
      <c r="AR1168" s="86"/>
      <c r="AT1168" s="86"/>
      <c r="AV1168" s="86"/>
      <c r="AX1168" s="86"/>
      <c r="AZ1168" s="86"/>
      <c r="BB1168" s="86"/>
      <c r="BD1168" s="86"/>
      <c r="BF1168" s="86"/>
      <c r="BH1168" s="86"/>
      <c r="BJ1168" s="86"/>
      <c r="BL1168" s="86"/>
      <c r="BN1168" s="86"/>
      <c r="BP1168" s="86"/>
      <c r="BR1168" s="86"/>
      <c r="BS1168" s="86"/>
      <c r="BT1168" s="86"/>
      <c r="BU1168" s="86"/>
      <c r="BW1168" s="86"/>
      <c r="BX1168" s="86"/>
      <c r="BY1168" s="86"/>
      <c r="BZ1168" s="86"/>
      <c r="CB1168" s="86"/>
      <c r="CC1168" s="86"/>
      <c r="CD1168" s="86"/>
      <c r="CE1168" s="86"/>
      <c r="CF1168" s="86"/>
      <c r="CH1168" s="86"/>
      <c r="CI1168" s="86"/>
      <c r="CJ1168" s="86"/>
      <c r="CK1168" s="86"/>
      <c r="CM1168" s="86"/>
      <c r="CN1168" s="86"/>
      <c r="CO1168" s="86"/>
      <c r="CP1168" s="86"/>
      <c r="CR1168" s="86"/>
      <c r="CS1168" s="86"/>
      <c r="CT1168" s="86"/>
      <c r="CU1168" s="86"/>
      <c r="CW1168" s="87"/>
      <c r="CY1168" s="86"/>
      <c r="CZ1168" s="87"/>
      <c r="DA1168" s="88"/>
      <c r="DB1168" s="86"/>
      <c r="DC1168" s="87"/>
      <c r="DD1168" s="86"/>
      <c r="DE1168" s="86"/>
      <c r="DF1168" s="86"/>
      <c r="DG1168" s="86"/>
      <c r="DH1168" s="89"/>
    </row>
    <row r="1169" spans="34:112" x14ac:dyDescent="0.2">
      <c r="AH1169" s="86"/>
      <c r="AJ1169" s="86"/>
      <c r="AL1169" s="86"/>
      <c r="AN1169" s="86"/>
      <c r="AP1169" s="86"/>
      <c r="AR1169" s="86"/>
      <c r="AT1169" s="86"/>
      <c r="AV1169" s="86"/>
      <c r="AX1169" s="86"/>
      <c r="AZ1169" s="86"/>
      <c r="BB1169" s="86"/>
      <c r="BD1169" s="86"/>
      <c r="BF1169" s="86"/>
      <c r="BH1169" s="86"/>
      <c r="BJ1169" s="86"/>
      <c r="BL1169" s="86"/>
      <c r="BN1169" s="86"/>
      <c r="BP1169" s="86"/>
      <c r="BR1169" s="86"/>
      <c r="BS1169" s="86"/>
      <c r="BT1169" s="86"/>
      <c r="BU1169" s="86"/>
      <c r="BW1169" s="86"/>
      <c r="BX1169" s="86"/>
      <c r="BY1169" s="86"/>
      <c r="BZ1169" s="86"/>
      <c r="CB1169" s="86"/>
      <c r="CC1169" s="86"/>
      <c r="CD1169" s="86"/>
      <c r="CE1169" s="86"/>
      <c r="CF1169" s="86"/>
      <c r="CH1169" s="86"/>
      <c r="CI1169" s="86"/>
      <c r="CJ1169" s="86"/>
      <c r="CK1169" s="86"/>
      <c r="CM1169" s="86"/>
      <c r="CN1169" s="86"/>
      <c r="CO1169" s="86"/>
      <c r="CP1169" s="86"/>
      <c r="CR1169" s="86"/>
      <c r="CS1169" s="86"/>
      <c r="CT1169" s="86"/>
      <c r="CU1169" s="86"/>
      <c r="CW1169" s="87"/>
      <c r="CY1169" s="86"/>
      <c r="CZ1169" s="87"/>
      <c r="DA1169" s="88"/>
      <c r="DB1169" s="86"/>
      <c r="DC1169" s="87"/>
      <c r="DD1169" s="86"/>
      <c r="DE1169" s="86"/>
      <c r="DF1169" s="86"/>
      <c r="DG1169" s="86"/>
      <c r="DH1169" s="89"/>
    </row>
    <row r="1170" spans="34:112" x14ac:dyDescent="0.2">
      <c r="AH1170" s="86"/>
      <c r="AJ1170" s="86"/>
      <c r="AL1170" s="86"/>
      <c r="AN1170" s="86"/>
      <c r="AP1170" s="86"/>
      <c r="AR1170" s="86"/>
      <c r="AT1170" s="86"/>
      <c r="AV1170" s="86"/>
      <c r="AX1170" s="86"/>
      <c r="AZ1170" s="86"/>
      <c r="BB1170" s="86"/>
      <c r="BD1170" s="86"/>
      <c r="BF1170" s="86"/>
      <c r="BH1170" s="86"/>
      <c r="BJ1170" s="86"/>
      <c r="BL1170" s="86"/>
      <c r="BN1170" s="86"/>
      <c r="BP1170" s="86"/>
      <c r="BR1170" s="86"/>
      <c r="BS1170" s="86"/>
      <c r="BT1170" s="86"/>
      <c r="BU1170" s="86"/>
      <c r="BW1170" s="86"/>
      <c r="BX1170" s="86"/>
      <c r="BY1170" s="86"/>
      <c r="BZ1170" s="86"/>
      <c r="CB1170" s="86"/>
      <c r="CC1170" s="86"/>
      <c r="CD1170" s="86"/>
      <c r="CE1170" s="86"/>
      <c r="CF1170" s="86"/>
      <c r="CH1170" s="86"/>
      <c r="CI1170" s="86"/>
      <c r="CJ1170" s="86"/>
      <c r="CK1170" s="86"/>
      <c r="CM1170" s="86"/>
      <c r="CN1170" s="86"/>
      <c r="CO1170" s="86"/>
      <c r="CP1170" s="86"/>
      <c r="CR1170" s="86"/>
      <c r="CS1170" s="86"/>
      <c r="CT1170" s="86"/>
      <c r="CU1170" s="86"/>
      <c r="CW1170" s="87"/>
      <c r="CY1170" s="86"/>
      <c r="CZ1170" s="87"/>
      <c r="DA1170" s="88"/>
      <c r="DB1170" s="86"/>
      <c r="DC1170" s="87"/>
      <c r="DD1170" s="86"/>
      <c r="DE1170" s="86"/>
      <c r="DF1170" s="86"/>
      <c r="DG1170" s="86"/>
      <c r="DH1170" s="89"/>
    </row>
    <row r="1171" spans="34:112" x14ac:dyDescent="0.2">
      <c r="AH1171" s="86"/>
      <c r="AJ1171" s="86"/>
      <c r="AL1171" s="86"/>
      <c r="AN1171" s="86"/>
      <c r="AP1171" s="86"/>
      <c r="AR1171" s="86"/>
      <c r="AT1171" s="86"/>
      <c r="AV1171" s="86"/>
      <c r="AX1171" s="86"/>
      <c r="AZ1171" s="86"/>
      <c r="BB1171" s="86"/>
      <c r="BD1171" s="86"/>
      <c r="BF1171" s="86"/>
      <c r="BH1171" s="86"/>
      <c r="BJ1171" s="86"/>
      <c r="BL1171" s="86"/>
      <c r="BN1171" s="86"/>
      <c r="BP1171" s="86"/>
      <c r="BR1171" s="86"/>
      <c r="BS1171" s="86"/>
      <c r="BT1171" s="86"/>
      <c r="BU1171" s="86"/>
      <c r="BW1171" s="86"/>
      <c r="BX1171" s="86"/>
      <c r="BY1171" s="86"/>
      <c r="BZ1171" s="86"/>
      <c r="CB1171" s="86"/>
      <c r="CC1171" s="86"/>
      <c r="CD1171" s="86"/>
      <c r="CE1171" s="86"/>
      <c r="CF1171" s="86"/>
      <c r="CH1171" s="86"/>
      <c r="CI1171" s="86"/>
      <c r="CJ1171" s="86"/>
      <c r="CK1171" s="86"/>
      <c r="CM1171" s="86"/>
      <c r="CN1171" s="86"/>
      <c r="CO1171" s="86"/>
      <c r="CP1171" s="86"/>
      <c r="CR1171" s="86"/>
      <c r="CS1171" s="86"/>
      <c r="CT1171" s="86"/>
      <c r="CU1171" s="86"/>
      <c r="CW1171" s="87"/>
      <c r="CY1171" s="86"/>
      <c r="CZ1171" s="87"/>
      <c r="DA1171" s="88"/>
      <c r="DB1171" s="86"/>
      <c r="DC1171" s="87"/>
      <c r="DD1171" s="86"/>
      <c r="DE1171" s="86"/>
      <c r="DF1171" s="86"/>
      <c r="DG1171" s="86"/>
      <c r="DH1171" s="89"/>
    </row>
    <row r="1172" spans="34:112" x14ac:dyDescent="0.2">
      <c r="AH1172" s="86"/>
      <c r="AJ1172" s="86"/>
      <c r="AL1172" s="86"/>
      <c r="AN1172" s="86"/>
      <c r="AP1172" s="86"/>
      <c r="AR1172" s="86"/>
      <c r="AT1172" s="86"/>
      <c r="AV1172" s="86"/>
      <c r="AX1172" s="86"/>
      <c r="AZ1172" s="86"/>
      <c r="BB1172" s="86"/>
      <c r="BD1172" s="86"/>
      <c r="BF1172" s="86"/>
      <c r="BH1172" s="86"/>
      <c r="BJ1172" s="86"/>
      <c r="BL1172" s="86"/>
      <c r="BN1172" s="86"/>
      <c r="BP1172" s="86"/>
      <c r="BR1172" s="86"/>
      <c r="BS1172" s="86"/>
      <c r="BT1172" s="86"/>
      <c r="BU1172" s="86"/>
      <c r="BW1172" s="86"/>
      <c r="BX1172" s="86"/>
      <c r="BY1172" s="86"/>
      <c r="BZ1172" s="86"/>
      <c r="CB1172" s="86"/>
      <c r="CC1172" s="86"/>
      <c r="CD1172" s="86"/>
      <c r="CE1172" s="86"/>
      <c r="CF1172" s="86"/>
      <c r="CH1172" s="86"/>
      <c r="CI1172" s="86"/>
      <c r="CJ1172" s="86"/>
      <c r="CK1172" s="86"/>
      <c r="CM1172" s="86"/>
      <c r="CN1172" s="86"/>
      <c r="CO1172" s="86"/>
      <c r="CP1172" s="86"/>
      <c r="CR1172" s="86"/>
      <c r="CS1172" s="86"/>
      <c r="CT1172" s="86"/>
      <c r="CU1172" s="86"/>
      <c r="CW1172" s="87"/>
      <c r="CY1172" s="86"/>
      <c r="CZ1172" s="87"/>
      <c r="DA1172" s="88"/>
      <c r="DB1172" s="86"/>
      <c r="DC1172" s="87"/>
      <c r="DD1172" s="86"/>
      <c r="DE1172" s="86"/>
      <c r="DF1172" s="86"/>
      <c r="DG1172" s="86"/>
      <c r="DH1172" s="89"/>
    </row>
    <row r="1173" spans="34:112" x14ac:dyDescent="0.2">
      <c r="AH1173" s="86"/>
      <c r="AJ1173" s="86"/>
      <c r="AL1173" s="86"/>
      <c r="AN1173" s="86"/>
      <c r="AP1173" s="86"/>
      <c r="AR1173" s="86"/>
      <c r="AT1173" s="86"/>
      <c r="AV1173" s="86"/>
      <c r="AX1173" s="86"/>
      <c r="AZ1173" s="86"/>
      <c r="BB1173" s="86"/>
      <c r="BD1173" s="86"/>
      <c r="BF1173" s="86"/>
      <c r="BH1173" s="86"/>
      <c r="BJ1173" s="86"/>
      <c r="BL1173" s="86"/>
      <c r="BN1173" s="86"/>
      <c r="BP1173" s="86"/>
      <c r="BR1173" s="86"/>
      <c r="BS1173" s="86"/>
      <c r="BT1173" s="86"/>
      <c r="BU1173" s="86"/>
      <c r="BW1173" s="86"/>
      <c r="BX1173" s="86"/>
      <c r="BY1173" s="86"/>
      <c r="BZ1173" s="86"/>
      <c r="CB1173" s="86"/>
      <c r="CC1173" s="86"/>
      <c r="CD1173" s="86"/>
      <c r="CE1173" s="86"/>
      <c r="CF1173" s="86"/>
      <c r="CH1173" s="86"/>
      <c r="CI1173" s="86"/>
      <c r="CJ1173" s="86"/>
      <c r="CK1173" s="86"/>
      <c r="CM1173" s="86"/>
      <c r="CN1173" s="86"/>
      <c r="CO1173" s="86"/>
      <c r="CP1173" s="86"/>
      <c r="CR1173" s="86"/>
      <c r="CS1173" s="86"/>
      <c r="CT1173" s="86"/>
      <c r="CU1173" s="86"/>
      <c r="CW1173" s="87"/>
      <c r="CY1173" s="86"/>
      <c r="CZ1173" s="87"/>
      <c r="DA1173" s="88"/>
      <c r="DB1173" s="86"/>
      <c r="DC1173" s="87"/>
      <c r="DD1173" s="86"/>
      <c r="DE1173" s="86"/>
      <c r="DF1173" s="86"/>
      <c r="DG1173" s="86"/>
      <c r="DH1173" s="89"/>
    </row>
    <row r="1174" spans="34:112" x14ac:dyDescent="0.2">
      <c r="AH1174" s="86"/>
      <c r="AJ1174" s="86"/>
      <c r="AL1174" s="86"/>
      <c r="AN1174" s="86"/>
      <c r="AP1174" s="86"/>
      <c r="AR1174" s="86"/>
      <c r="AT1174" s="86"/>
      <c r="AV1174" s="86"/>
      <c r="AX1174" s="86"/>
      <c r="AZ1174" s="86"/>
      <c r="BB1174" s="86"/>
      <c r="BD1174" s="86"/>
      <c r="BF1174" s="86"/>
      <c r="BH1174" s="86"/>
      <c r="BJ1174" s="86"/>
      <c r="BL1174" s="86"/>
      <c r="BN1174" s="86"/>
      <c r="BP1174" s="86"/>
      <c r="BR1174" s="86"/>
      <c r="BS1174" s="86"/>
      <c r="BT1174" s="86"/>
      <c r="BU1174" s="86"/>
      <c r="BW1174" s="86"/>
      <c r="BX1174" s="86"/>
      <c r="BY1174" s="86"/>
      <c r="BZ1174" s="86"/>
      <c r="CB1174" s="86"/>
      <c r="CC1174" s="86"/>
      <c r="CD1174" s="86"/>
      <c r="CE1174" s="86"/>
      <c r="CF1174" s="86"/>
      <c r="CH1174" s="86"/>
      <c r="CI1174" s="86"/>
      <c r="CJ1174" s="86"/>
      <c r="CK1174" s="86"/>
      <c r="CM1174" s="86"/>
      <c r="CN1174" s="86"/>
      <c r="CO1174" s="86"/>
      <c r="CP1174" s="86"/>
      <c r="CR1174" s="86"/>
      <c r="CS1174" s="86"/>
      <c r="CT1174" s="86"/>
      <c r="CU1174" s="86"/>
      <c r="CW1174" s="87"/>
      <c r="CY1174" s="86"/>
      <c r="CZ1174" s="87"/>
      <c r="DA1174" s="88"/>
      <c r="DB1174" s="86"/>
      <c r="DC1174" s="87"/>
      <c r="DD1174" s="86"/>
      <c r="DE1174" s="86"/>
      <c r="DF1174" s="86"/>
      <c r="DG1174" s="86"/>
      <c r="DH1174" s="89"/>
    </row>
    <row r="1175" spans="34:112" x14ac:dyDescent="0.2">
      <c r="AH1175" s="86"/>
      <c r="AJ1175" s="86"/>
      <c r="AL1175" s="86"/>
      <c r="AN1175" s="86"/>
      <c r="AP1175" s="86"/>
      <c r="AR1175" s="86"/>
      <c r="AT1175" s="86"/>
      <c r="AV1175" s="86"/>
      <c r="AX1175" s="86"/>
      <c r="AZ1175" s="86"/>
      <c r="BB1175" s="86"/>
      <c r="BD1175" s="86"/>
      <c r="BF1175" s="86"/>
      <c r="BH1175" s="86"/>
      <c r="BJ1175" s="86"/>
      <c r="BL1175" s="86"/>
      <c r="BN1175" s="86"/>
      <c r="BP1175" s="86"/>
      <c r="BR1175" s="86"/>
      <c r="BS1175" s="86"/>
      <c r="BT1175" s="86"/>
      <c r="BU1175" s="86"/>
      <c r="BW1175" s="86"/>
      <c r="BX1175" s="86"/>
      <c r="BY1175" s="86"/>
      <c r="BZ1175" s="86"/>
      <c r="CB1175" s="86"/>
      <c r="CC1175" s="86"/>
      <c r="CD1175" s="86"/>
      <c r="CE1175" s="86"/>
      <c r="CF1175" s="86"/>
      <c r="CH1175" s="86"/>
      <c r="CI1175" s="86"/>
      <c r="CJ1175" s="86"/>
      <c r="CK1175" s="86"/>
      <c r="CM1175" s="86"/>
      <c r="CN1175" s="86"/>
      <c r="CO1175" s="86"/>
      <c r="CP1175" s="86"/>
      <c r="CR1175" s="86"/>
      <c r="CS1175" s="86"/>
      <c r="CT1175" s="86"/>
      <c r="CU1175" s="86"/>
      <c r="CW1175" s="87"/>
      <c r="CY1175" s="86"/>
      <c r="CZ1175" s="87"/>
      <c r="DA1175" s="88"/>
      <c r="DB1175" s="86"/>
      <c r="DC1175" s="87"/>
      <c r="DD1175" s="86"/>
      <c r="DE1175" s="86"/>
      <c r="DF1175" s="86"/>
      <c r="DG1175" s="86"/>
      <c r="DH1175" s="89"/>
    </row>
    <row r="1176" spans="34:112" x14ac:dyDescent="0.2">
      <c r="AH1176" s="86"/>
      <c r="AJ1176" s="86"/>
      <c r="AL1176" s="86"/>
      <c r="AN1176" s="86"/>
      <c r="AP1176" s="86"/>
      <c r="AR1176" s="86"/>
      <c r="AT1176" s="86"/>
      <c r="AV1176" s="86"/>
      <c r="AX1176" s="86"/>
      <c r="AZ1176" s="86"/>
      <c r="BB1176" s="86"/>
      <c r="BD1176" s="86"/>
      <c r="BF1176" s="86"/>
      <c r="BH1176" s="86"/>
      <c r="BJ1176" s="86"/>
      <c r="BL1176" s="86"/>
      <c r="BN1176" s="86"/>
      <c r="BP1176" s="86"/>
      <c r="BR1176" s="86"/>
      <c r="BS1176" s="86"/>
      <c r="BT1176" s="86"/>
      <c r="BU1176" s="86"/>
      <c r="BW1176" s="86"/>
      <c r="BX1176" s="86"/>
      <c r="BY1176" s="86"/>
      <c r="BZ1176" s="86"/>
      <c r="CB1176" s="86"/>
      <c r="CC1176" s="86"/>
      <c r="CD1176" s="86"/>
      <c r="CE1176" s="86"/>
      <c r="CF1176" s="86"/>
      <c r="CH1176" s="86"/>
      <c r="CI1176" s="86"/>
      <c r="CJ1176" s="86"/>
      <c r="CK1176" s="86"/>
      <c r="CM1176" s="86"/>
      <c r="CN1176" s="86"/>
      <c r="CO1176" s="86"/>
      <c r="CP1176" s="86"/>
      <c r="CR1176" s="86"/>
      <c r="CS1176" s="86"/>
      <c r="CT1176" s="86"/>
      <c r="CU1176" s="86"/>
      <c r="CW1176" s="87"/>
      <c r="CY1176" s="86"/>
      <c r="CZ1176" s="87"/>
      <c r="DA1176" s="88"/>
      <c r="DB1176" s="86"/>
      <c r="DC1176" s="87"/>
      <c r="DD1176" s="86"/>
      <c r="DE1176" s="86"/>
      <c r="DF1176" s="86"/>
      <c r="DG1176" s="86"/>
      <c r="DH1176" s="89"/>
    </row>
    <row r="1177" spans="34:112" x14ac:dyDescent="0.2">
      <c r="AH1177" s="86"/>
      <c r="AJ1177" s="86"/>
      <c r="AL1177" s="86"/>
      <c r="AN1177" s="86"/>
      <c r="AP1177" s="86"/>
      <c r="AR1177" s="86"/>
      <c r="AT1177" s="86"/>
      <c r="AV1177" s="86"/>
      <c r="AX1177" s="86"/>
      <c r="AZ1177" s="86"/>
      <c r="BB1177" s="86"/>
      <c r="BD1177" s="86"/>
      <c r="BF1177" s="86"/>
      <c r="BH1177" s="86"/>
      <c r="BJ1177" s="86"/>
      <c r="BL1177" s="86"/>
      <c r="BN1177" s="86"/>
      <c r="BP1177" s="86"/>
      <c r="BR1177" s="86"/>
      <c r="BS1177" s="86"/>
      <c r="BT1177" s="86"/>
      <c r="BU1177" s="86"/>
      <c r="BW1177" s="86"/>
      <c r="BX1177" s="86"/>
      <c r="BY1177" s="86"/>
      <c r="BZ1177" s="86"/>
      <c r="CB1177" s="86"/>
      <c r="CC1177" s="86"/>
      <c r="CD1177" s="86"/>
      <c r="CE1177" s="86"/>
      <c r="CF1177" s="86"/>
      <c r="CH1177" s="86"/>
      <c r="CI1177" s="86"/>
      <c r="CJ1177" s="86"/>
      <c r="CK1177" s="86"/>
      <c r="CM1177" s="86"/>
      <c r="CN1177" s="86"/>
      <c r="CO1177" s="86"/>
      <c r="CP1177" s="86"/>
      <c r="CR1177" s="86"/>
      <c r="CS1177" s="86"/>
      <c r="CT1177" s="86"/>
      <c r="CU1177" s="86"/>
      <c r="CW1177" s="87"/>
      <c r="CY1177" s="86"/>
      <c r="CZ1177" s="87"/>
      <c r="DA1177" s="88"/>
      <c r="DB1177" s="86"/>
      <c r="DC1177" s="87"/>
      <c r="DD1177" s="86"/>
      <c r="DE1177" s="86"/>
      <c r="DF1177" s="86"/>
      <c r="DG1177" s="86"/>
      <c r="DH1177" s="89"/>
    </row>
    <row r="1178" spans="34:112" x14ac:dyDescent="0.2">
      <c r="AH1178" s="86"/>
      <c r="AJ1178" s="86"/>
      <c r="AL1178" s="86"/>
      <c r="AN1178" s="86"/>
      <c r="AP1178" s="86"/>
      <c r="AR1178" s="86"/>
      <c r="AT1178" s="86"/>
      <c r="AV1178" s="86"/>
      <c r="AX1178" s="86"/>
      <c r="AZ1178" s="86"/>
      <c r="BB1178" s="86"/>
      <c r="BD1178" s="86"/>
      <c r="BF1178" s="86"/>
      <c r="BH1178" s="86"/>
      <c r="BJ1178" s="86"/>
      <c r="BL1178" s="86"/>
      <c r="BN1178" s="86"/>
      <c r="BP1178" s="86"/>
      <c r="BR1178" s="86"/>
      <c r="BS1178" s="86"/>
      <c r="BT1178" s="86"/>
      <c r="BU1178" s="86"/>
      <c r="BW1178" s="86"/>
      <c r="BX1178" s="86"/>
      <c r="BY1178" s="86"/>
      <c r="BZ1178" s="86"/>
      <c r="CB1178" s="86"/>
      <c r="CC1178" s="86"/>
      <c r="CD1178" s="86"/>
      <c r="CE1178" s="86"/>
      <c r="CF1178" s="86"/>
      <c r="CH1178" s="86"/>
      <c r="CI1178" s="86"/>
      <c r="CJ1178" s="86"/>
      <c r="CK1178" s="86"/>
      <c r="CM1178" s="86"/>
      <c r="CN1178" s="86"/>
      <c r="CO1178" s="86"/>
      <c r="CP1178" s="86"/>
      <c r="CR1178" s="86"/>
      <c r="CS1178" s="86"/>
      <c r="CT1178" s="86"/>
      <c r="CU1178" s="86"/>
      <c r="CW1178" s="87"/>
      <c r="CY1178" s="86"/>
      <c r="CZ1178" s="87"/>
      <c r="DA1178" s="88"/>
      <c r="DB1178" s="86"/>
      <c r="DC1178" s="87"/>
      <c r="DD1178" s="86"/>
      <c r="DE1178" s="86"/>
      <c r="DF1178" s="86"/>
      <c r="DG1178" s="86"/>
      <c r="DH1178" s="89"/>
    </row>
    <row r="1179" spans="34:112" x14ac:dyDescent="0.2">
      <c r="AH1179" s="86"/>
      <c r="AJ1179" s="86"/>
      <c r="AL1179" s="86"/>
      <c r="AN1179" s="86"/>
      <c r="AP1179" s="86"/>
      <c r="AR1179" s="86"/>
      <c r="AT1179" s="86"/>
      <c r="AV1179" s="86"/>
      <c r="AX1179" s="86"/>
      <c r="AZ1179" s="86"/>
      <c r="BB1179" s="86"/>
      <c r="BD1179" s="86"/>
      <c r="BF1179" s="86"/>
      <c r="BH1179" s="86"/>
      <c r="BJ1179" s="86"/>
      <c r="BL1179" s="86"/>
      <c r="BN1179" s="86"/>
      <c r="BP1179" s="86"/>
      <c r="BR1179" s="86"/>
      <c r="BS1179" s="86"/>
      <c r="BT1179" s="86"/>
      <c r="BU1179" s="86"/>
      <c r="BW1179" s="86"/>
      <c r="BX1179" s="86"/>
      <c r="BY1179" s="86"/>
      <c r="BZ1179" s="86"/>
      <c r="CB1179" s="86"/>
      <c r="CC1179" s="86"/>
      <c r="CD1179" s="86"/>
      <c r="CE1179" s="86"/>
      <c r="CF1179" s="86"/>
      <c r="CH1179" s="86"/>
      <c r="CI1179" s="86"/>
      <c r="CJ1179" s="86"/>
      <c r="CK1179" s="86"/>
      <c r="CM1179" s="86"/>
      <c r="CN1179" s="86"/>
      <c r="CO1179" s="86"/>
      <c r="CP1179" s="86"/>
      <c r="CR1179" s="86"/>
      <c r="CS1179" s="86"/>
      <c r="CT1179" s="86"/>
      <c r="CU1179" s="86"/>
      <c r="CW1179" s="87"/>
      <c r="CY1179" s="86"/>
      <c r="CZ1179" s="87"/>
      <c r="DA1179" s="88"/>
      <c r="DB1179" s="86"/>
      <c r="DC1179" s="87"/>
      <c r="DD1179" s="86"/>
      <c r="DE1179" s="86"/>
      <c r="DF1179" s="86"/>
      <c r="DG1179" s="86"/>
      <c r="DH1179" s="89"/>
    </row>
    <row r="1180" spans="34:112" x14ac:dyDescent="0.2">
      <c r="AH1180" s="86"/>
      <c r="AJ1180" s="86"/>
      <c r="AL1180" s="86"/>
      <c r="AN1180" s="86"/>
      <c r="AP1180" s="86"/>
      <c r="AR1180" s="86"/>
      <c r="AT1180" s="86"/>
      <c r="AV1180" s="86"/>
      <c r="AX1180" s="86"/>
      <c r="AZ1180" s="86"/>
      <c r="BB1180" s="86"/>
      <c r="BD1180" s="86"/>
      <c r="BF1180" s="86"/>
      <c r="BH1180" s="86"/>
      <c r="BJ1180" s="86"/>
      <c r="BL1180" s="86"/>
      <c r="BN1180" s="86"/>
      <c r="BP1180" s="86"/>
      <c r="BR1180" s="86"/>
      <c r="BS1180" s="86"/>
      <c r="BT1180" s="86"/>
      <c r="BU1180" s="86"/>
      <c r="BW1180" s="86"/>
      <c r="BX1180" s="86"/>
      <c r="BY1180" s="86"/>
      <c r="BZ1180" s="86"/>
      <c r="CB1180" s="86"/>
      <c r="CC1180" s="86"/>
      <c r="CD1180" s="86"/>
      <c r="CE1180" s="86"/>
      <c r="CF1180" s="86"/>
      <c r="CH1180" s="86"/>
      <c r="CI1180" s="86"/>
      <c r="CJ1180" s="86"/>
      <c r="CK1180" s="86"/>
      <c r="CM1180" s="86"/>
      <c r="CN1180" s="86"/>
      <c r="CO1180" s="86"/>
      <c r="CP1180" s="86"/>
      <c r="CR1180" s="86"/>
      <c r="CS1180" s="86"/>
      <c r="CT1180" s="86"/>
      <c r="CU1180" s="86"/>
      <c r="CW1180" s="87"/>
      <c r="CY1180" s="86"/>
      <c r="CZ1180" s="87"/>
      <c r="DA1180" s="88"/>
      <c r="DB1180" s="86"/>
      <c r="DC1180" s="87"/>
      <c r="DD1180" s="86"/>
      <c r="DE1180" s="86"/>
      <c r="DF1180" s="86"/>
      <c r="DG1180" s="86"/>
      <c r="DH1180" s="89"/>
    </row>
    <row r="1181" spans="34:112" x14ac:dyDescent="0.2">
      <c r="AH1181" s="86"/>
      <c r="AJ1181" s="86"/>
      <c r="AL1181" s="86"/>
      <c r="AN1181" s="86"/>
      <c r="AP1181" s="86"/>
      <c r="AR1181" s="86"/>
      <c r="AT1181" s="86"/>
      <c r="AV1181" s="86"/>
      <c r="AX1181" s="86"/>
      <c r="AZ1181" s="86"/>
      <c r="BB1181" s="86"/>
      <c r="BD1181" s="86"/>
      <c r="BF1181" s="86"/>
      <c r="BH1181" s="86"/>
      <c r="BJ1181" s="86"/>
      <c r="BL1181" s="86"/>
      <c r="BN1181" s="86"/>
      <c r="BP1181" s="86"/>
      <c r="BR1181" s="86"/>
      <c r="BS1181" s="86"/>
      <c r="BT1181" s="86"/>
      <c r="BU1181" s="86"/>
      <c r="BW1181" s="86"/>
      <c r="BX1181" s="86"/>
      <c r="BY1181" s="86"/>
      <c r="BZ1181" s="86"/>
      <c r="CB1181" s="86"/>
      <c r="CC1181" s="86"/>
      <c r="CD1181" s="86"/>
      <c r="CE1181" s="86"/>
      <c r="CF1181" s="86"/>
      <c r="CH1181" s="86"/>
      <c r="CI1181" s="86"/>
      <c r="CJ1181" s="86"/>
      <c r="CK1181" s="86"/>
      <c r="CM1181" s="86"/>
      <c r="CN1181" s="86"/>
      <c r="CO1181" s="86"/>
      <c r="CP1181" s="86"/>
      <c r="CR1181" s="86"/>
      <c r="CS1181" s="86"/>
      <c r="CT1181" s="86"/>
      <c r="CU1181" s="86"/>
      <c r="CW1181" s="87"/>
      <c r="CY1181" s="86"/>
      <c r="CZ1181" s="87"/>
      <c r="DA1181" s="88"/>
      <c r="DB1181" s="86"/>
      <c r="DC1181" s="87"/>
      <c r="DD1181" s="86"/>
      <c r="DE1181" s="86"/>
      <c r="DF1181" s="86"/>
      <c r="DG1181" s="86"/>
      <c r="DH1181" s="89"/>
    </row>
    <row r="1182" spans="34:112" x14ac:dyDescent="0.2">
      <c r="AH1182" s="86"/>
      <c r="AJ1182" s="86"/>
      <c r="AL1182" s="86"/>
      <c r="AN1182" s="86"/>
      <c r="AP1182" s="86"/>
      <c r="AR1182" s="86"/>
      <c r="AT1182" s="86"/>
      <c r="AV1182" s="86"/>
      <c r="AX1182" s="86"/>
      <c r="AZ1182" s="86"/>
      <c r="BB1182" s="86"/>
      <c r="BD1182" s="86"/>
      <c r="BF1182" s="86"/>
      <c r="BH1182" s="86"/>
      <c r="BJ1182" s="86"/>
      <c r="BL1182" s="86"/>
      <c r="BN1182" s="86"/>
      <c r="BP1182" s="86"/>
      <c r="BR1182" s="86"/>
      <c r="BS1182" s="86"/>
      <c r="BT1182" s="86"/>
      <c r="BU1182" s="86"/>
      <c r="BW1182" s="86"/>
      <c r="BX1182" s="86"/>
      <c r="BY1182" s="86"/>
      <c r="BZ1182" s="86"/>
      <c r="CB1182" s="86"/>
      <c r="CC1182" s="86"/>
      <c r="CD1182" s="86"/>
      <c r="CE1182" s="86"/>
      <c r="CF1182" s="86"/>
      <c r="CH1182" s="86"/>
      <c r="CI1182" s="86"/>
      <c r="CJ1182" s="86"/>
      <c r="CK1182" s="86"/>
      <c r="CM1182" s="86"/>
      <c r="CN1182" s="86"/>
      <c r="CO1182" s="86"/>
      <c r="CP1182" s="86"/>
      <c r="CR1182" s="86"/>
      <c r="CS1182" s="86"/>
      <c r="CT1182" s="86"/>
      <c r="CU1182" s="86"/>
      <c r="CW1182" s="87"/>
      <c r="CY1182" s="86"/>
      <c r="CZ1182" s="87"/>
      <c r="DA1182" s="88"/>
      <c r="DB1182" s="86"/>
      <c r="DC1182" s="87"/>
      <c r="DD1182" s="86"/>
      <c r="DE1182" s="86"/>
      <c r="DF1182" s="86"/>
      <c r="DG1182" s="86"/>
      <c r="DH1182" s="89"/>
    </row>
    <row r="1183" spans="34:112" x14ac:dyDescent="0.2">
      <c r="AH1183" s="86"/>
      <c r="AJ1183" s="86"/>
      <c r="AL1183" s="86"/>
      <c r="AN1183" s="86"/>
      <c r="AP1183" s="86"/>
      <c r="AR1183" s="86"/>
      <c r="AT1183" s="86"/>
      <c r="AV1183" s="86"/>
      <c r="AX1183" s="86"/>
      <c r="AZ1183" s="86"/>
      <c r="BB1183" s="86"/>
      <c r="BD1183" s="86"/>
      <c r="BF1183" s="86"/>
      <c r="BH1183" s="86"/>
      <c r="BJ1183" s="86"/>
      <c r="BL1183" s="86"/>
      <c r="BN1183" s="86"/>
      <c r="BP1183" s="86"/>
      <c r="BR1183" s="86"/>
      <c r="BS1183" s="86"/>
      <c r="BT1183" s="86"/>
      <c r="BU1183" s="86"/>
      <c r="BW1183" s="86"/>
      <c r="BX1183" s="86"/>
      <c r="BY1183" s="86"/>
      <c r="BZ1183" s="86"/>
      <c r="CB1183" s="86"/>
      <c r="CC1183" s="86"/>
      <c r="CD1183" s="86"/>
      <c r="CE1183" s="86"/>
      <c r="CF1183" s="86"/>
      <c r="CH1183" s="86"/>
      <c r="CI1183" s="86"/>
      <c r="CJ1183" s="86"/>
      <c r="CK1183" s="86"/>
      <c r="CM1183" s="86"/>
      <c r="CN1183" s="86"/>
      <c r="CO1183" s="86"/>
      <c r="CP1183" s="86"/>
      <c r="CR1183" s="86"/>
      <c r="CS1183" s="86"/>
      <c r="CT1183" s="86"/>
      <c r="CU1183" s="86"/>
      <c r="CW1183" s="87"/>
      <c r="CY1183" s="86"/>
      <c r="CZ1183" s="87"/>
      <c r="DA1183" s="88"/>
      <c r="DB1183" s="86"/>
      <c r="DC1183" s="87"/>
      <c r="DD1183" s="86"/>
      <c r="DE1183" s="86"/>
      <c r="DF1183" s="86"/>
      <c r="DG1183" s="86"/>
      <c r="DH1183" s="89"/>
    </row>
    <row r="1184" spans="34:112" x14ac:dyDescent="0.2">
      <c r="AH1184" s="86"/>
      <c r="AJ1184" s="86"/>
      <c r="AL1184" s="86"/>
      <c r="AN1184" s="86"/>
      <c r="AP1184" s="86"/>
      <c r="AR1184" s="86"/>
      <c r="AT1184" s="86"/>
      <c r="AV1184" s="86"/>
      <c r="AX1184" s="86"/>
      <c r="AZ1184" s="86"/>
      <c r="BB1184" s="86"/>
      <c r="BD1184" s="86"/>
      <c r="BF1184" s="86"/>
      <c r="BH1184" s="86"/>
      <c r="BJ1184" s="86"/>
      <c r="BL1184" s="86"/>
      <c r="BN1184" s="86"/>
      <c r="BP1184" s="86"/>
      <c r="BR1184" s="86"/>
      <c r="BS1184" s="86"/>
      <c r="BT1184" s="86"/>
      <c r="BU1184" s="86"/>
      <c r="BW1184" s="86"/>
      <c r="BX1184" s="86"/>
      <c r="BY1184" s="86"/>
      <c r="BZ1184" s="86"/>
      <c r="CB1184" s="86"/>
      <c r="CC1184" s="86"/>
      <c r="CD1184" s="86"/>
      <c r="CE1184" s="86"/>
      <c r="CF1184" s="86"/>
      <c r="CH1184" s="86"/>
      <c r="CI1184" s="86"/>
      <c r="CJ1184" s="86"/>
      <c r="CK1184" s="86"/>
      <c r="CM1184" s="86"/>
      <c r="CN1184" s="86"/>
      <c r="CO1184" s="86"/>
      <c r="CP1184" s="86"/>
      <c r="CR1184" s="86"/>
      <c r="CS1184" s="86"/>
      <c r="CT1184" s="86"/>
      <c r="CU1184" s="86"/>
      <c r="CW1184" s="87"/>
      <c r="CY1184" s="86"/>
      <c r="CZ1184" s="87"/>
      <c r="DA1184" s="88"/>
      <c r="DB1184" s="86"/>
      <c r="DC1184" s="87"/>
      <c r="DD1184" s="86"/>
      <c r="DE1184" s="86"/>
      <c r="DF1184" s="86"/>
      <c r="DG1184" s="86"/>
      <c r="DH1184" s="89"/>
    </row>
    <row r="1185" spans="34:112" x14ac:dyDescent="0.2">
      <c r="AH1185" s="86"/>
      <c r="AJ1185" s="86"/>
      <c r="AL1185" s="86"/>
      <c r="AN1185" s="86"/>
      <c r="AP1185" s="86"/>
      <c r="AR1185" s="86"/>
      <c r="AT1185" s="86"/>
      <c r="AV1185" s="86"/>
      <c r="AX1185" s="86"/>
      <c r="AZ1185" s="86"/>
      <c r="BB1185" s="86"/>
      <c r="BD1185" s="86"/>
      <c r="BF1185" s="86"/>
      <c r="BH1185" s="86"/>
      <c r="BJ1185" s="86"/>
      <c r="BL1185" s="86"/>
      <c r="BN1185" s="86"/>
      <c r="BP1185" s="86"/>
      <c r="BR1185" s="86"/>
      <c r="BS1185" s="86"/>
      <c r="BT1185" s="86"/>
      <c r="BU1185" s="86"/>
      <c r="BW1185" s="86"/>
      <c r="BX1185" s="86"/>
      <c r="BY1185" s="86"/>
      <c r="BZ1185" s="86"/>
      <c r="CB1185" s="86"/>
      <c r="CC1185" s="86"/>
      <c r="CD1185" s="86"/>
      <c r="CE1185" s="86"/>
      <c r="CF1185" s="86"/>
      <c r="CH1185" s="86"/>
      <c r="CI1185" s="86"/>
      <c r="CJ1185" s="86"/>
      <c r="CK1185" s="86"/>
      <c r="CM1185" s="86"/>
      <c r="CN1185" s="86"/>
      <c r="CO1185" s="86"/>
      <c r="CP1185" s="86"/>
      <c r="CR1185" s="86"/>
      <c r="CS1185" s="86"/>
      <c r="CT1185" s="86"/>
      <c r="CU1185" s="86"/>
      <c r="CW1185" s="87"/>
      <c r="CY1185" s="86"/>
      <c r="CZ1185" s="87"/>
      <c r="DA1185" s="88"/>
      <c r="DB1185" s="86"/>
      <c r="DC1185" s="87"/>
      <c r="DD1185" s="86"/>
      <c r="DE1185" s="86"/>
      <c r="DF1185" s="86"/>
      <c r="DG1185" s="86"/>
      <c r="DH1185" s="89"/>
    </row>
    <row r="1186" spans="34:112" x14ac:dyDescent="0.2">
      <c r="AH1186" s="86"/>
      <c r="AJ1186" s="86"/>
      <c r="AL1186" s="86"/>
      <c r="AN1186" s="86"/>
      <c r="AP1186" s="86"/>
      <c r="AR1186" s="86"/>
      <c r="AT1186" s="86"/>
      <c r="AV1186" s="86"/>
      <c r="AX1186" s="86"/>
      <c r="AZ1186" s="86"/>
      <c r="BB1186" s="86"/>
      <c r="BD1186" s="86"/>
      <c r="BF1186" s="86"/>
      <c r="BH1186" s="86"/>
      <c r="BJ1186" s="86"/>
      <c r="BL1186" s="86"/>
      <c r="BN1186" s="86"/>
      <c r="BP1186" s="86"/>
      <c r="BR1186" s="86"/>
      <c r="BS1186" s="86"/>
      <c r="BT1186" s="86"/>
      <c r="BU1186" s="86"/>
      <c r="BW1186" s="86"/>
      <c r="BX1186" s="86"/>
      <c r="BY1186" s="86"/>
      <c r="BZ1186" s="86"/>
      <c r="CB1186" s="86"/>
      <c r="CC1186" s="86"/>
      <c r="CD1186" s="86"/>
      <c r="CE1186" s="86"/>
      <c r="CF1186" s="86"/>
      <c r="CH1186" s="86"/>
      <c r="CI1186" s="86"/>
      <c r="CJ1186" s="86"/>
      <c r="CK1186" s="86"/>
      <c r="CM1186" s="86"/>
      <c r="CN1186" s="86"/>
      <c r="CO1186" s="86"/>
      <c r="CP1186" s="86"/>
      <c r="CR1186" s="86"/>
      <c r="CS1186" s="86"/>
      <c r="CT1186" s="86"/>
      <c r="CU1186" s="86"/>
      <c r="CW1186" s="87"/>
      <c r="CY1186" s="86"/>
      <c r="CZ1186" s="87"/>
      <c r="DA1186" s="88"/>
      <c r="DB1186" s="86"/>
      <c r="DC1186" s="87"/>
      <c r="DD1186" s="86"/>
      <c r="DE1186" s="86"/>
      <c r="DF1186" s="86"/>
      <c r="DG1186" s="86"/>
      <c r="DH1186" s="89"/>
    </row>
    <row r="1187" spans="34:112" x14ac:dyDescent="0.2">
      <c r="AH1187" s="86"/>
      <c r="AJ1187" s="86"/>
      <c r="AL1187" s="86"/>
      <c r="AN1187" s="86"/>
      <c r="AP1187" s="86"/>
      <c r="AR1187" s="86"/>
      <c r="AT1187" s="86"/>
      <c r="AV1187" s="86"/>
      <c r="AX1187" s="86"/>
      <c r="AZ1187" s="86"/>
      <c r="BB1187" s="86"/>
      <c r="BD1187" s="86"/>
      <c r="BF1187" s="86"/>
      <c r="BH1187" s="86"/>
      <c r="BJ1187" s="86"/>
      <c r="BL1187" s="86"/>
      <c r="BN1187" s="86"/>
      <c r="BP1187" s="86"/>
      <c r="BR1187" s="86"/>
      <c r="BS1187" s="86"/>
      <c r="BT1187" s="86"/>
      <c r="BU1187" s="86"/>
      <c r="BW1187" s="86"/>
      <c r="BX1187" s="86"/>
      <c r="BY1187" s="86"/>
      <c r="BZ1187" s="86"/>
      <c r="CB1187" s="86"/>
      <c r="CC1187" s="86"/>
      <c r="CD1187" s="86"/>
      <c r="CE1187" s="86"/>
      <c r="CF1187" s="86"/>
      <c r="CH1187" s="86"/>
      <c r="CI1187" s="86"/>
      <c r="CJ1187" s="86"/>
      <c r="CK1187" s="86"/>
      <c r="CM1187" s="86"/>
      <c r="CN1187" s="86"/>
      <c r="CO1187" s="86"/>
      <c r="CP1187" s="86"/>
      <c r="CR1187" s="86"/>
      <c r="CS1187" s="86"/>
      <c r="CT1187" s="86"/>
      <c r="CU1187" s="86"/>
      <c r="CW1187" s="87"/>
      <c r="CY1187" s="86"/>
      <c r="CZ1187" s="87"/>
      <c r="DA1187" s="88"/>
      <c r="DB1187" s="86"/>
      <c r="DC1187" s="87"/>
      <c r="DD1187" s="86"/>
      <c r="DE1187" s="86"/>
      <c r="DF1187" s="86"/>
      <c r="DG1187" s="86"/>
      <c r="DH1187" s="89"/>
    </row>
    <row r="1188" spans="34:112" x14ac:dyDescent="0.2">
      <c r="AH1188" s="86"/>
      <c r="AJ1188" s="86"/>
      <c r="AL1188" s="86"/>
      <c r="AN1188" s="86"/>
      <c r="AP1188" s="86"/>
      <c r="AR1188" s="86"/>
      <c r="AT1188" s="86"/>
      <c r="AV1188" s="86"/>
      <c r="AX1188" s="86"/>
      <c r="AZ1188" s="86"/>
      <c r="BB1188" s="86"/>
      <c r="BD1188" s="86"/>
      <c r="BF1188" s="86"/>
      <c r="BH1188" s="86"/>
      <c r="BJ1188" s="86"/>
      <c r="BL1188" s="86"/>
      <c r="BN1188" s="86"/>
      <c r="BP1188" s="86"/>
      <c r="BR1188" s="86"/>
      <c r="BS1188" s="86"/>
      <c r="BT1188" s="86"/>
      <c r="BU1188" s="86"/>
      <c r="BW1188" s="86"/>
      <c r="BX1188" s="86"/>
      <c r="BY1188" s="86"/>
      <c r="BZ1188" s="86"/>
      <c r="CB1188" s="86"/>
      <c r="CC1188" s="86"/>
      <c r="CD1188" s="86"/>
      <c r="CE1188" s="86"/>
      <c r="CF1188" s="86"/>
      <c r="CH1188" s="86"/>
      <c r="CI1188" s="86"/>
      <c r="CJ1188" s="86"/>
      <c r="CK1188" s="86"/>
      <c r="CM1188" s="86"/>
      <c r="CN1188" s="86"/>
      <c r="CO1188" s="86"/>
      <c r="CP1188" s="86"/>
      <c r="CR1188" s="86"/>
      <c r="CS1188" s="86"/>
      <c r="CT1188" s="86"/>
      <c r="CU1188" s="86"/>
      <c r="CW1188" s="87"/>
      <c r="CY1188" s="86"/>
      <c r="CZ1188" s="87"/>
      <c r="DA1188" s="88"/>
      <c r="DB1188" s="86"/>
      <c r="DC1188" s="87"/>
      <c r="DD1188" s="86"/>
      <c r="DE1188" s="86"/>
      <c r="DF1188" s="86"/>
      <c r="DG1188" s="86"/>
      <c r="DH1188" s="89"/>
    </row>
    <row r="1189" spans="34:112" x14ac:dyDescent="0.2">
      <c r="AH1189" s="86"/>
      <c r="AJ1189" s="86"/>
      <c r="AL1189" s="86"/>
      <c r="AN1189" s="86"/>
      <c r="AP1189" s="86"/>
      <c r="AR1189" s="86"/>
      <c r="AT1189" s="86"/>
      <c r="AV1189" s="86"/>
      <c r="AX1189" s="86"/>
      <c r="AZ1189" s="86"/>
      <c r="BB1189" s="86"/>
      <c r="BD1189" s="86"/>
      <c r="BF1189" s="86"/>
      <c r="BH1189" s="86"/>
      <c r="BJ1189" s="86"/>
      <c r="BL1189" s="86"/>
      <c r="BN1189" s="86"/>
      <c r="BP1189" s="86"/>
      <c r="BR1189" s="86"/>
      <c r="BS1189" s="86"/>
      <c r="BT1189" s="86"/>
      <c r="BU1189" s="86"/>
      <c r="BW1189" s="86"/>
      <c r="BX1189" s="86"/>
      <c r="BY1189" s="86"/>
      <c r="BZ1189" s="86"/>
      <c r="CB1189" s="86"/>
      <c r="CC1189" s="86"/>
      <c r="CD1189" s="86"/>
      <c r="CE1189" s="86"/>
      <c r="CF1189" s="86"/>
      <c r="CH1189" s="86"/>
      <c r="CI1189" s="86"/>
      <c r="CJ1189" s="86"/>
      <c r="CK1189" s="86"/>
      <c r="CM1189" s="86"/>
      <c r="CN1189" s="86"/>
      <c r="CO1189" s="86"/>
      <c r="CP1189" s="86"/>
      <c r="CR1189" s="86"/>
      <c r="CS1189" s="86"/>
      <c r="CT1189" s="86"/>
      <c r="CU1189" s="86"/>
      <c r="CW1189" s="87"/>
      <c r="CY1189" s="86"/>
      <c r="CZ1189" s="87"/>
      <c r="DA1189" s="88"/>
      <c r="DB1189" s="86"/>
      <c r="DC1189" s="87"/>
      <c r="DD1189" s="86"/>
      <c r="DE1189" s="86"/>
      <c r="DF1189" s="86"/>
      <c r="DG1189" s="86"/>
      <c r="DH1189" s="89"/>
    </row>
    <row r="1190" spans="34:112" x14ac:dyDescent="0.2">
      <c r="AH1190" s="86"/>
      <c r="AJ1190" s="86"/>
      <c r="AL1190" s="86"/>
      <c r="AN1190" s="86"/>
      <c r="AP1190" s="86"/>
      <c r="AR1190" s="86"/>
      <c r="AT1190" s="86"/>
      <c r="AV1190" s="86"/>
      <c r="AX1190" s="86"/>
      <c r="AZ1190" s="86"/>
      <c r="BB1190" s="86"/>
      <c r="BD1190" s="86"/>
      <c r="BF1190" s="86"/>
      <c r="BH1190" s="86"/>
      <c r="BJ1190" s="86"/>
      <c r="BL1190" s="86"/>
      <c r="BN1190" s="86"/>
      <c r="BP1190" s="86"/>
      <c r="BR1190" s="86"/>
      <c r="BS1190" s="86"/>
      <c r="BT1190" s="86"/>
      <c r="BU1190" s="86"/>
      <c r="BW1190" s="86"/>
      <c r="BX1190" s="86"/>
      <c r="BY1190" s="86"/>
      <c r="BZ1190" s="86"/>
      <c r="CB1190" s="86"/>
      <c r="CC1190" s="86"/>
      <c r="CD1190" s="86"/>
      <c r="CE1190" s="86"/>
      <c r="CF1190" s="86"/>
      <c r="CH1190" s="86"/>
      <c r="CI1190" s="86"/>
      <c r="CJ1190" s="86"/>
      <c r="CK1190" s="86"/>
      <c r="CM1190" s="86"/>
      <c r="CN1190" s="86"/>
      <c r="CO1190" s="86"/>
      <c r="CP1190" s="86"/>
      <c r="CR1190" s="86"/>
      <c r="CS1190" s="86"/>
      <c r="CT1190" s="86"/>
      <c r="CU1190" s="86"/>
      <c r="CW1190" s="87"/>
      <c r="CY1190" s="86"/>
      <c r="CZ1190" s="87"/>
      <c r="DA1190" s="88"/>
      <c r="DB1190" s="86"/>
      <c r="DC1190" s="87"/>
      <c r="DD1190" s="86"/>
      <c r="DE1190" s="86"/>
      <c r="DF1190" s="86"/>
      <c r="DG1190" s="86"/>
      <c r="DH1190" s="89"/>
    </row>
    <row r="1191" spans="34:112" x14ac:dyDescent="0.2">
      <c r="AH1191" s="86"/>
      <c r="AJ1191" s="86"/>
      <c r="AL1191" s="86"/>
      <c r="AN1191" s="86"/>
      <c r="AP1191" s="86"/>
      <c r="AR1191" s="86"/>
      <c r="AT1191" s="86"/>
      <c r="AV1191" s="86"/>
      <c r="AX1191" s="86"/>
      <c r="AZ1191" s="86"/>
      <c r="BB1191" s="86"/>
      <c r="BD1191" s="86"/>
      <c r="BF1191" s="86"/>
      <c r="BH1191" s="86"/>
      <c r="BJ1191" s="86"/>
      <c r="BL1191" s="86"/>
      <c r="BN1191" s="86"/>
      <c r="BP1191" s="86"/>
      <c r="BR1191" s="86"/>
      <c r="BS1191" s="86"/>
      <c r="BT1191" s="86"/>
      <c r="BU1191" s="86"/>
      <c r="BW1191" s="86"/>
      <c r="BX1191" s="86"/>
      <c r="BY1191" s="86"/>
      <c r="BZ1191" s="86"/>
      <c r="CB1191" s="86"/>
      <c r="CC1191" s="86"/>
      <c r="CD1191" s="86"/>
      <c r="CE1191" s="86"/>
      <c r="CF1191" s="86"/>
      <c r="CH1191" s="86"/>
      <c r="CI1191" s="86"/>
      <c r="CJ1191" s="86"/>
      <c r="CK1191" s="86"/>
      <c r="CM1191" s="86"/>
      <c r="CN1191" s="86"/>
      <c r="CO1191" s="86"/>
      <c r="CP1191" s="86"/>
      <c r="CR1191" s="86"/>
      <c r="CS1191" s="86"/>
      <c r="CT1191" s="86"/>
      <c r="CU1191" s="86"/>
      <c r="CW1191" s="87"/>
      <c r="CY1191" s="86"/>
      <c r="CZ1191" s="87"/>
      <c r="DA1191" s="88"/>
      <c r="DB1191" s="86"/>
      <c r="DC1191" s="87"/>
      <c r="DD1191" s="86"/>
      <c r="DE1191" s="86"/>
      <c r="DF1191" s="86"/>
      <c r="DG1191" s="86"/>
      <c r="DH1191" s="89"/>
    </row>
    <row r="1192" spans="34:112" x14ac:dyDescent="0.2">
      <c r="AH1192" s="86"/>
      <c r="AJ1192" s="86"/>
      <c r="AL1192" s="86"/>
      <c r="AN1192" s="86"/>
      <c r="AP1192" s="86"/>
      <c r="AR1192" s="86"/>
      <c r="AT1192" s="86"/>
      <c r="AV1192" s="86"/>
      <c r="AX1192" s="86"/>
      <c r="AZ1192" s="86"/>
      <c r="BB1192" s="86"/>
      <c r="BD1192" s="86"/>
      <c r="BF1192" s="86"/>
      <c r="BH1192" s="86"/>
      <c r="BJ1192" s="86"/>
      <c r="BL1192" s="86"/>
      <c r="BN1192" s="86"/>
      <c r="BP1192" s="86"/>
      <c r="BR1192" s="86"/>
      <c r="BS1192" s="86"/>
      <c r="BT1192" s="86"/>
      <c r="BU1192" s="86"/>
      <c r="BW1192" s="86"/>
      <c r="BX1192" s="86"/>
      <c r="BY1192" s="86"/>
      <c r="BZ1192" s="86"/>
      <c r="CB1192" s="86"/>
      <c r="CC1192" s="86"/>
      <c r="CD1192" s="86"/>
      <c r="CE1192" s="86"/>
      <c r="CF1192" s="86"/>
      <c r="CH1192" s="86"/>
      <c r="CI1192" s="86"/>
      <c r="CJ1192" s="86"/>
      <c r="CK1192" s="86"/>
      <c r="CM1192" s="86"/>
      <c r="CN1192" s="86"/>
      <c r="CO1192" s="86"/>
      <c r="CP1192" s="86"/>
      <c r="CR1192" s="86"/>
      <c r="CS1192" s="86"/>
      <c r="CT1192" s="86"/>
      <c r="CU1192" s="86"/>
      <c r="CW1192" s="87"/>
      <c r="CY1192" s="86"/>
      <c r="CZ1192" s="87"/>
      <c r="DA1192" s="88"/>
      <c r="DB1192" s="86"/>
      <c r="DC1192" s="87"/>
      <c r="DD1192" s="86"/>
      <c r="DE1192" s="86"/>
      <c r="DF1192" s="86"/>
      <c r="DG1192" s="86"/>
      <c r="DH1192" s="89"/>
    </row>
    <row r="1193" spans="34:112" x14ac:dyDescent="0.2">
      <c r="AH1193" s="86"/>
      <c r="AJ1193" s="86"/>
      <c r="AL1193" s="86"/>
      <c r="AN1193" s="86"/>
      <c r="AP1193" s="86"/>
      <c r="AR1193" s="86"/>
      <c r="AT1193" s="86"/>
      <c r="AV1193" s="86"/>
      <c r="AX1193" s="86"/>
      <c r="AZ1193" s="86"/>
      <c r="BB1193" s="86"/>
      <c r="BD1193" s="86"/>
      <c r="BF1193" s="86"/>
      <c r="BH1193" s="86"/>
      <c r="BJ1193" s="86"/>
      <c r="BL1193" s="86"/>
      <c r="BN1193" s="86"/>
      <c r="BP1193" s="86"/>
      <c r="BR1193" s="86"/>
      <c r="BS1193" s="86"/>
      <c r="BT1193" s="86"/>
      <c r="BU1193" s="86"/>
      <c r="BW1193" s="86"/>
      <c r="BX1193" s="86"/>
      <c r="BY1193" s="86"/>
      <c r="BZ1193" s="86"/>
      <c r="CB1193" s="86"/>
      <c r="CC1193" s="86"/>
      <c r="CD1193" s="86"/>
      <c r="CE1193" s="86"/>
      <c r="CF1193" s="86"/>
      <c r="CH1193" s="86"/>
      <c r="CI1193" s="86"/>
      <c r="CJ1193" s="86"/>
      <c r="CK1193" s="86"/>
      <c r="CM1193" s="86"/>
      <c r="CN1193" s="86"/>
      <c r="CO1193" s="86"/>
      <c r="CP1193" s="86"/>
      <c r="CR1193" s="86"/>
      <c r="CS1193" s="86"/>
      <c r="CT1193" s="86"/>
      <c r="CU1193" s="86"/>
      <c r="CW1193" s="87"/>
      <c r="CY1193" s="86"/>
      <c r="CZ1193" s="87"/>
      <c r="DA1193" s="88"/>
      <c r="DB1193" s="86"/>
      <c r="DC1193" s="87"/>
      <c r="DD1193" s="86"/>
      <c r="DE1193" s="86"/>
      <c r="DF1193" s="86"/>
      <c r="DG1193" s="86"/>
      <c r="DH1193" s="89"/>
    </row>
    <row r="1194" spans="34:112" x14ac:dyDescent="0.2">
      <c r="AH1194" s="86"/>
      <c r="AJ1194" s="86"/>
      <c r="AL1194" s="86"/>
      <c r="AN1194" s="86"/>
      <c r="AP1194" s="86"/>
      <c r="AR1194" s="86"/>
      <c r="AT1194" s="86"/>
      <c r="AV1194" s="86"/>
      <c r="AX1194" s="86"/>
      <c r="AZ1194" s="86"/>
      <c r="BB1194" s="86"/>
      <c r="BD1194" s="86"/>
      <c r="BF1194" s="86"/>
      <c r="BH1194" s="86"/>
      <c r="BJ1194" s="86"/>
      <c r="BL1194" s="86"/>
      <c r="BN1194" s="86"/>
      <c r="BP1194" s="86"/>
      <c r="BR1194" s="86"/>
      <c r="BS1194" s="86"/>
      <c r="BT1194" s="86"/>
      <c r="BU1194" s="86"/>
      <c r="BW1194" s="86"/>
      <c r="BX1194" s="86"/>
      <c r="BY1194" s="86"/>
      <c r="BZ1194" s="86"/>
      <c r="CB1194" s="86"/>
      <c r="CC1194" s="86"/>
      <c r="CD1194" s="86"/>
      <c r="CE1194" s="86"/>
      <c r="CF1194" s="86"/>
      <c r="CH1194" s="86"/>
      <c r="CI1194" s="86"/>
      <c r="CJ1194" s="86"/>
      <c r="CK1194" s="86"/>
      <c r="CM1194" s="86"/>
      <c r="CN1194" s="86"/>
      <c r="CO1194" s="86"/>
      <c r="CP1194" s="86"/>
      <c r="CR1194" s="86"/>
      <c r="CS1194" s="86"/>
      <c r="CT1194" s="86"/>
      <c r="CU1194" s="86"/>
      <c r="CW1194" s="87"/>
      <c r="CY1194" s="86"/>
      <c r="CZ1194" s="87"/>
      <c r="DA1194" s="88"/>
      <c r="DB1194" s="86"/>
      <c r="DC1194" s="87"/>
      <c r="DD1194" s="86"/>
      <c r="DE1194" s="86"/>
      <c r="DF1194" s="86"/>
      <c r="DG1194" s="86"/>
      <c r="DH1194" s="89"/>
    </row>
    <row r="1195" spans="34:112" x14ac:dyDescent="0.2">
      <c r="AH1195" s="86"/>
      <c r="AJ1195" s="86"/>
      <c r="AL1195" s="86"/>
      <c r="AN1195" s="86"/>
      <c r="AP1195" s="86"/>
      <c r="AR1195" s="86"/>
      <c r="AT1195" s="86"/>
      <c r="AV1195" s="86"/>
      <c r="AX1195" s="86"/>
      <c r="AZ1195" s="86"/>
      <c r="BB1195" s="86"/>
      <c r="BD1195" s="86"/>
      <c r="BF1195" s="86"/>
      <c r="BH1195" s="86"/>
      <c r="BJ1195" s="86"/>
      <c r="BL1195" s="86"/>
      <c r="BN1195" s="86"/>
      <c r="BP1195" s="86"/>
      <c r="BR1195" s="86"/>
      <c r="BS1195" s="86"/>
      <c r="BT1195" s="86"/>
      <c r="BU1195" s="86"/>
      <c r="BW1195" s="86"/>
      <c r="BX1195" s="86"/>
      <c r="BY1195" s="86"/>
      <c r="BZ1195" s="86"/>
      <c r="CB1195" s="86"/>
      <c r="CC1195" s="86"/>
      <c r="CD1195" s="86"/>
      <c r="CE1195" s="86"/>
      <c r="CF1195" s="86"/>
      <c r="CH1195" s="86"/>
      <c r="CI1195" s="86"/>
      <c r="CJ1195" s="86"/>
      <c r="CK1195" s="86"/>
      <c r="CM1195" s="86"/>
      <c r="CN1195" s="86"/>
      <c r="CO1195" s="86"/>
      <c r="CP1195" s="86"/>
      <c r="CR1195" s="86"/>
      <c r="CS1195" s="86"/>
      <c r="CT1195" s="86"/>
      <c r="CU1195" s="86"/>
      <c r="CW1195" s="87"/>
      <c r="CY1195" s="86"/>
      <c r="CZ1195" s="87"/>
      <c r="DA1195" s="88"/>
      <c r="DB1195" s="86"/>
      <c r="DC1195" s="87"/>
      <c r="DD1195" s="86"/>
      <c r="DE1195" s="86"/>
      <c r="DF1195" s="86"/>
      <c r="DG1195" s="86"/>
      <c r="DH1195" s="89"/>
    </row>
    <row r="1196" spans="34:112" x14ac:dyDescent="0.2">
      <c r="AH1196" s="86"/>
      <c r="AJ1196" s="86"/>
      <c r="AL1196" s="86"/>
      <c r="AN1196" s="86"/>
      <c r="AP1196" s="86"/>
      <c r="AR1196" s="86"/>
      <c r="AT1196" s="86"/>
      <c r="AV1196" s="86"/>
      <c r="AX1196" s="86"/>
      <c r="AZ1196" s="86"/>
      <c r="BB1196" s="86"/>
      <c r="BD1196" s="86"/>
      <c r="BF1196" s="86"/>
      <c r="BH1196" s="86"/>
      <c r="BJ1196" s="86"/>
      <c r="BL1196" s="86"/>
      <c r="BN1196" s="86"/>
      <c r="BP1196" s="86"/>
      <c r="BR1196" s="86"/>
      <c r="BS1196" s="86"/>
      <c r="BT1196" s="86"/>
      <c r="BU1196" s="86"/>
      <c r="BW1196" s="86"/>
      <c r="BX1196" s="86"/>
      <c r="BY1196" s="86"/>
      <c r="BZ1196" s="86"/>
      <c r="CB1196" s="86"/>
      <c r="CC1196" s="86"/>
      <c r="CD1196" s="86"/>
      <c r="CE1196" s="86"/>
      <c r="CF1196" s="86"/>
      <c r="CH1196" s="86"/>
      <c r="CI1196" s="86"/>
      <c r="CJ1196" s="86"/>
      <c r="CK1196" s="86"/>
      <c r="CM1196" s="86"/>
      <c r="CN1196" s="86"/>
      <c r="CO1196" s="86"/>
      <c r="CP1196" s="86"/>
      <c r="CR1196" s="86"/>
      <c r="CS1196" s="86"/>
      <c r="CT1196" s="86"/>
      <c r="CU1196" s="86"/>
      <c r="CW1196" s="87"/>
      <c r="CY1196" s="86"/>
      <c r="CZ1196" s="87"/>
      <c r="DA1196" s="88"/>
      <c r="DB1196" s="86"/>
      <c r="DC1196" s="87"/>
      <c r="DD1196" s="86"/>
      <c r="DE1196" s="86"/>
      <c r="DF1196" s="86"/>
      <c r="DG1196" s="86"/>
      <c r="DH1196" s="89"/>
    </row>
    <row r="1197" spans="34:112" x14ac:dyDescent="0.2">
      <c r="AH1197" s="86"/>
      <c r="AJ1197" s="86"/>
      <c r="AL1197" s="86"/>
      <c r="AN1197" s="86"/>
      <c r="AP1197" s="86"/>
      <c r="AR1197" s="86"/>
      <c r="AT1197" s="86"/>
      <c r="AV1197" s="86"/>
      <c r="AX1197" s="86"/>
      <c r="AZ1197" s="86"/>
      <c r="BB1197" s="86"/>
      <c r="BD1197" s="86"/>
      <c r="BF1197" s="86"/>
      <c r="BH1197" s="86"/>
      <c r="BJ1197" s="86"/>
      <c r="BL1197" s="86"/>
      <c r="BN1197" s="86"/>
      <c r="BP1197" s="86"/>
      <c r="BR1197" s="86"/>
      <c r="BS1197" s="86"/>
      <c r="BT1197" s="86"/>
      <c r="BU1197" s="86"/>
      <c r="BW1197" s="86"/>
      <c r="BX1197" s="86"/>
      <c r="BY1197" s="86"/>
      <c r="BZ1197" s="86"/>
      <c r="CB1197" s="86"/>
      <c r="CC1197" s="86"/>
      <c r="CD1197" s="86"/>
      <c r="CE1197" s="86"/>
      <c r="CF1197" s="86"/>
      <c r="CH1197" s="86"/>
      <c r="CI1197" s="86"/>
      <c r="CJ1197" s="86"/>
      <c r="CK1197" s="86"/>
      <c r="CM1197" s="86"/>
      <c r="CN1197" s="86"/>
      <c r="CO1197" s="86"/>
      <c r="CP1197" s="86"/>
      <c r="CR1197" s="86"/>
      <c r="CS1197" s="86"/>
      <c r="CT1197" s="86"/>
      <c r="CU1197" s="86"/>
      <c r="CW1197" s="87"/>
      <c r="CY1197" s="86"/>
      <c r="CZ1197" s="87"/>
      <c r="DA1197" s="88"/>
      <c r="DB1197" s="86"/>
      <c r="DC1197" s="87"/>
      <c r="DD1197" s="86"/>
      <c r="DE1197" s="86"/>
      <c r="DF1197" s="86"/>
      <c r="DG1197" s="86"/>
      <c r="DH1197" s="89"/>
    </row>
    <row r="1198" spans="34:112" x14ac:dyDescent="0.2">
      <c r="AH1198" s="86"/>
      <c r="AJ1198" s="86"/>
      <c r="AL1198" s="86"/>
      <c r="AN1198" s="86"/>
      <c r="AP1198" s="86"/>
      <c r="AR1198" s="86"/>
      <c r="AT1198" s="86"/>
      <c r="AV1198" s="86"/>
      <c r="AX1198" s="86"/>
      <c r="AZ1198" s="86"/>
      <c r="BB1198" s="86"/>
      <c r="BD1198" s="86"/>
      <c r="BF1198" s="86"/>
      <c r="BH1198" s="86"/>
      <c r="BJ1198" s="86"/>
      <c r="BL1198" s="86"/>
      <c r="BN1198" s="86"/>
      <c r="BP1198" s="86"/>
      <c r="BR1198" s="86"/>
      <c r="BS1198" s="86"/>
      <c r="BT1198" s="86"/>
      <c r="BU1198" s="86"/>
      <c r="BW1198" s="86"/>
      <c r="BX1198" s="86"/>
      <c r="BY1198" s="86"/>
      <c r="BZ1198" s="86"/>
      <c r="CB1198" s="86"/>
      <c r="CC1198" s="86"/>
      <c r="CD1198" s="86"/>
      <c r="CE1198" s="86"/>
      <c r="CF1198" s="86"/>
      <c r="CH1198" s="86"/>
      <c r="CI1198" s="86"/>
      <c r="CJ1198" s="86"/>
      <c r="CK1198" s="86"/>
      <c r="CM1198" s="86"/>
      <c r="CN1198" s="86"/>
      <c r="CO1198" s="86"/>
      <c r="CP1198" s="86"/>
      <c r="CR1198" s="86"/>
      <c r="CS1198" s="86"/>
      <c r="CT1198" s="86"/>
      <c r="CU1198" s="86"/>
      <c r="CW1198" s="87"/>
      <c r="CY1198" s="86"/>
      <c r="CZ1198" s="87"/>
      <c r="DA1198" s="88"/>
      <c r="DB1198" s="86"/>
      <c r="DC1198" s="87"/>
      <c r="DD1198" s="86"/>
      <c r="DE1198" s="86"/>
      <c r="DF1198" s="86"/>
      <c r="DG1198" s="86"/>
      <c r="DH1198" s="89"/>
    </row>
    <row r="1199" spans="34:112" x14ac:dyDescent="0.2">
      <c r="AH1199" s="86"/>
      <c r="AJ1199" s="86"/>
      <c r="AL1199" s="86"/>
      <c r="AN1199" s="86"/>
      <c r="AP1199" s="86"/>
      <c r="AR1199" s="86"/>
      <c r="AT1199" s="86"/>
      <c r="AV1199" s="86"/>
      <c r="AX1199" s="86"/>
      <c r="AZ1199" s="86"/>
      <c r="BB1199" s="86"/>
      <c r="BD1199" s="86"/>
      <c r="BF1199" s="86"/>
      <c r="BH1199" s="86"/>
      <c r="BJ1199" s="86"/>
      <c r="BL1199" s="86"/>
      <c r="BN1199" s="86"/>
      <c r="BP1199" s="86"/>
      <c r="BR1199" s="86"/>
      <c r="BS1199" s="86"/>
      <c r="BT1199" s="86"/>
      <c r="BU1199" s="86"/>
      <c r="BW1199" s="86"/>
      <c r="BX1199" s="86"/>
      <c r="BY1199" s="86"/>
      <c r="BZ1199" s="86"/>
      <c r="CB1199" s="86"/>
      <c r="CC1199" s="86"/>
      <c r="CD1199" s="86"/>
      <c r="CE1199" s="86"/>
      <c r="CF1199" s="86"/>
      <c r="CH1199" s="86"/>
      <c r="CI1199" s="86"/>
      <c r="CJ1199" s="86"/>
      <c r="CK1199" s="86"/>
      <c r="CM1199" s="86"/>
      <c r="CN1199" s="86"/>
      <c r="CO1199" s="86"/>
      <c r="CP1199" s="86"/>
      <c r="CR1199" s="86"/>
      <c r="CS1199" s="86"/>
      <c r="CT1199" s="86"/>
      <c r="CU1199" s="86"/>
      <c r="CW1199" s="87"/>
      <c r="CY1199" s="86"/>
      <c r="CZ1199" s="87"/>
      <c r="DA1199" s="88"/>
      <c r="DB1199" s="86"/>
      <c r="DC1199" s="87"/>
      <c r="DD1199" s="86"/>
      <c r="DE1199" s="86"/>
      <c r="DF1199" s="86"/>
      <c r="DG1199" s="86"/>
      <c r="DH1199" s="89"/>
    </row>
    <row r="1200" spans="34:112" x14ac:dyDescent="0.2">
      <c r="AH1200" s="86"/>
      <c r="AJ1200" s="86"/>
      <c r="AL1200" s="86"/>
      <c r="AN1200" s="86"/>
      <c r="AP1200" s="86"/>
      <c r="AR1200" s="86"/>
      <c r="AT1200" s="86"/>
      <c r="AV1200" s="86"/>
      <c r="AX1200" s="86"/>
      <c r="AZ1200" s="86"/>
      <c r="BB1200" s="86"/>
      <c r="BD1200" s="86"/>
      <c r="BF1200" s="86"/>
      <c r="BH1200" s="86"/>
      <c r="BJ1200" s="86"/>
      <c r="BL1200" s="86"/>
      <c r="BN1200" s="86"/>
      <c r="BP1200" s="86"/>
      <c r="BR1200" s="86"/>
      <c r="BS1200" s="86"/>
      <c r="BT1200" s="86"/>
      <c r="BU1200" s="86"/>
      <c r="BW1200" s="86"/>
      <c r="BX1200" s="86"/>
      <c r="BY1200" s="86"/>
      <c r="BZ1200" s="86"/>
      <c r="CB1200" s="86"/>
      <c r="CC1200" s="86"/>
      <c r="CD1200" s="86"/>
      <c r="CE1200" s="86"/>
      <c r="CF1200" s="86"/>
      <c r="CH1200" s="86"/>
      <c r="CI1200" s="86"/>
      <c r="CJ1200" s="86"/>
      <c r="CK1200" s="86"/>
      <c r="CM1200" s="86"/>
      <c r="CN1200" s="86"/>
      <c r="CO1200" s="86"/>
      <c r="CP1200" s="86"/>
      <c r="CR1200" s="86"/>
      <c r="CS1200" s="86"/>
      <c r="CT1200" s="86"/>
      <c r="CU1200" s="86"/>
      <c r="CW1200" s="87"/>
      <c r="CY1200" s="86"/>
      <c r="CZ1200" s="87"/>
      <c r="DA1200" s="88"/>
      <c r="DB1200" s="86"/>
      <c r="DC1200" s="87"/>
      <c r="DD1200" s="86"/>
      <c r="DE1200" s="86"/>
      <c r="DF1200" s="86"/>
      <c r="DG1200" s="86"/>
      <c r="DH1200" s="89"/>
    </row>
    <row r="1201" spans="34:112" x14ac:dyDescent="0.2">
      <c r="AH1201" s="86"/>
      <c r="AJ1201" s="86"/>
      <c r="AL1201" s="86"/>
      <c r="AN1201" s="86"/>
      <c r="AP1201" s="86"/>
      <c r="AR1201" s="86"/>
      <c r="AT1201" s="86"/>
      <c r="AV1201" s="86"/>
      <c r="AX1201" s="86"/>
      <c r="AZ1201" s="86"/>
      <c r="BB1201" s="86"/>
      <c r="BD1201" s="86"/>
      <c r="BF1201" s="86"/>
      <c r="BH1201" s="86"/>
      <c r="BJ1201" s="86"/>
      <c r="BL1201" s="86"/>
      <c r="BN1201" s="86"/>
      <c r="BP1201" s="86"/>
      <c r="BR1201" s="86"/>
      <c r="BS1201" s="86"/>
      <c r="BT1201" s="86"/>
      <c r="BU1201" s="86"/>
      <c r="BW1201" s="86"/>
      <c r="BX1201" s="86"/>
      <c r="BY1201" s="86"/>
      <c r="BZ1201" s="86"/>
      <c r="CB1201" s="86"/>
      <c r="CC1201" s="86"/>
      <c r="CD1201" s="86"/>
      <c r="CE1201" s="86"/>
      <c r="CF1201" s="86"/>
      <c r="CH1201" s="86"/>
      <c r="CI1201" s="86"/>
      <c r="CJ1201" s="86"/>
      <c r="CK1201" s="86"/>
      <c r="CM1201" s="86"/>
      <c r="CN1201" s="86"/>
      <c r="CO1201" s="86"/>
      <c r="CP1201" s="86"/>
      <c r="CR1201" s="86"/>
      <c r="CS1201" s="86"/>
      <c r="CT1201" s="86"/>
      <c r="CU1201" s="86"/>
      <c r="CW1201" s="87"/>
      <c r="CY1201" s="86"/>
      <c r="CZ1201" s="87"/>
      <c r="DA1201" s="88"/>
      <c r="DB1201" s="86"/>
      <c r="DC1201" s="87"/>
      <c r="DD1201" s="86"/>
      <c r="DE1201" s="86"/>
      <c r="DF1201" s="86"/>
      <c r="DG1201" s="86"/>
      <c r="DH1201" s="89"/>
    </row>
    <row r="1202" spans="34:112" x14ac:dyDescent="0.2">
      <c r="AH1202" s="86"/>
      <c r="AJ1202" s="86"/>
      <c r="AL1202" s="86"/>
      <c r="AN1202" s="86"/>
      <c r="AP1202" s="86"/>
      <c r="AR1202" s="86"/>
      <c r="AT1202" s="86"/>
      <c r="AV1202" s="86"/>
      <c r="AX1202" s="86"/>
      <c r="AZ1202" s="86"/>
      <c r="BB1202" s="86"/>
      <c r="BD1202" s="86"/>
      <c r="BF1202" s="86"/>
      <c r="BH1202" s="86"/>
      <c r="BJ1202" s="86"/>
      <c r="BL1202" s="86"/>
      <c r="BN1202" s="86"/>
      <c r="BP1202" s="86"/>
      <c r="BR1202" s="86"/>
      <c r="BS1202" s="86"/>
      <c r="BT1202" s="86"/>
      <c r="BU1202" s="86"/>
      <c r="BW1202" s="86"/>
      <c r="BX1202" s="86"/>
      <c r="BY1202" s="86"/>
      <c r="BZ1202" s="86"/>
      <c r="CB1202" s="86"/>
      <c r="CC1202" s="86"/>
      <c r="CD1202" s="86"/>
      <c r="CE1202" s="86"/>
      <c r="CF1202" s="86"/>
      <c r="CH1202" s="86"/>
      <c r="CI1202" s="86"/>
      <c r="CJ1202" s="86"/>
      <c r="CK1202" s="86"/>
      <c r="CM1202" s="86"/>
      <c r="CN1202" s="86"/>
      <c r="CO1202" s="86"/>
      <c r="CP1202" s="86"/>
      <c r="CR1202" s="86"/>
      <c r="CS1202" s="86"/>
      <c r="CT1202" s="86"/>
      <c r="CU1202" s="86"/>
      <c r="CW1202" s="87"/>
      <c r="CY1202" s="86"/>
      <c r="CZ1202" s="87"/>
      <c r="DA1202" s="88"/>
      <c r="DB1202" s="86"/>
      <c r="DC1202" s="87"/>
      <c r="DD1202" s="86"/>
      <c r="DE1202" s="86"/>
      <c r="DF1202" s="86"/>
      <c r="DG1202" s="86"/>
      <c r="DH1202" s="89"/>
    </row>
    <row r="1203" spans="34:112" x14ac:dyDescent="0.2">
      <c r="AH1203" s="86"/>
      <c r="AJ1203" s="86"/>
      <c r="AL1203" s="86"/>
      <c r="AN1203" s="86"/>
      <c r="AP1203" s="86"/>
      <c r="AR1203" s="86"/>
      <c r="AT1203" s="86"/>
      <c r="AV1203" s="86"/>
      <c r="AX1203" s="86"/>
      <c r="AZ1203" s="86"/>
      <c r="BB1203" s="86"/>
      <c r="BD1203" s="86"/>
      <c r="BF1203" s="86"/>
      <c r="BH1203" s="86"/>
      <c r="BJ1203" s="86"/>
      <c r="BL1203" s="86"/>
      <c r="BN1203" s="86"/>
      <c r="BP1203" s="86"/>
      <c r="BR1203" s="86"/>
      <c r="BS1203" s="86"/>
      <c r="BT1203" s="86"/>
      <c r="BU1203" s="86"/>
      <c r="BW1203" s="86"/>
      <c r="BX1203" s="86"/>
      <c r="BY1203" s="86"/>
      <c r="BZ1203" s="86"/>
      <c r="CB1203" s="86"/>
      <c r="CC1203" s="86"/>
      <c r="CD1203" s="86"/>
      <c r="CE1203" s="86"/>
      <c r="CF1203" s="86"/>
      <c r="CH1203" s="86"/>
      <c r="CI1203" s="86"/>
      <c r="CJ1203" s="86"/>
      <c r="CK1203" s="86"/>
      <c r="CM1203" s="86"/>
      <c r="CN1203" s="86"/>
      <c r="CO1203" s="86"/>
      <c r="CP1203" s="86"/>
      <c r="CR1203" s="86"/>
      <c r="CS1203" s="86"/>
      <c r="CT1203" s="86"/>
      <c r="CU1203" s="86"/>
      <c r="CW1203" s="87"/>
      <c r="CY1203" s="86"/>
      <c r="CZ1203" s="87"/>
      <c r="DA1203" s="88"/>
      <c r="DB1203" s="86"/>
      <c r="DC1203" s="87"/>
      <c r="DD1203" s="86"/>
      <c r="DE1203" s="86"/>
      <c r="DF1203" s="86"/>
      <c r="DG1203" s="86"/>
      <c r="DH1203" s="89"/>
    </row>
    <row r="1204" spans="34:112" x14ac:dyDescent="0.2">
      <c r="AH1204" s="86"/>
      <c r="AJ1204" s="86"/>
      <c r="AL1204" s="86"/>
      <c r="AN1204" s="86"/>
      <c r="AP1204" s="86"/>
      <c r="AR1204" s="86"/>
      <c r="AT1204" s="86"/>
      <c r="AV1204" s="86"/>
      <c r="AX1204" s="86"/>
      <c r="AZ1204" s="86"/>
      <c r="BB1204" s="86"/>
      <c r="BD1204" s="86"/>
      <c r="BF1204" s="86"/>
      <c r="BH1204" s="86"/>
      <c r="BJ1204" s="86"/>
      <c r="BL1204" s="86"/>
      <c r="BN1204" s="86"/>
      <c r="BP1204" s="86"/>
      <c r="BR1204" s="86"/>
      <c r="BS1204" s="86"/>
      <c r="BT1204" s="86"/>
      <c r="BU1204" s="86"/>
      <c r="BW1204" s="86"/>
      <c r="BX1204" s="86"/>
      <c r="BY1204" s="86"/>
      <c r="BZ1204" s="86"/>
      <c r="CB1204" s="86"/>
      <c r="CC1204" s="86"/>
      <c r="CD1204" s="86"/>
      <c r="CE1204" s="86"/>
      <c r="CF1204" s="86"/>
      <c r="CH1204" s="86"/>
      <c r="CI1204" s="86"/>
      <c r="CJ1204" s="86"/>
      <c r="CK1204" s="86"/>
      <c r="CM1204" s="86"/>
      <c r="CN1204" s="86"/>
      <c r="CO1204" s="86"/>
      <c r="CP1204" s="86"/>
      <c r="CR1204" s="86"/>
      <c r="CS1204" s="86"/>
      <c r="CT1204" s="86"/>
      <c r="CU1204" s="86"/>
      <c r="CW1204" s="87"/>
      <c r="CY1204" s="86"/>
      <c r="CZ1204" s="87"/>
      <c r="DA1204" s="88"/>
      <c r="DB1204" s="86"/>
      <c r="DC1204" s="87"/>
      <c r="DD1204" s="86"/>
      <c r="DE1204" s="86"/>
      <c r="DF1204" s="86"/>
      <c r="DG1204" s="86"/>
      <c r="DH1204" s="89"/>
    </row>
    <row r="1205" spans="34:112" x14ac:dyDescent="0.2">
      <c r="AH1205" s="86"/>
      <c r="AJ1205" s="86"/>
      <c r="AL1205" s="86"/>
      <c r="AN1205" s="86"/>
      <c r="AP1205" s="86"/>
      <c r="AR1205" s="86"/>
      <c r="AT1205" s="86"/>
      <c r="AV1205" s="86"/>
      <c r="AX1205" s="86"/>
      <c r="AZ1205" s="86"/>
      <c r="BB1205" s="86"/>
      <c r="BD1205" s="86"/>
      <c r="BF1205" s="86"/>
      <c r="BH1205" s="86"/>
      <c r="BJ1205" s="86"/>
      <c r="BL1205" s="86"/>
      <c r="BN1205" s="86"/>
      <c r="BP1205" s="86"/>
      <c r="BR1205" s="86"/>
      <c r="BS1205" s="86"/>
      <c r="BT1205" s="86"/>
      <c r="BU1205" s="86"/>
      <c r="BW1205" s="86"/>
      <c r="BX1205" s="86"/>
      <c r="BY1205" s="86"/>
      <c r="BZ1205" s="86"/>
      <c r="CB1205" s="86"/>
      <c r="CC1205" s="86"/>
      <c r="CD1205" s="86"/>
      <c r="CE1205" s="86"/>
      <c r="CF1205" s="86"/>
      <c r="CH1205" s="86"/>
      <c r="CI1205" s="86"/>
      <c r="CJ1205" s="86"/>
      <c r="CK1205" s="86"/>
      <c r="CM1205" s="86"/>
      <c r="CN1205" s="86"/>
      <c r="CO1205" s="86"/>
      <c r="CP1205" s="86"/>
      <c r="CR1205" s="86"/>
      <c r="CS1205" s="86"/>
      <c r="CT1205" s="86"/>
      <c r="CU1205" s="86"/>
      <c r="CW1205" s="87"/>
      <c r="CY1205" s="86"/>
      <c r="CZ1205" s="87"/>
      <c r="DA1205" s="88"/>
      <c r="DB1205" s="86"/>
      <c r="DC1205" s="87"/>
      <c r="DD1205" s="86"/>
      <c r="DE1205" s="86"/>
      <c r="DF1205" s="86"/>
      <c r="DG1205" s="86"/>
      <c r="DH1205" s="89"/>
    </row>
    <row r="1206" spans="34:112" x14ac:dyDescent="0.2">
      <c r="AH1206" s="86"/>
      <c r="AJ1206" s="86"/>
      <c r="AL1206" s="86"/>
      <c r="AN1206" s="86"/>
      <c r="AP1206" s="86"/>
      <c r="AR1206" s="86"/>
      <c r="AT1206" s="86"/>
      <c r="AV1206" s="86"/>
      <c r="AX1206" s="86"/>
      <c r="AZ1206" s="86"/>
      <c r="BB1206" s="86"/>
      <c r="BD1206" s="86"/>
      <c r="BF1206" s="86"/>
      <c r="BH1206" s="86"/>
      <c r="BJ1206" s="86"/>
      <c r="BL1206" s="86"/>
      <c r="BN1206" s="86"/>
      <c r="BP1206" s="86"/>
      <c r="BR1206" s="86"/>
      <c r="BS1206" s="86"/>
      <c r="BT1206" s="86"/>
      <c r="BU1206" s="86"/>
      <c r="BW1206" s="86"/>
      <c r="BX1206" s="86"/>
      <c r="BY1206" s="86"/>
      <c r="BZ1206" s="86"/>
      <c r="CB1206" s="86"/>
      <c r="CC1206" s="86"/>
      <c r="CD1206" s="86"/>
      <c r="CE1206" s="86"/>
      <c r="CF1206" s="86"/>
      <c r="CH1206" s="86"/>
      <c r="CI1206" s="86"/>
      <c r="CJ1206" s="86"/>
      <c r="CK1206" s="86"/>
      <c r="CM1206" s="86"/>
      <c r="CN1206" s="86"/>
      <c r="CO1206" s="86"/>
      <c r="CP1206" s="86"/>
      <c r="CR1206" s="86"/>
      <c r="CS1206" s="86"/>
      <c r="CT1206" s="86"/>
      <c r="CU1206" s="86"/>
      <c r="CW1206" s="87"/>
      <c r="CY1206" s="86"/>
      <c r="CZ1206" s="87"/>
      <c r="DA1206" s="88"/>
      <c r="DB1206" s="86"/>
      <c r="DC1206" s="87"/>
      <c r="DD1206" s="86"/>
      <c r="DE1206" s="86"/>
      <c r="DF1206" s="86"/>
      <c r="DG1206" s="86"/>
      <c r="DH1206" s="89"/>
    </row>
    <row r="1207" spans="34:112" x14ac:dyDescent="0.2">
      <c r="AH1207" s="86"/>
      <c r="AJ1207" s="86"/>
      <c r="AL1207" s="86"/>
      <c r="AN1207" s="86"/>
      <c r="AP1207" s="86"/>
      <c r="AR1207" s="86"/>
      <c r="AT1207" s="86"/>
      <c r="AV1207" s="86"/>
      <c r="AX1207" s="86"/>
      <c r="AZ1207" s="86"/>
      <c r="BB1207" s="86"/>
      <c r="BD1207" s="86"/>
      <c r="BF1207" s="86"/>
      <c r="BH1207" s="86"/>
      <c r="BJ1207" s="86"/>
      <c r="BL1207" s="86"/>
      <c r="BN1207" s="86"/>
      <c r="BP1207" s="86"/>
      <c r="BR1207" s="86"/>
      <c r="BS1207" s="86"/>
      <c r="BT1207" s="86"/>
      <c r="BU1207" s="86"/>
      <c r="BW1207" s="86"/>
      <c r="BX1207" s="86"/>
      <c r="BY1207" s="86"/>
      <c r="BZ1207" s="86"/>
      <c r="CB1207" s="86"/>
      <c r="CC1207" s="86"/>
      <c r="CD1207" s="86"/>
      <c r="CE1207" s="86"/>
      <c r="CF1207" s="86"/>
      <c r="CH1207" s="86"/>
      <c r="CI1207" s="86"/>
      <c r="CJ1207" s="86"/>
      <c r="CK1207" s="86"/>
      <c r="CM1207" s="86"/>
      <c r="CN1207" s="86"/>
      <c r="CO1207" s="86"/>
      <c r="CP1207" s="86"/>
      <c r="CR1207" s="86"/>
      <c r="CS1207" s="86"/>
      <c r="CT1207" s="86"/>
      <c r="CU1207" s="86"/>
      <c r="CW1207" s="87"/>
      <c r="CY1207" s="86"/>
      <c r="CZ1207" s="87"/>
      <c r="DA1207" s="88"/>
      <c r="DB1207" s="86"/>
      <c r="DC1207" s="87"/>
      <c r="DD1207" s="86"/>
      <c r="DE1207" s="86"/>
      <c r="DF1207" s="86"/>
      <c r="DG1207" s="86"/>
      <c r="DH1207" s="89"/>
    </row>
    <row r="1208" spans="34:112" x14ac:dyDescent="0.2">
      <c r="AH1208" s="86"/>
      <c r="AJ1208" s="86"/>
      <c r="AL1208" s="86"/>
      <c r="AN1208" s="86"/>
      <c r="AP1208" s="86"/>
      <c r="AR1208" s="86"/>
      <c r="AT1208" s="86"/>
      <c r="AV1208" s="86"/>
      <c r="AX1208" s="86"/>
      <c r="AZ1208" s="86"/>
      <c r="BB1208" s="86"/>
      <c r="BD1208" s="86"/>
      <c r="BF1208" s="86"/>
      <c r="BH1208" s="86"/>
      <c r="BJ1208" s="86"/>
      <c r="BL1208" s="86"/>
      <c r="BN1208" s="86"/>
      <c r="BP1208" s="86"/>
      <c r="BR1208" s="86"/>
      <c r="BS1208" s="86"/>
      <c r="BT1208" s="86"/>
      <c r="BU1208" s="86"/>
      <c r="BW1208" s="86"/>
      <c r="BX1208" s="86"/>
      <c r="BY1208" s="86"/>
      <c r="BZ1208" s="86"/>
      <c r="CB1208" s="86"/>
      <c r="CC1208" s="86"/>
      <c r="CD1208" s="86"/>
      <c r="CE1208" s="86"/>
      <c r="CF1208" s="86"/>
      <c r="CH1208" s="86"/>
      <c r="CI1208" s="86"/>
      <c r="CJ1208" s="86"/>
      <c r="CK1208" s="86"/>
      <c r="CM1208" s="86"/>
      <c r="CN1208" s="86"/>
      <c r="CO1208" s="86"/>
      <c r="CP1208" s="86"/>
      <c r="CR1208" s="86"/>
      <c r="CS1208" s="86"/>
      <c r="CT1208" s="86"/>
      <c r="CU1208" s="86"/>
      <c r="CW1208" s="87"/>
      <c r="CY1208" s="86"/>
      <c r="CZ1208" s="87"/>
      <c r="DA1208" s="88"/>
      <c r="DB1208" s="86"/>
      <c r="DC1208" s="87"/>
      <c r="DD1208" s="86"/>
      <c r="DE1208" s="86"/>
      <c r="DF1208" s="86"/>
      <c r="DG1208" s="86"/>
      <c r="DH1208" s="89"/>
    </row>
    <row r="1209" spans="34:112" x14ac:dyDescent="0.2">
      <c r="AH1209" s="86"/>
      <c r="AJ1209" s="86"/>
      <c r="AL1209" s="86"/>
      <c r="AN1209" s="86"/>
      <c r="AP1209" s="86"/>
      <c r="AR1209" s="86"/>
      <c r="AT1209" s="86"/>
      <c r="AV1209" s="86"/>
      <c r="AX1209" s="86"/>
      <c r="AZ1209" s="86"/>
      <c r="BB1209" s="86"/>
      <c r="BD1209" s="86"/>
      <c r="BF1209" s="86"/>
      <c r="BH1209" s="86"/>
      <c r="BJ1209" s="86"/>
      <c r="BL1209" s="86"/>
      <c r="BN1209" s="86"/>
      <c r="BP1209" s="86"/>
      <c r="BR1209" s="86"/>
      <c r="BS1209" s="86"/>
      <c r="BT1209" s="86"/>
      <c r="BU1209" s="86"/>
      <c r="BW1209" s="86"/>
      <c r="BX1209" s="86"/>
      <c r="BY1209" s="86"/>
      <c r="BZ1209" s="86"/>
      <c r="CB1209" s="86"/>
      <c r="CC1209" s="86"/>
      <c r="CD1209" s="86"/>
      <c r="CE1209" s="86"/>
      <c r="CF1209" s="86"/>
      <c r="CH1209" s="86"/>
      <c r="CI1209" s="86"/>
      <c r="CJ1209" s="86"/>
      <c r="CK1209" s="86"/>
      <c r="CM1209" s="86"/>
      <c r="CN1209" s="86"/>
      <c r="CO1209" s="86"/>
      <c r="CP1209" s="86"/>
      <c r="CR1209" s="86"/>
      <c r="CS1209" s="86"/>
      <c r="CT1209" s="86"/>
      <c r="CU1209" s="86"/>
      <c r="CW1209" s="87"/>
      <c r="CY1209" s="86"/>
      <c r="CZ1209" s="87"/>
      <c r="DA1209" s="88"/>
      <c r="DB1209" s="86"/>
      <c r="DC1209" s="87"/>
      <c r="DD1209" s="86"/>
      <c r="DE1209" s="86"/>
      <c r="DF1209" s="86"/>
      <c r="DG1209" s="86"/>
      <c r="DH1209" s="89"/>
    </row>
    <row r="1210" spans="34:112" x14ac:dyDescent="0.2">
      <c r="AH1210" s="86"/>
      <c r="AJ1210" s="86"/>
      <c r="AL1210" s="86"/>
      <c r="AN1210" s="86"/>
      <c r="AP1210" s="86"/>
      <c r="AR1210" s="86"/>
      <c r="AT1210" s="86"/>
      <c r="AV1210" s="86"/>
      <c r="AX1210" s="86"/>
      <c r="AZ1210" s="86"/>
      <c r="BB1210" s="86"/>
      <c r="BD1210" s="86"/>
      <c r="BF1210" s="86"/>
      <c r="BH1210" s="86"/>
      <c r="BJ1210" s="86"/>
      <c r="BL1210" s="86"/>
      <c r="BN1210" s="86"/>
      <c r="BP1210" s="86"/>
      <c r="BR1210" s="86"/>
      <c r="BS1210" s="86"/>
      <c r="BT1210" s="86"/>
      <c r="BU1210" s="86"/>
      <c r="BW1210" s="86"/>
      <c r="BX1210" s="86"/>
      <c r="BY1210" s="86"/>
      <c r="BZ1210" s="86"/>
      <c r="CB1210" s="86"/>
      <c r="CC1210" s="86"/>
      <c r="CD1210" s="86"/>
      <c r="CE1210" s="86"/>
      <c r="CF1210" s="86"/>
      <c r="CH1210" s="86"/>
      <c r="CI1210" s="86"/>
      <c r="CJ1210" s="86"/>
      <c r="CK1210" s="86"/>
      <c r="CM1210" s="86"/>
      <c r="CN1210" s="86"/>
      <c r="CO1210" s="86"/>
      <c r="CP1210" s="86"/>
      <c r="CR1210" s="86"/>
      <c r="CS1210" s="86"/>
      <c r="CT1210" s="86"/>
      <c r="CU1210" s="86"/>
      <c r="CW1210" s="87"/>
      <c r="CY1210" s="86"/>
      <c r="CZ1210" s="87"/>
      <c r="DA1210" s="88"/>
      <c r="DB1210" s="86"/>
      <c r="DC1210" s="87"/>
      <c r="DD1210" s="86"/>
      <c r="DE1210" s="86"/>
      <c r="DF1210" s="86"/>
      <c r="DG1210" s="86"/>
      <c r="DH1210" s="89"/>
    </row>
    <row r="1211" spans="34:112" x14ac:dyDescent="0.2">
      <c r="AH1211" s="86"/>
      <c r="AJ1211" s="86"/>
      <c r="AL1211" s="86"/>
      <c r="AN1211" s="86"/>
      <c r="AP1211" s="86"/>
      <c r="AR1211" s="86"/>
      <c r="AT1211" s="86"/>
      <c r="AV1211" s="86"/>
      <c r="AX1211" s="86"/>
      <c r="AZ1211" s="86"/>
      <c r="BB1211" s="86"/>
      <c r="BD1211" s="86"/>
      <c r="BF1211" s="86"/>
      <c r="BH1211" s="86"/>
      <c r="BJ1211" s="86"/>
      <c r="BL1211" s="86"/>
      <c r="BN1211" s="86"/>
      <c r="BP1211" s="86"/>
      <c r="BR1211" s="86"/>
      <c r="BS1211" s="86"/>
      <c r="BT1211" s="86"/>
      <c r="BU1211" s="86"/>
      <c r="BW1211" s="86"/>
      <c r="BX1211" s="86"/>
      <c r="BY1211" s="86"/>
      <c r="BZ1211" s="86"/>
      <c r="CB1211" s="86"/>
      <c r="CC1211" s="86"/>
      <c r="CD1211" s="86"/>
      <c r="CE1211" s="86"/>
      <c r="CF1211" s="86"/>
      <c r="CH1211" s="86"/>
      <c r="CI1211" s="86"/>
      <c r="CJ1211" s="86"/>
      <c r="CK1211" s="86"/>
      <c r="CM1211" s="86"/>
      <c r="CN1211" s="86"/>
      <c r="CO1211" s="86"/>
      <c r="CP1211" s="86"/>
      <c r="CR1211" s="86"/>
      <c r="CS1211" s="86"/>
      <c r="CT1211" s="86"/>
      <c r="CU1211" s="86"/>
      <c r="CW1211" s="87"/>
      <c r="CY1211" s="86"/>
      <c r="CZ1211" s="87"/>
      <c r="DA1211" s="88"/>
      <c r="DB1211" s="86"/>
      <c r="DC1211" s="87"/>
      <c r="DD1211" s="86"/>
      <c r="DE1211" s="86"/>
      <c r="DF1211" s="86"/>
      <c r="DG1211" s="86"/>
      <c r="DH1211" s="89"/>
    </row>
    <row r="1212" spans="34:112" x14ac:dyDescent="0.2">
      <c r="AH1212" s="86"/>
      <c r="AJ1212" s="86"/>
      <c r="AL1212" s="86"/>
      <c r="AN1212" s="86"/>
      <c r="AP1212" s="86"/>
      <c r="AR1212" s="86"/>
      <c r="AT1212" s="86"/>
      <c r="AV1212" s="86"/>
      <c r="AX1212" s="86"/>
      <c r="AZ1212" s="86"/>
      <c r="BB1212" s="86"/>
      <c r="BD1212" s="86"/>
      <c r="BF1212" s="86"/>
      <c r="BH1212" s="86"/>
      <c r="BJ1212" s="86"/>
      <c r="BL1212" s="86"/>
      <c r="BN1212" s="86"/>
      <c r="BP1212" s="86"/>
      <c r="BR1212" s="86"/>
      <c r="BS1212" s="86"/>
      <c r="BT1212" s="86"/>
      <c r="BU1212" s="86"/>
      <c r="BW1212" s="86"/>
      <c r="BX1212" s="86"/>
      <c r="BY1212" s="86"/>
      <c r="BZ1212" s="86"/>
      <c r="CB1212" s="86"/>
      <c r="CC1212" s="86"/>
      <c r="CD1212" s="86"/>
      <c r="CE1212" s="86"/>
      <c r="CF1212" s="86"/>
      <c r="CH1212" s="86"/>
      <c r="CI1212" s="86"/>
      <c r="CJ1212" s="86"/>
      <c r="CK1212" s="86"/>
      <c r="CM1212" s="86"/>
      <c r="CN1212" s="86"/>
      <c r="CO1212" s="86"/>
      <c r="CP1212" s="86"/>
      <c r="CR1212" s="86"/>
      <c r="CS1212" s="86"/>
      <c r="CT1212" s="86"/>
      <c r="CU1212" s="86"/>
      <c r="CW1212" s="87"/>
      <c r="CY1212" s="86"/>
      <c r="CZ1212" s="87"/>
      <c r="DA1212" s="88"/>
      <c r="DB1212" s="86"/>
      <c r="DC1212" s="87"/>
      <c r="DD1212" s="86"/>
      <c r="DE1212" s="86"/>
      <c r="DF1212" s="86"/>
      <c r="DG1212" s="86"/>
      <c r="DH1212" s="89"/>
    </row>
    <row r="1213" spans="34:112" x14ac:dyDescent="0.2">
      <c r="AH1213" s="86"/>
      <c r="AJ1213" s="86"/>
      <c r="AL1213" s="86"/>
      <c r="AN1213" s="86"/>
      <c r="AP1213" s="86"/>
      <c r="AR1213" s="86"/>
      <c r="AT1213" s="86"/>
      <c r="AV1213" s="86"/>
      <c r="AX1213" s="86"/>
      <c r="AZ1213" s="86"/>
      <c r="BB1213" s="86"/>
      <c r="BD1213" s="86"/>
      <c r="BF1213" s="86"/>
      <c r="BH1213" s="86"/>
      <c r="BJ1213" s="86"/>
      <c r="BL1213" s="86"/>
      <c r="BN1213" s="86"/>
      <c r="BP1213" s="86"/>
      <c r="BR1213" s="86"/>
      <c r="BS1213" s="86"/>
      <c r="BT1213" s="86"/>
      <c r="BU1213" s="86"/>
      <c r="BW1213" s="86"/>
      <c r="BX1213" s="86"/>
      <c r="BY1213" s="86"/>
      <c r="BZ1213" s="86"/>
      <c r="CB1213" s="86"/>
      <c r="CC1213" s="86"/>
      <c r="CD1213" s="86"/>
      <c r="CE1213" s="86"/>
      <c r="CF1213" s="86"/>
      <c r="CH1213" s="86"/>
      <c r="CI1213" s="86"/>
      <c r="CJ1213" s="86"/>
      <c r="CK1213" s="86"/>
      <c r="CM1213" s="86"/>
      <c r="CN1213" s="86"/>
      <c r="CO1213" s="86"/>
      <c r="CP1213" s="86"/>
      <c r="CR1213" s="86"/>
      <c r="CS1213" s="86"/>
      <c r="CT1213" s="86"/>
      <c r="CU1213" s="86"/>
      <c r="CW1213" s="87"/>
      <c r="CY1213" s="86"/>
      <c r="CZ1213" s="87"/>
      <c r="DA1213" s="88"/>
      <c r="DB1213" s="86"/>
      <c r="DC1213" s="87"/>
      <c r="DD1213" s="86"/>
      <c r="DE1213" s="86"/>
      <c r="DF1213" s="86"/>
      <c r="DG1213" s="86"/>
      <c r="DH1213" s="89"/>
    </row>
    <row r="1214" spans="34:112" x14ac:dyDescent="0.2">
      <c r="AH1214" s="86"/>
      <c r="AJ1214" s="86"/>
      <c r="AL1214" s="86"/>
      <c r="AN1214" s="86"/>
      <c r="AP1214" s="86"/>
      <c r="AR1214" s="86"/>
      <c r="AT1214" s="86"/>
      <c r="AV1214" s="86"/>
      <c r="AX1214" s="86"/>
      <c r="AZ1214" s="86"/>
      <c r="BB1214" s="86"/>
      <c r="BD1214" s="86"/>
      <c r="BF1214" s="86"/>
      <c r="BH1214" s="86"/>
      <c r="BJ1214" s="86"/>
      <c r="BL1214" s="86"/>
      <c r="BN1214" s="86"/>
      <c r="BP1214" s="86"/>
      <c r="BR1214" s="86"/>
      <c r="BS1214" s="86"/>
      <c r="BT1214" s="86"/>
      <c r="BU1214" s="86"/>
      <c r="BW1214" s="86"/>
      <c r="BX1214" s="86"/>
      <c r="BY1214" s="86"/>
      <c r="BZ1214" s="86"/>
      <c r="CB1214" s="86"/>
      <c r="CC1214" s="86"/>
      <c r="CD1214" s="86"/>
      <c r="CE1214" s="86"/>
      <c r="CF1214" s="86"/>
      <c r="CH1214" s="86"/>
      <c r="CI1214" s="86"/>
      <c r="CJ1214" s="86"/>
      <c r="CK1214" s="86"/>
      <c r="CM1214" s="86"/>
      <c r="CN1214" s="86"/>
      <c r="CO1214" s="86"/>
      <c r="CP1214" s="86"/>
      <c r="CR1214" s="86"/>
      <c r="CS1214" s="86"/>
      <c r="CT1214" s="86"/>
      <c r="CU1214" s="86"/>
      <c r="CW1214" s="87"/>
      <c r="CY1214" s="86"/>
      <c r="CZ1214" s="87"/>
      <c r="DA1214" s="88"/>
      <c r="DB1214" s="86"/>
      <c r="DC1214" s="87"/>
      <c r="DD1214" s="86"/>
      <c r="DE1214" s="86"/>
      <c r="DF1214" s="86"/>
      <c r="DG1214" s="86"/>
      <c r="DH1214" s="89"/>
    </row>
    <row r="1215" spans="34:112" x14ac:dyDescent="0.2">
      <c r="AH1215" s="86"/>
      <c r="AJ1215" s="86"/>
      <c r="AL1215" s="86"/>
      <c r="AN1215" s="86"/>
      <c r="AP1215" s="86"/>
      <c r="AR1215" s="86"/>
      <c r="AT1215" s="86"/>
      <c r="AV1215" s="86"/>
      <c r="AX1215" s="86"/>
      <c r="AZ1215" s="86"/>
      <c r="BB1215" s="86"/>
      <c r="BD1215" s="86"/>
      <c r="BF1215" s="86"/>
      <c r="BH1215" s="86"/>
      <c r="BJ1215" s="86"/>
      <c r="BL1215" s="86"/>
      <c r="BN1215" s="86"/>
      <c r="BP1215" s="86"/>
      <c r="BR1215" s="86"/>
      <c r="BS1215" s="86"/>
      <c r="BT1215" s="86"/>
      <c r="BU1215" s="86"/>
      <c r="BW1215" s="86"/>
      <c r="BX1215" s="86"/>
      <c r="BY1215" s="86"/>
      <c r="BZ1215" s="86"/>
      <c r="CB1215" s="86"/>
      <c r="CC1215" s="86"/>
      <c r="CD1215" s="86"/>
      <c r="CE1215" s="86"/>
      <c r="CF1215" s="86"/>
      <c r="CH1215" s="86"/>
      <c r="CI1215" s="86"/>
      <c r="CJ1215" s="86"/>
      <c r="CK1215" s="86"/>
      <c r="CM1215" s="86"/>
      <c r="CN1215" s="86"/>
      <c r="CO1215" s="86"/>
      <c r="CP1215" s="86"/>
      <c r="CR1215" s="86"/>
      <c r="CS1215" s="86"/>
      <c r="CT1215" s="86"/>
      <c r="CU1215" s="86"/>
      <c r="CW1215" s="87"/>
      <c r="CY1215" s="86"/>
      <c r="CZ1215" s="87"/>
      <c r="DA1215" s="88"/>
      <c r="DB1215" s="86"/>
      <c r="DC1215" s="87"/>
      <c r="DD1215" s="86"/>
      <c r="DE1215" s="86"/>
      <c r="DF1215" s="86"/>
      <c r="DG1215" s="86"/>
      <c r="DH1215" s="89"/>
    </row>
    <row r="1216" spans="34:112" x14ac:dyDescent="0.2">
      <c r="AH1216" s="86"/>
      <c r="AJ1216" s="86"/>
      <c r="AL1216" s="86"/>
      <c r="AN1216" s="86"/>
      <c r="AP1216" s="86"/>
      <c r="AR1216" s="86"/>
      <c r="AT1216" s="86"/>
      <c r="AV1216" s="86"/>
      <c r="AX1216" s="86"/>
      <c r="AZ1216" s="86"/>
      <c r="BB1216" s="86"/>
      <c r="BD1216" s="86"/>
      <c r="BF1216" s="86"/>
      <c r="BH1216" s="86"/>
      <c r="BJ1216" s="86"/>
      <c r="BL1216" s="86"/>
      <c r="BN1216" s="86"/>
      <c r="BP1216" s="86"/>
      <c r="BR1216" s="86"/>
      <c r="BS1216" s="86"/>
      <c r="BT1216" s="86"/>
      <c r="BU1216" s="86"/>
      <c r="BW1216" s="86"/>
      <c r="BX1216" s="86"/>
      <c r="BY1216" s="86"/>
      <c r="BZ1216" s="86"/>
      <c r="CB1216" s="86"/>
      <c r="CC1216" s="86"/>
      <c r="CD1216" s="86"/>
      <c r="CE1216" s="86"/>
      <c r="CF1216" s="86"/>
      <c r="CH1216" s="86"/>
      <c r="CI1216" s="86"/>
      <c r="CJ1216" s="86"/>
      <c r="CK1216" s="86"/>
      <c r="CM1216" s="86"/>
      <c r="CN1216" s="86"/>
      <c r="CO1216" s="86"/>
      <c r="CP1216" s="86"/>
      <c r="CR1216" s="86"/>
      <c r="CS1216" s="86"/>
      <c r="CT1216" s="86"/>
      <c r="CU1216" s="86"/>
      <c r="CW1216" s="87"/>
      <c r="CY1216" s="86"/>
      <c r="CZ1216" s="87"/>
      <c r="DA1216" s="88"/>
      <c r="DB1216" s="86"/>
      <c r="DC1216" s="87"/>
      <c r="DD1216" s="86"/>
      <c r="DE1216" s="86"/>
      <c r="DF1216" s="86"/>
      <c r="DG1216" s="86"/>
      <c r="DH1216" s="89"/>
    </row>
    <row r="1217" spans="34:112" x14ac:dyDescent="0.2">
      <c r="AH1217" s="86"/>
      <c r="AJ1217" s="86"/>
      <c r="AL1217" s="86"/>
      <c r="AN1217" s="86"/>
      <c r="AP1217" s="86"/>
      <c r="AR1217" s="86"/>
      <c r="AT1217" s="86"/>
      <c r="AV1217" s="86"/>
      <c r="AX1217" s="86"/>
      <c r="AZ1217" s="86"/>
      <c r="BB1217" s="86"/>
      <c r="BD1217" s="86"/>
      <c r="BF1217" s="86"/>
      <c r="BH1217" s="86"/>
      <c r="BJ1217" s="86"/>
      <c r="BL1217" s="86"/>
      <c r="BN1217" s="86"/>
      <c r="BP1217" s="86"/>
      <c r="BR1217" s="86"/>
      <c r="BS1217" s="86"/>
      <c r="BT1217" s="86"/>
      <c r="BU1217" s="86"/>
      <c r="BW1217" s="86"/>
      <c r="BX1217" s="86"/>
      <c r="BY1217" s="86"/>
      <c r="BZ1217" s="86"/>
      <c r="CB1217" s="86"/>
      <c r="CC1217" s="86"/>
      <c r="CD1217" s="86"/>
      <c r="CE1217" s="86"/>
      <c r="CF1217" s="86"/>
      <c r="CH1217" s="86"/>
      <c r="CI1217" s="86"/>
      <c r="CJ1217" s="86"/>
      <c r="CK1217" s="86"/>
      <c r="CM1217" s="86"/>
      <c r="CN1217" s="86"/>
      <c r="CO1217" s="86"/>
      <c r="CP1217" s="86"/>
      <c r="CR1217" s="86"/>
      <c r="CS1217" s="86"/>
      <c r="CT1217" s="86"/>
      <c r="CU1217" s="86"/>
      <c r="CW1217" s="87"/>
      <c r="CY1217" s="86"/>
      <c r="CZ1217" s="87"/>
      <c r="DA1217" s="88"/>
      <c r="DB1217" s="86"/>
      <c r="DC1217" s="87"/>
      <c r="DD1217" s="86"/>
      <c r="DE1217" s="86"/>
      <c r="DF1217" s="86"/>
      <c r="DG1217" s="86"/>
      <c r="DH1217" s="89"/>
    </row>
    <row r="1218" spans="34:112" x14ac:dyDescent="0.2">
      <c r="AH1218" s="86"/>
      <c r="AJ1218" s="86"/>
      <c r="AL1218" s="86"/>
      <c r="AN1218" s="86"/>
      <c r="AP1218" s="86"/>
      <c r="AR1218" s="86"/>
      <c r="AT1218" s="86"/>
      <c r="AV1218" s="86"/>
      <c r="AX1218" s="86"/>
      <c r="AZ1218" s="86"/>
      <c r="BB1218" s="86"/>
      <c r="BD1218" s="86"/>
      <c r="BF1218" s="86"/>
      <c r="BH1218" s="86"/>
      <c r="BJ1218" s="86"/>
      <c r="BL1218" s="86"/>
      <c r="BN1218" s="86"/>
      <c r="BP1218" s="86"/>
      <c r="BR1218" s="86"/>
      <c r="BS1218" s="86"/>
      <c r="BT1218" s="86"/>
      <c r="BU1218" s="86"/>
      <c r="BW1218" s="86"/>
      <c r="BX1218" s="86"/>
      <c r="BY1218" s="86"/>
      <c r="BZ1218" s="86"/>
      <c r="CB1218" s="86"/>
      <c r="CC1218" s="86"/>
      <c r="CD1218" s="86"/>
      <c r="CE1218" s="86"/>
      <c r="CF1218" s="86"/>
      <c r="CH1218" s="86"/>
      <c r="CI1218" s="86"/>
      <c r="CJ1218" s="86"/>
      <c r="CK1218" s="86"/>
      <c r="CM1218" s="86"/>
      <c r="CN1218" s="86"/>
      <c r="CO1218" s="86"/>
      <c r="CP1218" s="86"/>
      <c r="CR1218" s="86"/>
      <c r="CS1218" s="86"/>
      <c r="CT1218" s="86"/>
      <c r="CU1218" s="86"/>
      <c r="CW1218" s="87"/>
      <c r="CY1218" s="86"/>
      <c r="CZ1218" s="87"/>
      <c r="DA1218" s="88"/>
      <c r="DB1218" s="86"/>
      <c r="DC1218" s="87"/>
      <c r="DD1218" s="86"/>
      <c r="DE1218" s="86"/>
      <c r="DF1218" s="86"/>
      <c r="DG1218" s="86"/>
      <c r="DH1218" s="89"/>
    </row>
    <row r="1219" spans="34:112" x14ac:dyDescent="0.2">
      <c r="AH1219" s="86"/>
      <c r="AJ1219" s="86"/>
      <c r="AL1219" s="86"/>
      <c r="AN1219" s="86"/>
      <c r="AP1219" s="86"/>
      <c r="AR1219" s="86"/>
      <c r="AT1219" s="86"/>
      <c r="AV1219" s="86"/>
      <c r="AX1219" s="86"/>
      <c r="AZ1219" s="86"/>
      <c r="BB1219" s="86"/>
      <c r="BD1219" s="86"/>
      <c r="BF1219" s="86"/>
      <c r="BH1219" s="86"/>
      <c r="BJ1219" s="86"/>
      <c r="BL1219" s="86"/>
      <c r="BN1219" s="86"/>
      <c r="BP1219" s="86"/>
      <c r="BR1219" s="86"/>
      <c r="BS1219" s="86"/>
      <c r="BT1219" s="86"/>
      <c r="BU1219" s="86"/>
      <c r="BW1219" s="86"/>
      <c r="BX1219" s="86"/>
      <c r="BY1219" s="86"/>
      <c r="BZ1219" s="86"/>
      <c r="CB1219" s="86"/>
      <c r="CC1219" s="86"/>
      <c r="CD1219" s="86"/>
      <c r="CE1219" s="86"/>
      <c r="CF1219" s="86"/>
      <c r="CH1219" s="86"/>
      <c r="CI1219" s="86"/>
      <c r="CJ1219" s="86"/>
      <c r="CK1219" s="86"/>
      <c r="CM1219" s="86"/>
      <c r="CN1219" s="86"/>
      <c r="CO1219" s="86"/>
      <c r="CP1219" s="86"/>
      <c r="CR1219" s="86"/>
      <c r="CS1219" s="86"/>
      <c r="CT1219" s="86"/>
      <c r="CU1219" s="86"/>
      <c r="CW1219" s="87"/>
      <c r="CY1219" s="86"/>
      <c r="CZ1219" s="87"/>
      <c r="DA1219" s="88"/>
      <c r="DB1219" s="86"/>
      <c r="DC1219" s="87"/>
      <c r="DD1219" s="86"/>
      <c r="DE1219" s="86"/>
      <c r="DF1219" s="86"/>
      <c r="DG1219" s="86"/>
      <c r="DH1219" s="89"/>
    </row>
    <row r="1220" spans="34:112" x14ac:dyDescent="0.2">
      <c r="AH1220" s="86"/>
      <c r="AJ1220" s="86"/>
      <c r="AL1220" s="86"/>
      <c r="AN1220" s="86"/>
      <c r="AP1220" s="86"/>
      <c r="AR1220" s="86"/>
      <c r="AT1220" s="86"/>
      <c r="AV1220" s="86"/>
      <c r="AX1220" s="86"/>
      <c r="AZ1220" s="86"/>
      <c r="BB1220" s="86"/>
      <c r="BD1220" s="86"/>
      <c r="BF1220" s="86"/>
      <c r="BH1220" s="86"/>
      <c r="BJ1220" s="86"/>
      <c r="BL1220" s="86"/>
      <c r="BN1220" s="86"/>
      <c r="BP1220" s="86"/>
      <c r="BR1220" s="86"/>
      <c r="BS1220" s="86"/>
      <c r="BT1220" s="86"/>
      <c r="BU1220" s="86"/>
      <c r="BW1220" s="86"/>
      <c r="BX1220" s="86"/>
      <c r="BY1220" s="86"/>
      <c r="BZ1220" s="86"/>
      <c r="CB1220" s="86"/>
      <c r="CC1220" s="86"/>
      <c r="CD1220" s="86"/>
      <c r="CE1220" s="86"/>
      <c r="CF1220" s="86"/>
      <c r="CH1220" s="86"/>
      <c r="CI1220" s="86"/>
      <c r="CJ1220" s="86"/>
      <c r="CK1220" s="86"/>
      <c r="CM1220" s="86"/>
      <c r="CN1220" s="86"/>
      <c r="CO1220" s="86"/>
      <c r="CP1220" s="86"/>
      <c r="CR1220" s="86"/>
      <c r="CS1220" s="86"/>
      <c r="CT1220" s="86"/>
      <c r="CU1220" s="86"/>
      <c r="CW1220" s="87"/>
      <c r="CY1220" s="86"/>
      <c r="CZ1220" s="87"/>
      <c r="DA1220" s="88"/>
      <c r="DB1220" s="86"/>
      <c r="DC1220" s="87"/>
      <c r="DD1220" s="86"/>
      <c r="DE1220" s="86"/>
      <c r="DF1220" s="86"/>
      <c r="DG1220" s="86"/>
      <c r="DH1220" s="89"/>
    </row>
    <row r="1221" spans="34:112" x14ac:dyDescent="0.2">
      <c r="AH1221" s="86"/>
      <c r="AJ1221" s="86"/>
      <c r="AL1221" s="86"/>
      <c r="AN1221" s="86"/>
      <c r="AP1221" s="86"/>
      <c r="AR1221" s="86"/>
      <c r="AT1221" s="86"/>
      <c r="AV1221" s="86"/>
      <c r="AX1221" s="86"/>
      <c r="AZ1221" s="86"/>
      <c r="BB1221" s="86"/>
      <c r="BD1221" s="86"/>
      <c r="BF1221" s="86"/>
      <c r="BH1221" s="86"/>
      <c r="BJ1221" s="86"/>
      <c r="BL1221" s="86"/>
      <c r="BN1221" s="86"/>
      <c r="BP1221" s="86"/>
      <c r="BR1221" s="86"/>
      <c r="BS1221" s="86"/>
      <c r="BT1221" s="86"/>
      <c r="BU1221" s="86"/>
      <c r="BW1221" s="86"/>
      <c r="BX1221" s="86"/>
      <c r="BY1221" s="86"/>
      <c r="BZ1221" s="86"/>
      <c r="CB1221" s="86"/>
      <c r="CC1221" s="86"/>
      <c r="CD1221" s="86"/>
      <c r="CE1221" s="86"/>
      <c r="CF1221" s="86"/>
      <c r="CH1221" s="86"/>
      <c r="CI1221" s="86"/>
      <c r="CJ1221" s="86"/>
      <c r="CK1221" s="86"/>
      <c r="CM1221" s="86"/>
      <c r="CN1221" s="86"/>
      <c r="CO1221" s="86"/>
      <c r="CP1221" s="86"/>
      <c r="CR1221" s="86"/>
      <c r="CS1221" s="86"/>
      <c r="CT1221" s="86"/>
      <c r="CU1221" s="86"/>
      <c r="CW1221" s="87"/>
      <c r="CY1221" s="86"/>
      <c r="CZ1221" s="87"/>
      <c r="DA1221" s="88"/>
      <c r="DB1221" s="86"/>
      <c r="DC1221" s="87"/>
      <c r="DD1221" s="86"/>
      <c r="DE1221" s="86"/>
      <c r="DF1221" s="86"/>
      <c r="DG1221" s="86"/>
      <c r="DH1221" s="89"/>
    </row>
    <row r="1222" spans="34:112" x14ac:dyDescent="0.2">
      <c r="AH1222" s="86"/>
      <c r="AJ1222" s="86"/>
      <c r="AL1222" s="86"/>
      <c r="AN1222" s="86"/>
      <c r="AP1222" s="86"/>
      <c r="AR1222" s="86"/>
      <c r="AT1222" s="86"/>
      <c r="AV1222" s="86"/>
      <c r="AX1222" s="86"/>
      <c r="AZ1222" s="86"/>
      <c r="BB1222" s="86"/>
      <c r="BD1222" s="86"/>
      <c r="BF1222" s="86"/>
      <c r="BH1222" s="86"/>
      <c r="BJ1222" s="86"/>
      <c r="BL1222" s="86"/>
      <c r="BN1222" s="86"/>
      <c r="BP1222" s="86"/>
      <c r="BR1222" s="86"/>
      <c r="BS1222" s="86"/>
      <c r="BT1222" s="86"/>
      <c r="BU1222" s="86"/>
      <c r="BW1222" s="86"/>
      <c r="BX1222" s="86"/>
      <c r="BY1222" s="86"/>
      <c r="BZ1222" s="86"/>
      <c r="CB1222" s="86"/>
      <c r="CC1222" s="86"/>
      <c r="CD1222" s="86"/>
      <c r="CE1222" s="86"/>
      <c r="CF1222" s="86"/>
      <c r="CH1222" s="86"/>
      <c r="CI1222" s="86"/>
      <c r="CJ1222" s="86"/>
      <c r="CK1222" s="86"/>
      <c r="CM1222" s="86"/>
      <c r="CN1222" s="86"/>
      <c r="CO1222" s="86"/>
      <c r="CP1222" s="86"/>
      <c r="CR1222" s="86"/>
      <c r="CS1222" s="86"/>
      <c r="CT1222" s="86"/>
      <c r="CU1222" s="86"/>
      <c r="CW1222" s="87"/>
      <c r="CY1222" s="86"/>
      <c r="CZ1222" s="87"/>
      <c r="DA1222" s="88"/>
      <c r="DB1222" s="86"/>
      <c r="DC1222" s="87"/>
      <c r="DD1222" s="86"/>
      <c r="DE1222" s="86"/>
      <c r="DF1222" s="86"/>
      <c r="DG1222" s="86"/>
      <c r="DH1222" s="89"/>
    </row>
    <row r="1223" spans="34:112" x14ac:dyDescent="0.2">
      <c r="AH1223" s="86"/>
      <c r="AJ1223" s="86"/>
      <c r="AL1223" s="86"/>
      <c r="AN1223" s="86"/>
      <c r="AP1223" s="86"/>
      <c r="AR1223" s="86"/>
      <c r="AT1223" s="86"/>
      <c r="AV1223" s="86"/>
      <c r="AX1223" s="86"/>
      <c r="AZ1223" s="86"/>
      <c r="BB1223" s="86"/>
      <c r="BD1223" s="86"/>
      <c r="BF1223" s="86"/>
      <c r="BH1223" s="86"/>
      <c r="BJ1223" s="86"/>
      <c r="BL1223" s="86"/>
      <c r="BN1223" s="86"/>
      <c r="BP1223" s="86"/>
      <c r="BR1223" s="86"/>
      <c r="BS1223" s="86"/>
      <c r="BT1223" s="86"/>
      <c r="BU1223" s="86"/>
      <c r="BW1223" s="86"/>
      <c r="BX1223" s="86"/>
      <c r="BY1223" s="86"/>
      <c r="BZ1223" s="86"/>
      <c r="CB1223" s="86"/>
      <c r="CC1223" s="86"/>
      <c r="CD1223" s="86"/>
      <c r="CE1223" s="86"/>
      <c r="CF1223" s="86"/>
      <c r="CH1223" s="86"/>
      <c r="CI1223" s="86"/>
      <c r="CJ1223" s="86"/>
      <c r="CK1223" s="86"/>
      <c r="CM1223" s="86"/>
      <c r="CN1223" s="86"/>
      <c r="CO1223" s="86"/>
      <c r="CP1223" s="86"/>
      <c r="CR1223" s="86"/>
      <c r="CS1223" s="86"/>
      <c r="CT1223" s="86"/>
      <c r="CU1223" s="86"/>
      <c r="CW1223" s="87"/>
      <c r="CY1223" s="86"/>
      <c r="CZ1223" s="87"/>
      <c r="DA1223" s="88"/>
      <c r="DB1223" s="86"/>
      <c r="DC1223" s="87"/>
      <c r="DD1223" s="86"/>
      <c r="DE1223" s="86"/>
      <c r="DF1223" s="86"/>
      <c r="DG1223" s="86"/>
      <c r="DH1223" s="89"/>
    </row>
    <row r="1224" spans="34:112" x14ac:dyDescent="0.2">
      <c r="AH1224" s="86"/>
      <c r="AJ1224" s="86"/>
      <c r="AL1224" s="86"/>
      <c r="AN1224" s="86"/>
      <c r="AP1224" s="86"/>
      <c r="AR1224" s="86"/>
      <c r="AT1224" s="86"/>
      <c r="AV1224" s="86"/>
      <c r="AX1224" s="86"/>
      <c r="AZ1224" s="86"/>
      <c r="BB1224" s="86"/>
      <c r="BD1224" s="86"/>
      <c r="BF1224" s="86"/>
      <c r="BH1224" s="86"/>
      <c r="BJ1224" s="86"/>
      <c r="BL1224" s="86"/>
      <c r="BN1224" s="86"/>
      <c r="BP1224" s="86"/>
      <c r="BR1224" s="86"/>
      <c r="BS1224" s="86"/>
      <c r="BT1224" s="86"/>
      <c r="BU1224" s="86"/>
      <c r="BW1224" s="86"/>
      <c r="BX1224" s="86"/>
      <c r="BY1224" s="86"/>
      <c r="BZ1224" s="86"/>
      <c r="CB1224" s="86"/>
      <c r="CC1224" s="86"/>
      <c r="CD1224" s="86"/>
      <c r="CE1224" s="86"/>
      <c r="CF1224" s="86"/>
      <c r="CH1224" s="86"/>
      <c r="CI1224" s="86"/>
      <c r="CJ1224" s="86"/>
      <c r="CK1224" s="86"/>
      <c r="CM1224" s="86"/>
      <c r="CN1224" s="86"/>
      <c r="CO1224" s="86"/>
      <c r="CP1224" s="86"/>
      <c r="CR1224" s="86"/>
      <c r="CS1224" s="86"/>
      <c r="CT1224" s="86"/>
      <c r="CU1224" s="86"/>
      <c r="CW1224" s="87"/>
      <c r="CY1224" s="86"/>
      <c r="CZ1224" s="87"/>
      <c r="DA1224" s="88"/>
      <c r="DB1224" s="86"/>
      <c r="DC1224" s="87"/>
      <c r="DD1224" s="86"/>
      <c r="DE1224" s="86"/>
      <c r="DF1224" s="86"/>
      <c r="DG1224" s="86"/>
      <c r="DH1224" s="89"/>
    </row>
    <row r="1225" spans="34:112" x14ac:dyDescent="0.2">
      <c r="AH1225" s="86"/>
      <c r="AJ1225" s="86"/>
      <c r="AL1225" s="86"/>
      <c r="AN1225" s="86"/>
      <c r="AP1225" s="86"/>
      <c r="AR1225" s="86"/>
      <c r="AT1225" s="86"/>
      <c r="AV1225" s="86"/>
      <c r="AX1225" s="86"/>
      <c r="AZ1225" s="86"/>
      <c r="BB1225" s="86"/>
      <c r="BD1225" s="86"/>
      <c r="BF1225" s="86"/>
      <c r="BH1225" s="86"/>
      <c r="BJ1225" s="86"/>
      <c r="BL1225" s="86"/>
      <c r="BN1225" s="86"/>
      <c r="BP1225" s="86"/>
      <c r="BR1225" s="86"/>
      <c r="BS1225" s="86"/>
      <c r="BT1225" s="86"/>
      <c r="BU1225" s="86"/>
      <c r="BW1225" s="86"/>
      <c r="BX1225" s="86"/>
      <c r="BY1225" s="86"/>
      <c r="BZ1225" s="86"/>
      <c r="CB1225" s="86"/>
      <c r="CC1225" s="86"/>
      <c r="CD1225" s="86"/>
      <c r="CE1225" s="86"/>
      <c r="CF1225" s="86"/>
      <c r="CH1225" s="86"/>
      <c r="CI1225" s="86"/>
      <c r="CJ1225" s="86"/>
      <c r="CK1225" s="86"/>
      <c r="CM1225" s="86"/>
      <c r="CN1225" s="86"/>
      <c r="CO1225" s="86"/>
      <c r="CP1225" s="86"/>
      <c r="CR1225" s="86"/>
      <c r="CS1225" s="86"/>
      <c r="CT1225" s="86"/>
      <c r="CU1225" s="86"/>
      <c r="CW1225" s="87"/>
      <c r="CY1225" s="86"/>
      <c r="CZ1225" s="87"/>
      <c r="DA1225" s="88"/>
      <c r="DB1225" s="86"/>
      <c r="DC1225" s="87"/>
      <c r="DD1225" s="86"/>
      <c r="DE1225" s="86"/>
      <c r="DF1225" s="86"/>
      <c r="DG1225" s="86"/>
      <c r="DH1225" s="89"/>
    </row>
    <row r="1226" spans="34:112" x14ac:dyDescent="0.2">
      <c r="AH1226" s="86"/>
      <c r="AJ1226" s="86"/>
      <c r="AL1226" s="86"/>
      <c r="AN1226" s="86"/>
      <c r="AP1226" s="86"/>
      <c r="AR1226" s="86"/>
      <c r="AT1226" s="86"/>
      <c r="AV1226" s="86"/>
      <c r="AX1226" s="86"/>
      <c r="AZ1226" s="86"/>
      <c r="BB1226" s="86"/>
      <c r="BD1226" s="86"/>
      <c r="BF1226" s="86"/>
      <c r="BH1226" s="86"/>
      <c r="BJ1226" s="86"/>
      <c r="BL1226" s="86"/>
      <c r="BN1226" s="86"/>
      <c r="BP1226" s="86"/>
      <c r="BR1226" s="86"/>
      <c r="BS1226" s="86"/>
      <c r="BT1226" s="86"/>
      <c r="BU1226" s="86"/>
      <c r="BW1226" s="86"/>
      <c r="BX1226" s="86"/>
      <c r="BY1226" s="86"/>
      <c r="BZ1226" s="86"/>
      <c r="CB1226" s="86"/>
      <c r="CC1226" s="86"/>
      <c r="CD1226" s="86"/>
      <c r="CE1226" s="86"/>
      <c r="CF1226" s="86"/>
      <c r="CH1226" s="86"/>
      <c r="CI1226" s="86"/>
      <c r="CJ1226" s="86"/>
      <c r="CK1226" s="86"/>
      <c r="CM1226" s="86"/>
      <c r="CN1226" s="86"/>
      <c r="CO1226" s="86"/>
      <c r="CP1226" s="86"/>
      <c r="CR1226" s="86"/>
      <c r="CS1226" s="86"/>
      <c r="CT1226" s="86"/>
      <c r="CU1226" s="86"/>
      <c r="CW1226" s="87"/>
      <c r="CY1226" s="86"/>
      <c r="CZ1226" s="87"/>
      <c r="DA1226" s="88"/>
      <c r="DB1226" s="86"/>
      <c r="DC1226" s="87"/>
      <c r="DD1226" s="86"/>
      <c r="DE1226" s="86"/>
      <c r="DF1226" s="86"/>
      <c r="DG1226" s="86"/>
      <c r="DH1226" s="89"/>
    </row>
    <row r="1227" spans="34:112" x14ac:dyDescent="0.2">
      <c r="AH1227" s="86"/>
      <c r="AJ1227" s="86"/>
      <c r="AL1227" s="86"/>
      <c r="AN1227" s="86"/>
      <c r="AP1227" s="86"/>
      <c r="AR1227" s="86"/>
      <c r="AT1227" s="86"/>
      <c r="AV1227" s="86"/>
      <c r="AX1227" s="86"/>
      <c r="AZ1227" s="86"/>
      <c r="BB1227" s="86"/>
      <c r="BD1227" s="86"/>
      <c r="BF1227" s="86"/>
      <c r="BH1227" s="86"/>
      <c r="BJ1227" s="86"/>
      <c r="BL1227" s="86"/>
      <c r="BN1227" s="86"/>
      <c r="BP1227" s="86"/>
      <c r="BR1227" s="86"/>
      <c r="BS1227" s="86"/>
      <c r="BT1227" s="86"/>
      <c r="BU1227" s="86"/>
      <c r="BW1227" s="86"/>
      <c r="BX1227" s="86"/>
      <c r="BY1227" s="86"/>
      <c r="BZ1227" s="86"/>
      <c r="CB1227" s="86"/>
      <c r="CC1227" s="86"/>
      <c r="CD1227" s="86"/>
      <c r="CE1227" s="86"/>
      <c r="CF1227" s="86"/>
      <c r="CH1227" s="86"/>
      <c r="CI1227" s="86"/>
      <c r="CJ1227" s="86"/>
      <c r="CK1227" s="86"/>
      <c r="CM1227" s="86"/>
      <c r="CN1227" s="86"/>
      <c r="CO1227" s="86"/>
      <c r="CP1227" s="86"/>
      <c r="CR1227" s="86"/>
      <c r="CS1227" s="86"/>
      <c r="CT1227" s="86"/>
      <c r="CU1227" s="86"/>
      <c r="CW1227" s="87"/>
      <c r="CY1227" s="86"/>
      <c r="CZ1227" s="87"/>
      <c r="DA1227" s="88"/>
      <c r="DB1227" s="86"/>
      <c r="DC1227" s="87"/>
      <c r="DD1227" s="86"/>
      <c r="DE1227" s="86"/>
      <c r="DF1227" s="86"/>
      <c r="DG1227" s="86"/>
      <c r="DH1227" s="89"/>
    </row>
    <row r="1228" spans="34:112" x14ac:dyDescent="0.2">
      <c r="AH1228" s="86"/>
      <c r="AJ1228" s="86"/>
      <c r="AL1228" s="86"/>
      <c r="AN1228" s="86"/>
      <c r="AP1228" s="86"/>
      <c r="AR1228" s="86"/>
      <c r="AT1228" s="86"/>
      <c r="AV1228" s="86"/>
      <c r="AX1228" s="86"/>
      <c r="AZ1228" s="86"/>
      <c r="BB1228" s="86"/>
      <c r="BD1228" s="86"/>
      <c r="BF1228" s="86"/>
      <c r="BH1228" s="86"/>
      <c r="BJ1228" s="86"/>
      <c r="BL1228" s="86"/>
      <c r="BN1228" s="86"/>
      <c r="BP1228" s="86"/>
      <c r="BR1228" s="86"/>
      <c r="BS1228" s="86"/>
      <c r="BT1228" s="86"/>
      <c r="BU1228" s="86"/>
      <c r="BW1228" s="86"/>
      <c r="BX1228" s="86"/>
      <c r="BY1228" s="86"/>
      <c r="BZ1228" s="86"/>
      <c r="CB1228" s="86"/>
      <c r="CC1228" s="86"/>
      <c r="CD1228" s="86"/>
      <c r="CE1228" s="86"/>
      <c r="CF1228" s="86"/>
      <c r="CH1228" s="86"/>
      <c r="CI1228" s="86"/>
      <c r="CJ1228" s="86"/>
      <c r="CK1228" s="86"/>
      <c r="CM1228" s="86"/>
      <c r="CN1228" s="86"/>
      <c r="CO1228" s="86"/>
      <c r="CP1228" s="86"/>
      <c r="CR1228" s="86"/>
      <c r="CS1228" s="86"/>
      <c r="CT1228" s="86"/>
      <c r="CU1228" s="86"/>
      <c r="CW1228" s="87"/>
      <c r="CY1228" s="86"/>
      <c r="CZ1228" s="87"/>
      <c r="DA1228" s="88"/>
      <c r="DB1228" s="86"/>
      <c r="DC1228" s="87"/>
      <c r="DD1228" s="86"/>
      <c r="DE1228" s="86"/>
      <c r="DF1228" s="86"/>
      <c r="DG1228" s="86"/>
      <c r="DH1228" s="89"/>
    </row>
    <row r="1229" spans="34:112" x14ac:dyDescent="0.2">
      <c r="AH1229" s="86"/>
      <c r="AJ1229" s="86"/>
      <c r="AL1229" s="86"/>
      <c r="AN1229" s="86"/>
      <c r="AP1229" s="86"/>
      <c r="AR1229" s="86"/>
      <c r="AT1229" s="86"/>
      <c r="AV1229" s="86"/>
      <c r="AX1229" s="86"/>
      <c r="AZ1229" s="86"/>
      <c r="BB1229" s="86"/>
      <c r="BD1229" s="86"/>
      <c r="BF1229" s="86"/>
      <c r="BH1229" s="86"/>
      <c r="BJ1229" s="86"/>
      <c r="BL1229" s="86"/>
      <c r="BN1229" s="86"/>
      <c r="BP1229" s="86"/>
      <c r="BR1229" s="86"/>
      <c r="BS1229" s="86"/>
      <c r="BT1229" s="86"/>
      <c r="BU1229" s="86"/>
      <c r="BW1229" s="86"/>
      <c r="BX1229" s="86"/>
      <c r="BY1229" s="86"/>
      <c r="BZ1229" s="86"/>
      <c r="CB1229" s="86"/>
      <c r="CC1229" s="86"/>
      <c r="CD1229" s="86"/>
      <c r="CE1229" s="86"/>
      <c r="CF1229" s="86"/>
      <c r="CH1229" s="86"/>
      <c r="CI1229" s="86"/>
      <c r="CJ1229" s="86"/>
      <c r="CK1229" s="86"/>
      <c r="CM1229" s="86"/>
      <c r="CN1229" s="86"/>
      <c r="CO1229" s="86"/>
      <c r="CP1229" s="86"/>
      <c r="CR1229" s="86"/>
      <c r="CS1229" s="86"/>
      <c r="CT1229" s="86"/>
      <c r="CU1229" s="86"/>
      <c r="CW1229" s="87"/>
      <c r="CY1229" s="86"/>
      <c r="CZ1229" s="87"/>
      <c r="DA1229" s="88"/>
      <c r="DB1229" s="86"/>
      <c r="DC1229" s="87"/>
      <c r="DD1229" s="86"/>
      <c r="DE1229" s="86"/>
      <c r="DF1229" s="86"/>
      <c r="DG1229" s="86"/>
      <c r="DH1229" s="89"/>
    </row>
    <row r="1230" spans="34:112" x14ac:dyDescent="0.2">
      <c r="AH1230" s="86"/>
      <c r="AJ1230" s="86"/>
      <c r="AL1230" s="86"/>
      <c r="AN1230" s="86"/>
      <c r="AP1230" s="86"/>
      <c r="AR1230" s="86"/>
      <c r="AT1230" s="86"/>
      <c r="AV1230" s="86"/>
      <c r="AX1230" s="86"/>
      <c r="AZ1230" s="86"/>
      <c r="BB1230" s="86"/>
      <c r="BD1230" s="86"/>
      <c r="BF1230" s="86"/>
      <c r="BH1230" s="86"/>
      <c r="BJ1230" s="86"/>
      <c r="BL1230" s="86"/>
      <c r="BN1230" s="86"/>
      <c r="BP1230" s="86"/>
      <c r="BR1230" s="86"/>
      <c r="BS1230" s="86"/>
      <c r="BT1230" s="86"/>
      <c r="BU1230" s="86"/>
      <c r="BW1230" s="86"/>
      <c r="BX1230" s="86"/>
      <c r="BY1230" s="86"/>
      <c r="BZ1230" s="86"/>
      <c r="CB1230" s="86"/>
      <c r="CC1230" s="86"/>
      <c r="CD1230" s="86"/>
      <c r="CE1230" s="86"/>
      <c r="CF1230" s="86"/>
      <c r="CH1230" s="86"/>
      <c r="CI1230" s="86"/>
      <c r="CJ1230" s="86"/>
      <c r="CK1230" s="86"/>
      <c r="CM1230" s="86"/>
      <c r="CN1230" s="86"/>
      <c r="CO1230" s="86"/>
      <c r="CP1230" s="86"/>
      <c r="CR1230" s="86"/>
      <c r="CS1230" s="86"/>
      <c r="CT1230" s="86"/>
      <c r="CU1230" s="86"/>
      <c r="CW1230" s="87"/>
      <c r="CY1230" s="86"/>
      <c r="CZ1230" s="87"/>
      <c r="DA1230" s="88"/>
      <c r="DB1230" s="86"/>
      <c r="DC1230" s="87"/>
      <c r="DD1230" s="86"/>
      <c r="DE1230" s="86"/>
      <c r="DF1230" s="86"/>
      <c r="DG1230" s="86"/>
      <c r="DH1230" s="89"/>
    </row>
    <row r="1231" spans="34:112" x14ac:dyDescent="0.2">
      <c r="AH1231" s="86"/>
      <c r="AJ1231" s="86"/>
      <c r="AL1231" s="86"/>
      <c r="AN1231" s="86"/>
      <c r="AP1231" s="86"/>
      <c r="AR1231" s="86"/>
      <c r="AT1231" s="86"/>
      <c r="AV1231" s="86"/>
      <c r="AX1231" s="86"/>
      <c r="AZ1231" s="86"/>
      <c r="BB1231" s="86"/>
      <c r="BD1231" s="86"/>
      <c r="BF1231" s="86"/>
      <c r="BH1231" s="86"/>
      <c r="BJ1231" s="86"/>
      <c r="BL1231" s="86"/>
      <c r="BN1231" s="86"/>
      <c r="BP1231" s="86"/>
      <c r="BR1231" s="86"/>
      <c r="BS1231" s="86"/>
      <c r="BT1231" s="86"/>
      <c r="BU1231" s="86"/>
      <c r="BW1231" s="86"/>
      <c r="BX1231" s="86"/>
      <c r="BY1231" s="86"/>
      <c r="BZ1231" s="86"/>
      <c r="CB1231" s="86"/>
      <c r="CC1231" s="86"/>
      <c r="CD1231" s="86"/>
      <c r="CE1231" s="86"/>
      <c r="CF1231" s="86"/>
      <c r="CH1231" s="86"/>
      <c r="CI1231" s="86"/>
      <c r="CJ1231" s="86"/>
      <c r="CK1231" s="86"/>
      <c r="CM1231" s="86"/>
      <c r="CN1231" s="86"/>
      <c r="CO1231" s="86"/>
      <c r="CP1231" s="86"/>
      <c r="CR1231" s="86"/>
      <c r="CS1231" s="86"/>
      <c r="CT1231" s="86"/>
      <c r="CU1231" s="86"/>
      <c r="CW1231" s="87"/>
      <c r="CY1231" s="86"/>
      <c r="CZ1231" s="87"/>
      <c r="DA1231" s="88"/>
      <c r="DB1231" s="86"/>
      <c r="DC1231" s="87"/>
      <c r="DD1231" s="86"/>
      <c r="DE1231" s="86"/>
      <c r="DF1231" s="86"/>
      <c r="DG1231" s="86"/>
      <c r="DH1231" s="89"/>
    </row>
    <row r="1232" spans="34:112" x14ac:dyDescent="0.2">
      <c r="AH1232" s="86"/>
      <c r="AJ1232" s="86"/>
      <c r="AL1232" s="86"/>
      <c r="AN1232" s="86"/>
      <c r="AP1232" s="86"/>
      <c r="AR1232" s="86"/>
      <c r="AT1232" s="86"/>
      <c r="AV1232" s="86"/>
      <c r="AX1232" s="86"/>
      <c r="AZ1232" s="86"/>
      <c r="BB1232" s="86"/>
      <c r="BD1232" s="86"/>
      <c r="BF1232" s="86"/>
      <c r="BH1232" s="86"/>
      <c r="BJ1232" s="86"/>
      <c r="BL1232" s="86"/>
      <c r="BN1232" s="86"/>
      <c r="BP1232" s="86"/>
      <c r="BR1232" s="86"/>
      <c r="BS1232" s="86"/>
      <c r="BT1232" s="86"/>
      <c r="BU1232" s="86"/>
      <c r="BW1232" s="86"/>
      <c r="BX1232" s="86"/>
      <c r="BY1232" s="86"/>
      <c r="BZ1232" s="86"/>
      <c r="CB1232" s="86"/>
      <c r="CC1232" s="86"/>
      <c r="CD1232" s="86"/>
      <c r="CE1232" s="86"/>
      <c r="CF1232" s="86"/>
      <c r="CH1232" s="86"/>
      <c r="CI1232" s="86"/>
      <c r="CJ1232" s="86"/>
      <c r="CK1232" s="86"/>
      <c r="CM1232" s="86"/>
      <c r="CN1232" s="86"/>
      <c r="CO1232" s="86"/>
      <c r="CP1232" s="86"/>
      <c r="CR1232" s="86"/>
      <c r="CS1232" s="86"/>
      <c r="CT1232" s="86"/>
      <c r="CU1232" s="86"/>
      <c r="CW1232" s="87"/>
      <c r="CY1232" s="86"/>
      <c r="CZ1232" s="87"/>
      <c r="DA1232" s="88"/>
      <c r="DB1232" s="86"/>
      <c r="DC1232" s="87"/>
      <c r="DD1232" s="86"/>
      <c r="DE1232" s="86"/>
      <c r="DF1232" s="86"/>
      <c r="DG1232" s="86"/>
      <c r="DH1232" s="89"/>
    </row>
    <row r="1233" spans="34:112" x14ac:dyDescent="0.2">
      <c r="AH1233" s="86"/>
      <c r="AJ1233" s="86"/>
      <c r="AL1233" s="86"/>
      <c r="AN1233" s="86"/>
      <c r="AP1233" s="86"/>
      <c r="AR1233" s="86"/>
      <c r="AT1233" s="86"/>
      <c r="AV1233" s="86"/>
      <c r="AX1233" s="86"/>
      <c r="AZ1233" s="86"/>
      <c r="BB1233" s="86"/>
      <c r="BD1233" s="86"/>
      <c r="BF1233" s="86"/>
      <c r="BH1233" s="86"/>
      <c r="BJ1233" s="86"/>
      <c r="BL1233" s="86"/>
      <c r="BN1233" s="86"/>
      <c r="BP1233" s="86"/>
      <c r="BR1233" s="86"/>
      <c r="BS1233" s="86"/>
      <c r="BT1233" s="86"/>
      <c r="BU1233" s="86"/>
      <c r="BW1233" s="86"/>
      <c r="BX1233" s="86"/>
      <c r="BY1233" s="86"/>
      <c r="BZ1233" s="86"/>
      <c r="CB1233" s="86"/>
      <c r="CC1233" s="86"/>
      <c r="CD1233" s="86"/>
      <c r="CE1233" s="86"/>
      <c r="CF1233" s="86"/>
      <c r="CH1233" s="86"/>
      <c r="CI1233" s="86"/>
      <c r="CJ1233" s="86"/>
      <c r="CK1233" s="86"/>
      <c r="CM1233" s="86"/>
      <c r="CN1233" s="86"/>
      <c r="CO1233" s="86"/>
      <c r="CP1233" s="86"/>
      <c r="CR1233" s="86"/>
      <c r="CS1233" s="86"/>
      <c r="CT1233" s="86"/>
      <c r="CU1233" s="86"/>
      <c r="CW1233" s="87"/>
      <c r="CY1233" s="86"/>
      <c r="CZ1233" s="87"/>
      <c r="DA1233" s="88"/>
      <c r="DB1233" s="86"/>
      <c r="DC1233" s="87"/>
      <c r="DD1233" s="86"/>
      <c r="DE1233" s="86"/>
      <c r="DF1233" s="86"/>
      <c r="DG1233" s="86"/>
      <c r="DH1233" s="89"/>
    </row>
    <row r="1234" spans="34:112" x14ac:dyDescent="0.2">
      <c r="AH1234" s="86"/>
      <c r="AJ1234" s="86"/>
      <c r="AL1234" s="86"/>
      <c r="AN1234" s="86"/>
      <c r="AP1234" s="86"/>
      <c r="AR1234" s="86"/>
      <c r="AT1234" s="86"/>
      <c r="AV1234" s="86"/>
      <c r="AX1234" s="86"/>
      <c r="AZ1234" s="86"/>
      <c r="BB1234" s="86"/>
      <c r="BD1234" s="86"/>
      <c r="BF1234" s="86"/>
      <c r="BH1234" s="86"/>
      <c r="BJ1234" s="86"/>
      <c r="BL1234" s="86"/>
      <c r="BN1234" s="86"/>
      <c r="BP1234" s="86"/>
      <c r="BR1234" s="86"/>
      <c r="BS1234" s="86"/>
      <c r="BT1234" s="86"/>
      <c r="BU1234" s="86"/>
      <c r="BW1234" s="86"/>
      <c r="BX1234" s="86"/>
      <c r="BY1234" s="86"/>
      <c r="BZ1234" s="86"/>
      <c r="CB1234" s="86"/>
      <c r="CC1234" s="86"/>
      <c r="CD1234" s="86"/>
      <c r="CE1234" s="86"/>
      <c r="CF1234" s="86"/>
      <c r="CH1234" s="86"/>
      <c r="CI1234" s="86"/>
      <c r="CJ1234" s="86"/>
      <c r="CK1234" s="86"/>
      <c r="CM1234" s="86"/>
      <c r="CN1234" s="86"/>
      <c r="CO1234" s="86"/>
      <c r="CP1234" s="86"/>
      <c r="CR1234" s="86"/>
      <c r="CS1234" s="86"/>
      <c r="CT1234" s="86"/>
      <c r="CU1234" s="86"/>
      <c r="CW1234" s="87"/>
      <c r="CY1234" s="86"/>
      <c r="CZ1234" s="87"/>
      <c r="DA1234" s="88"/>
      <c r="DB1234" s="86"/>
      <c r="DC1234" s="87"/>
      <c r="DD1234" s="86"/>
      <c r="DE1234" s="86"/>
      <c r="DF1234" s="86"/>
      <c r="DG1234" s="86"/>
      <c r="DH1234" s="89"/>
    </row>
    <row r="1235" spans="34:112" x14ac:dyDescent="0.2">
      <c r="AH1235" s="86"/>
      <c r="AJ1235" s="86"/>
      <c r="AL1235" s="86"/>
      <c r="AN1235" s="86"/>
      <c r="AP1235" s="86"/>
      <c r="AR1235" s="86"/>
      <c r="AT1235" s="86"/>
      <c r="AV1235" s="86"/>
      <c r="AX1235" s="86"/>
      <c r="AZ1235" s="86"/>
      <c r="BB1235" s="86"/>
      <c r="BD1235" s="86"/>
      <c r="BF1235" s="86"/>
      <c r="BH1235" s="86"/>
      <c r="BJ1235" s="86"/>
      <c r="BL1235" s="86"/>
      <c r="BN1235" s="86"/>
      <c r="BP1235" s="86"/>
      <c r="BR1235" s="86"/>
      <c r="BS1235" s="86"/>
      <c r="BT1235" s="86"/>
      <c r="BU1235" s="86"/>
      <c r="BW1235" s="86"/>
      <c r="BX1235" s="86"/>
      <c r="BY1235" s="86"/>
      <c r="BZ1235" s="86"/>
      <c r="CB1235" s="86"/>
      <c r="CC1235" s="86"/>
      <c r="CD1235" s="86"/>
      <c r="CE1235" s="86"/>
      <c r="CF1235" s="86"/>
      <c r="CH1235" s="86"/>
      <c r="CI1235" s="86"/>
      <c r="CJ1235" s="86"/>
      <c r="CK1235" s="86"/>
      <c r="CM1235" s="86"/>
      <c r="CN1235" s="86"/>
      <c r="CO1235" s="86"/>
      <c r="CP1235" s="86"/>
      <c r="CR1235" s="86"/>
      <c r="CS1235" s="86"/>
      <c r="CT1235" s="86"/>
      <c r="CU1235" s="86"/>
      <c r="CW1235" s="87"/>
      <c r="CY1235" s="86"/>
      <c r="CZ1235" s="87"/>
      <c r="DA1235" s="88"/>
      <c r="DB1235" s="86"/>
      <c r="DC1235" s="87"/>
      <c r="DD1235" s="86"/>
      <c r="DE1235" s="86"/>
      <c r="DF1235" s="86"/>
      <c r="DG1235" s="86"/>
      <c r="DH1235" s="89"/>
    </row>
    <row r="1236" spans="34:112" x14ac:dyDescent="0.2">
      <c r="AH1236" s="86"/>
      <c r="AJ1236" s="86"/>
      <c r="AL1236" s="86"/>
      <c r="AN1236" s="86"/>
      <c r="AP1236" s="86"/>
      <c r="AR1236" s="86"/>
      <c r="AT1236" s="86"/>
      <c r="AV1236" s="86"/>
      <c r="AX1236" s="86"/>
      <c r="AZ1236" s="86"/>
      <c r="BB1236" s="86"/>
      <c r="BD1236" s="86"/>
      <c r="BF1236" s="86"/>
      <c r="BH1236" s="86"/>
      <c r="BJ1236" s="86"/>
      <c r="BL1236" s="86"/>
      <c r="BN1236" s="86"/>
      <c r="BP1236" s="86"/>
      <c r="BR1236" s="86"/>
      <c r="BS1236" s="86"/>
      <c r="BT1236" s="86"/>
      <c r="BU1236" s="86"/>
      <c r="BW1236" s="86"/>
      <c r="BX1236" s="86"/>
      <c r="BY1236" s="86"/>
      <c r="BZ1236" s="86"/>
      <c r="CB1236" s="86"/>
      <c r="CC1236" s="86"/>
      <c r="CD1236" s="86"/>
      <c r="CE1236" s="86"/>
      <c r="CF1236" s="86"/>
      <c r="CH1236" s="86"/>
      <c r="CI1236" s="86"/>
      <c r="CJ1236" s="86"/>
      <c r="CK1236" s="86"/>
      <c r="CM1236" s="86"/>
      <c r="CN1236" s="86"/>
      <c r="CO1236" s="86"/>
      <c r="CP1236" s="86"/>
      <c r="CR1236" s="86"/>
      <c r="CS1236" s="86"/>
      <c r="CT1236" s="86"/>
      <c r="CU1236" s="86"/>
      <c r="CW1236" s="87"/>
      <c r="CY1236" s="86"/>
      <c r="CZ1236" s="87"/>
      <c r="DA1236" s="88"/>
      <c r="DB1236" s="86"/>
      <c r="DC1236" s="87"/>
      <c r="DD1236" s="86"/>
      <c r="DE1236" s="86"/>
      <c r="DF1236" s="86"/>
      <c r="DG1236" s="86"/>
      <c r="DH1236" s="89"/>
    </row>
    <row r="1237" spans="34:112" x14ac:dyDescent="0.2">
      <c r="AH1237" s="86"/>
      <c r="AJ1237" s="86"/>
      <c r="AL1237" s="86"/>
      <c r="AN1237" s="86"/>
      <c r="AP1237" s="86"/>
      <c r="AR1237" s="86"/>
      <c r="AT1237" s="86"/>
      <c r="AV1237" s="86"/>
      <c r="AX1237" s="86"/>
      <c r="AZ1237" s="86"/>
      <c r="BB1237" s="86"/>
      <c r="BD1237" s="86"/>
      <c r="BF1237" s="86"/>
      <c r="BH1237" s="86"/>
      <c r="BJ1237" s="86"/>
      <c r="BL1237" s="86"/>
      <c r="BN1237" s="86"/>
      <c r="BP1237" s="86"/>
      <c r="BR1237" s="86"/>
      <c r="BS1237" s="86"/>
      <c r="BT1237" s="86"/>
      <c r="BU1237" s="86"/>
      <c r="BW1237" s="86"/>
      <c r="BX1237" s="86"/>
      <c r="BY1237" s="86"/>
      <c r="BZ1237" s="86"/>
      <c r="CB1237" s="86"/>
      <c r="CC1237" s="86"/>
      <c r="CD1237" s="86"/>
      <c r="CE1237" s="86"/>
      <c r="CF1237" s="86"/>
      <c r="CH1237" s="86"/>
      <c r="CI1237" s="86"/>
      <c r="CJ1237" s="86"/>
      <c r="CK1237" s="86"/>
      <c r="CM1237" s="86"/>
      <c r="CN1237" s="86"/>
      <c r="CO1237" s="86"/>
      <c r="CP1237" s="86"/>
      <c r="CR1237" s="86"/>
      <c r="CS1237" s="86"/>
      <c r="CT1237" s="86"/>
      <c r="CU1237" s="86"/>
      <c r="CW1237" s="87"/>
      <c r="CY1237" s="86"/>
      <c r="CZ1237" s="87"/>
      <c r="DA1237" s="88"/>
      <c r="DB1237" s="86"/>
      <c r="DC1237" s="87"/>
      <c r="DD1237" s="86"/>
      <c r="DE1237" s="86"/>
      <c r="DF1237" s="86"/>
      <c r="DG1237" s="86"/>
      <c r="DH1237" s="89"/>
    </row>
    <row r="1238" spans="34:112" x14ac:dyDescent="0.2">
      <c r="AH1238" s="86"/>
      <c r="AJ1238" s="86"/>
      <c r="AL1238" s="86"/>
      <c r="AN1238" s="86"/>
      <c r="AP1238" s="86"/>
      <c r="AR1238" s="86"/>
      <c r="AT1238" s="86"/>
      <c r="AV1238" s="86"/>
      <c r="AX1238" s="86"/>
      <c r="AZ1238" s="86"/>
      <c r="BB1238" s="86"/>
      <c r="BD1238" s="86"/>
      <c r="BF1238" s="86"/>
      <c r="BH1238" s="86"/>
      <c r="BJ1238" s="86"/>
      <c r="BL1238" s="86"/>
      <c r="BN1238" s="86"/>
      <c r="BP1238" s="86"/>
      <c r="BR1238" s="86"/>
      <c r="BS1238" s="86"/>
      <c r="BT1238" s="86"/>
      <c r="BU1238" s="86"/>
      <c r="BW1238" s="86"/>
      <c r="BX1238" s="86"/>
      <c r="BY1238" s="86"/>
      <c r="BZ1238" s="86"/>
      <c r="CB1238" s="86"/>
      <c r="CC1238" s="86"/>
      <c r="CD1238" s="86"/>
      <c r="CE1238" s="86"/>
      <c r="CF1238" s="86"/>
      <c r="CH1238" s="86"/>
      <c r="CI1238" s="86"/>
      <c r="CJ1238" s="86"/>
      <c r="CK1238" s="86"/>
      <c r="CM1238" s="86"/>
      <c r="CN1238" s="86"/>
      <c r="CO1238" s="86"/>
      <c r="CP1238" s="86"/>
      <c r="CR1238" s="86"/>
      <c r="CS1238" s="86"/>
      <c r="CT1238" s="86"/>
      <c r="CU1238" s="86"/>
      <c r="CW1238" s="87"/>
      <c r="CY1238" s="86"/>
      <c r="CZ1238" s="87"/>
      <c r="DA1238" s="88"/>
      <c r="DB1238" s="86"/>
      <c r="DC1238" s="87"/>
      <c r="DD1238" s="86"/>
      <c r="DE1238" s="86"/>
      <c r="DF1238" s="86"/>
      <c r="DG1238" s="86"/>
      <c r="DH1238" s="89"/>
    </row>
    <row r="1239" spans="34:112" x14ac:dyDescent="0.2">
      <c r="AH1239" s="86"/>
      <c r="AJ1239" s="86"/>
      <c r="AL1239" s="86"/>
      <c r="AN1239" s="86"/>
      <c r="AP1239" s="86"/>
      <c r="AR1239" s="86"/>
      <c r="AT1239" s="86"/>
      <c r="AV1239" s="86"/>
      <c r="AX1239" s="86"/>
      <c r="AZ1239" s="86"/>
      <c r="BB1239" s="86"/>
      <c r="BD1239" s="86"/>
      <c r="BF1239" s="86"/>
      <c r="BH1239" s="86"/>
      <c r="BJ1239" s="86"/>
      <c r="BL1239" s="86"/>
      <c r="BN1239" s="86"/>
      <c r="BP1239" s="86"/>
      <c r="BR1239" s="86"/>
      <c r="BS1239" s="86"/>
      <c r="BT1239" s="86"/>
      <c r="BU1239" s="86"/>
      <c r="BW1239" s="86"/>
      <c r="BX1239" s="86"/>
      <c r="BY1239" s="86"/>
      <c r="BZ1239" s="86"/>
      <c r="CB1239" s="86"/>
      <c r="CC1239" s="86"/>
      <c r="CD1239" s="86"/>
      <c r="CE1239" s="86"/>
      <c r="CF1239" s="86"/>
      <c r="CH1239" s="86"/>
      <c r="CI1239" s="86"/>
      <c r="CJ1239" s="86"/>
      <c r="CK1239" s="86"/>
      <c r="CM1239" s="86"/>
      <c r="CN1239" s="86"/>
      <c r="CO1239" s="86"/>
      <c r="CP1239" s="86"/>
      <c r="CR1239" s="86"/>
      <c r="CS1239" s="86"/>
      <c r="CT1239" s="86"/>
      <c r="CU1239" s="86"/>
      <c r="CW1239" s="87"/>
      <c r="CY1239" s="86"/>
      <c r="CZ1239" s="87"/>
      <c r="DA1239" s="88"/>
      <c r="DB1239" s="86"/>
      <c r="DC1239" s="87"/>
      <c r="DD1239" s="86"/>
      <c r="DE1239" s="86"/>
      <c r="DF1239" s="86"/>
      <c r="DG1239" s="86"/>
      <c r="DH1239" s="89"/>
    </row>
    <row r="1240" spans="34:112" x14ac:dyDescent="0.2">
      <c r="AH1240" s="86"/>
      <c r="AJ1240" s="86"/>
      <c r="AL1240" s="86"/>
      <c r="AN1240" s="86"/>
      <c r="AP1240" s="86"/>
      <c r="AR1240" s="86"/>
      <c r="AT1240" s="86"/>
      <c r="AV1240" s="86"/>
      <c r="AX1240" s="86"/>
      <c r="AZ1240" s="86"/>
      <c r="BB1240" s="86"/>
      <c r="BD1240" s="86"/>
      <c r="BF1240" s="86"/>
      <c r="BH1240" s="86"/>
      <c r="BJ1240" s="86"/>
      <c r="BL1240" s="86"/>
      <c r="BN1240" s="86"/>
      <c r="BP1240" s="86"/>
      <c r="BR1240" s="86"/>
      <c r="BS1240" s="86"/>
      <c r="BT1240" s="86"/>
      <c r="BU1240" s="86"/>
      <c r="BW1240" s="86"/>
      <c r="BX1240" s="86"/>
      <c r="BY1240" s="86"/>
      <c r="BZ1240" s="86"/>
      <c r="CB1240" s="86"/>
      <c r="CC1240" s="86"/>
      <c r="CD1240" s="86"/>
      <c r="CE1240" s="86"/>
      <c r="CF1240" s="86"/>
      <c r="CH1240" s="86"/>
      <c r="CI1240" s="86"/>
      <c r="CJ1240" s="86"/>
      <c r="CK1240" s="86"/>
      <c r="CM1240" s="86"/>
      <c r="CN1240" s="86"/>
      <c r="CO1240" s="86"/>
      <c r="CP1240" s="86"/>
      <c r="CR1240" s="86"/>
      <c r="CS1240" s="86"/>
      <c r="CT1240" s="86"/>
      <c r="CU1240" s="86"/>
      <c r="CW1240" s="87"/>
      <c r="CY1240" s="86"/>
      <c r="CZ1240" s="87"/>
      <c r="DA1240" s="88"/>
      <c r="DB1240" s="86"/>
      <c r="DC1240" s="87"/>
      <c r="DD1240" s="86"/>
      <c r="DE1240" s="86"/>
      <c r="DF1240" s="86"/>
      <c r="DG1240" s="86"/>
      <c r="DH1240" s="89"/>
    </row>
    <row r="1241" spans="34:112" x14ac:dyDescent="0.2">
      <c r="AH1241" s="86"/>
      <c r="AJ1241" s="86"/>
      <c r="AL1241" s="86"/>
      <c r="AN1241" s="86"/>
      <c r="AP1241" s="86"/>
      <c r="AR1241" s="86"/>
      <c r="AT1241" s="86"/>
      <c r="AV1241" s="86"/>
      <c r="AX1241" s="86"/>
      <c r="AZ1241" s="86"/>
      <c r="BB1241" s="86"/>
      <c r="BD1241" s="86"/>
      <c r="BF1241" s="86"/>
      <c r="BH1241" s="86"/>
      <c r="BJ1241" s="86"/>
      <c r="BL1241" s="86"/>
      <c r="BN1241" s="86"/>
      <c r="BP1241" s="86"/>
      <c r="BR1241" s="86"/>
      <c r="BS1241" s="86"/>
      <c r="BT1241" s="86"/>
      <c r="BU1241" s="86"/>
      <c r="BW1241" s="86"/>
      <c r="BX1241" s="86"/>
      <c r="BY1241" s="86"/>
      <c r="BZ1241" s="86"/>
      <c r="CB1241" s="86"/>
      <c r="CC1241" s="86"/>
      <c r="CD1241" s="86"/>
      <c r="CE1241" s="86"/>
      <c r="CF1241" s="86"/>
      <c r="CH1241" s="86"/>
      <c r="CI1241" s="86"/>
      <c r="CJ1241" s="86"/>
      <c r="CK1241" s="86"/>
      <c r="CM1241" s="86"/>
      <c r="CN1241" s="86"/>
      <c r="CO1241" s="86"/>
      <c r="CP1241" s="86"/>
      <c r="CR1241" s="86"/>
      <c r="CS1241" s="86"/>
      <c r="CT1241" s="86"/>
      <c r="CU1241" s="86"/>
      <c r="CW1241" s="87"/>
      <c r="CY1241" s="86"/>
      <c r="CZ1241" s="87"/>
      <c r="DA1241" s="88"/>
      <c r="DB1241" s="86"/>
      <c r="DC1241" s="87"/>
      <c r="DD1241" s="86"/>
      <c r="DE1241" s="86"/>
      <c r="DF1241" s="86"/>
      <c r="DG1241" s="86"/>
      <c r="DH1241" s="89"/>
    </row>
    <row r="1242" spans="34:112" x14ac:dyDescent="0.2">
      <c r="AH1242" s="86"/>
      <c r="AJ1242" s="86"/>
      <c r="AL1242" s="86"/>
      <c r="AN1242" s="86"/>
      <c r="AP1242" s="86"/>
      <c r="AR1242" s="86"/>
      <c r="AT1242" s="86"/>
      <c r="AV1242" s="86"/>
      <c r="AX1242" s="86"/>
      <c r="AZ1242" s="86"/>
      <c r="BB1242" s="86"/>
      <c r="BD1242" s="86"/>
      <c r="BF1242" s="86"/>
      <c r="BH1242" s="86"/>
      <c r="BJ1242" s="86"/>
      <c r="BL1242" s="86"/>
      <c r="BN1242" s="86"/>
      <c r="BP1242" s="86"/>
      <c r="BR1242" s="86"/>
      <c r="BS1242" s="86"/>
      <c r="BT1242" s="86"/>
      <c r="BU1242" s="86"/>
      <c r="BW1242" s="86"/>
      <c r="BX1242" s="86"/>
      <c r="BY1242" s="86"/>
      <c r="BZ1242" s="86"/>
      <c r="CB1242" s="86"/>
      <c r="CC1242" s="86"/>
      <c r="CD1242" s="86"/>
      <c r="CE1242" s="86"/>
      <c r="CF1242" s="86"/>
      <c r="CH1242" s="86"/>
      <c r="CI1242" s="86"/>
      <c r="CJ1242" s="86"/>
      <c r="CK1242" s="86"/>
      <c r="CM1242" s="86"/>
      <c r="CN1242" s="86"/>
      <c r="CO1242" s="86"/>
      <c r="CP1242" s="86"/>
      <c r="CR1242" s="86"/>
      <c r="CS1242" s="86"/>
      <c r="CT1242" s="86"/>
      <c r="CU1242" s="86"/>
      <c r="CW1242" s="87"/>
      <c r="CY1242" s="86"/>
      <c r="CZ1242" s="87"/>
      <c r="DA1242" s="88"/>
      <c r="DB1242" s="86"/>
      <c r="DC1242" s="87"/>
      <c r="DD1242" s="86"/>
      <c r="DE1242" s="86"/>
      <c r="DF1242" s="86"/>
      <c r="DG1242" s="86"/>
      <c r="DH1242" s="89"/>
    </row>
    <row r="1243" spans="34:112" x14ac:dyDescent="0.2">
      <c r="AH1243" s="86"/>
      <c r="AJ1243" s="86"/>
      <c r="AL1243" s="86"/>
      <c r="AN1243" s="86"/>
      <c r="AP1243" s="86"/>
      <c r="AR1243" s="86"/>
      <c r="AT1243" s="86"/>
      <c r="AV1243" s="86"/>
      <c r="AX1243" s="86"/>
      <c r="AZ1243" s="86"/>
      <c r="BB1243" s="86"/>
      <c r="BD1243" s="86"/>
      <c r="BF1243" s="86"/>
      <c r="BH1243" s="86"/>
      <c r="BJ1243" s="86"/>
      <c r="BL1243" s="86"/>
      <c r="BN1243" s="86"/>
      <c r="BP1243" s="86"/>
      <c r="BR1243" s="86"/>
      <c r="BS1243" s="86"/>
      <c r="BT1243" s="86"/>
      <c r="BU1243" s="86"/>
      <c r="BW1243" s="86"/>
      <c r="BX1243" s="86"/>
      <c r="BY1243" s="86"/>
      <c r="BZ1243" s="86"/>
      <c r="CB1243" s="86"/>
      <c r="CC1243" s="86"/>
      <c r="CD1243" s="86"/>
      <c r="CE1243" s="86"/>
      <c r="CF1243" s="86"/>
      <c r="CH1243" s="86"/>
      <c r="CI1243" s="86"/>
      <c r="CJ1243" s="86"/>
      <c r="CK1243" s="86"/>
      <c r="CM1243" s="86"/>
      <c r="CN1243" s="86"/>
      <c r="CO1243" s="86"/>
      <c r="CP1243" s="86"/>
      <c r="CR1243" s="86"/>
      <c r="CS1243" s="86"/>
      <c r="CT1243" s="86"/>
      <c r="CU1243" s="86"/>
      <c r="CW1243" s="87"/>
      <c r="CY1243" s="86"/>
      <c r="CZ1243" s="87"/>
      <c r="DA1243" s="88"/>
      <c r="DB1243" s="86"/>
      <c r="DC1243" s="87"/>
      <c r="DD1243" s="86"/>
      <c r="DE1243" s="86"/>
      <c r="DF1243" s="86"/>
      <c r="DG1243" s="86"/>
      <c r="DH1243" s="89"/>
    </row>
    <row r="1244" spans="34:112" x14ac:dyDescent="0.2">
      <c r="AH1244" s="86"/>
      <c r="AJ1244" s="86"/>
      <c r="AL1244" s="86"/>
      <c r="AN1244" s="86"/>
      <c r="AP1244" s="86"/>
      <c r="AR1244" s="86"/>
      <c r="AT1244" s="86"/>
      <c r="AV1244" s="86"/>
      <c r="AX1244" s="86"/>
      <c r="AZ1244" s="86"/>
      <c r="BB1244" s="86"/>
      <c r="BD1244" s="86"/>
      <c r="BF1244" s="86"/>
      <c r="BH1244" s="86"/>
      <c r="BJ1244" s="86"/>
      <c r="BL1244" s="86"/>
      <c r="BN1244" s="86"/>
      <c r="BP1244" s="86"/>
      <c r="BR1244" s="86"/>
      <c r="BS1244" s="86"/>
      <c r="BT1244" s="86"/>
      <c r="BU1244" s="86"/>
      <c r="BW1244" s="86"/>
      <c r="BX1244" s="86"/>
      <c r="BY1244" s="86"/>
      <c r="BZ1244" s="86"/>
      <c r="CB1244" s="86"/>
      <c r="CC1244" s="86"/>
      <c r="CD1244" s="86"/>
      <c r="CE1244" s="86"/>
      <c r="CF1244" s="86"/>
      <c r="CH1244" s="86"/>
      <c r="CI1244" s="86"/>
      <c r="CJ1244" s="86"/>
      <c r="CK1244" s="86"/>
      <c r="CM1244" s="86"/>
      <c r="CN1244" s="86"/>
      <c r="CO1244" s="86"/>
      <c r="CP1244" s="86"/>
      <c r="CR1244" s="86"/>
      <c r="CS1244" s="86"/>
      <c r="CT1244" s="86"/>
      <c r="CU1244" s="86"/>
      <c r="CW1244" s="87"/>
      <c r="CY1244" s="86"/>
      <c r="CZ1244" s="87"/>
      <c r="DA1244" s="88"/>
      <c r="DB1244" s="86"/>
      <c r="DC1244" s="87"/>
      <c r="DD1244" s="86"/>
      <c r="DE1244" s="86"/>
      <c r="DF1244" s="86"/>
      <c r="DG1244" s="86"/>
      <c r="DH1244" s="89"/>
    </row>
    <row r="1245" spans="34:112" x14ac:dyDescent="0.2">
      <c r="AH1245" s="86"/>
      <c r="AJ1245" s="86"/>
      <c r="AL1245" s="86"/>
      <c r="AN1245" s="86"/>
      <c r="AP1245" s="86"/>
      <c r="AR1245" s="86"/>
      <c r="AT1245" s="86"/>
      <c r="AV1245" s="86"/>
      <c r="AX1245" s="86"/>
      <c r="AZ1245" s="86"/>
      <c r="BB1245" s="86"/>
      <c r="BD1245" s="86"/>
      <c r="BF1245" s="86"/>
      <c r="BH1245" s="86"/>
      <c r="BJ1245" s="86"/>
      <c r="BL1245" s="86"/>
      <c r="BN1245" s="86"/>
      <c r="BP1245" s="86"/>
      <c r="BR1245" s="86"/>
      <c r="BS1245" s="86"/>
      <c r="BT1245" s="86"/>
      <c r="BU1245" s="86"/>
      <c r="BW1245" s="86"/>
      <c r="BX1245" s="86"/>
      <c r="BY1245" s="86"/>
      <c r="BZ1245" s="86"/>
      <c r="CB1245" s="86"/>
      <c r="CC1245" s="86"/>
      <c r="CD1245" s="86"/>
      <c r="CE1245" s="86"/>
      <c r="CF1245" s="86"/>
      <c r="CH1245" s="86"/>
      <c r="CI1245" s="86"/>
      <c r="CJ1245" s="86"/>
      <c r="CK1245" s="86"/>
      <c r="CM1245" s="86"/>
      <c r="CN1245" s="86"/>
      <c r="CO1245" s="86"/>
      <c r="CP1245" s="86"/>
      <c r="CR1245" s="86"/>
      <c r="CS1245" s="86"/>
      <c r="CT1245" s="86"/>
      <c r="CU1245" s="86"/>
      <c r="CW1245" s="87"/>
      <c r="CY1245" s="86"/>
      <c r="CZ1245" s="87"/>
      <c r="DA1245" s="88"/>
      <c r="DB1245" s="86"/>
      <c r="DC1245" s="87"/>
      <c r="DD1245" s="86"/>
      <c r="DE1245" s="86"/>
      <c r="DF1245" s="86"/>
      <c r="DG1245" s="86"/>
      <c r="DH1245" s="89"/>
    </row>
    <row r="1246" spans="34:112" x14ac:dyDescent="0.2">
      <c r="AH1246" s="86"/>
      <c r="AJ1246" s="86"/>
      <c r="AL1246" s="86"/>
      <c r="AN1246" s="86"/>
      <c r="AP1246" s="86"/>
      <c r="AR1246" s="86"/>
      <c r="AT1246" s="86"/>
      <c r="AV1246" s="86"/>
      <c r="AX1246" s="86"/>
      <c r="AZ1246" s="86"/>
      <c r="BB1246" s="86"/>
      <c r="BD1246" s="86"/>
      <c r="BF1246" s="86"/>
      <c r="BH1246" s="86"/>
      <c r="BJ1246" s="86"/>
      <c r="BL1246" s="86"/>
      <c r="BN1246" s="86"/>
      <c r="BP1246" s="86"/>
      <c r="BR1246" s="86"/>
      <c r="BS1246" s="86"/>
      <c r="BT1246" s="86"/>
      <c r="BU1246" s="86"/>
      <c r="BW1246" s="86"/>
      <c r="BX1246" s="86"/>
      <c r="BY1246" s="86"/>
      <c r="BZ1246" s="86"/>
      <c r="CB1246" s="86"/>
      <c r="CC1246" s="86"/>
      <c r="CD1246" s="86"/>
      <c r="CE1246" s="86"/>
      <c r="CF1246" s="86"/>
      <c r="CH1246" s="86"/>
      <c r="CI1246" s="86"/>
      <c r="CJ1246" s="86"/>
      <c r="CK1246" s="86"/>
      <c r="CM1246" s="86"/>
      <c r="CN1246" s="86"/>
      <c r="CO1246" s="86"/>
      <c r="CP1246" s="86"/>
      <c r="CR1246" s="86"/>
      <c r="CS1246" s="86"/>
      <c r="CT1246" s="86"/>
      <c r="CU1246" s="86"/>
      <c r="CW1246" s="87"/>
      <c r="CY1246" s="86"/>
      <c r="CZ1246" s="87"/>
      <c r="DA1246" s="88"/>
      <c r="DB1246" s="86"/>
      <c r="DC1246" s="87"/>
      <c r="DD1246" s="86"/>
      <c r="DE1246" s="86"/>
      <c r="DF1246" s="86"/>
      <c r="DG1246" s="86"/>
      <c r="DH1246" s="89"/>
    </row>
    <row r="1247" spans="34:112" x14ac:dyDescent="0.2">
      <c r="AH1247" s="86"/>
      <c r="AJ1247" s="86"/>
      <c r="AL1247" s="86"/>
      <c r="AN1247" s="86"/>
      <c r="AP1247" s="86"/>
      <c r="AR1247" s="86"/>
      <c r="AT1247" s="86"/>
      <c r="AV1247" s="86"/>
      <c r="AX1247" s="86"/>
      <c r="AZ1247" s="86"/>
      <c r="BB1247" s="86"/>
      <c r="BD1247" s="86"/>
      <c r="BF1247" s="86"/>
      <c r="BH1247" s="86"/>
      <c r="BJ1247" s="86"/>
      <c r="BL1247" s="86"/>
      <c r="BN1247" s="86"/>
      <c r="BP1247" s="86"/>
      <c r="BR1247" s="86"/>
      <c r="BS1247" s="86"/>
      <c r="BT1247" s="86"/>
      <c r="BU1247" s="86"/>
      <c r="BW1247" s="86"/>
      <c r="BX1247" s="86"/>
      <c r="BY1247" s="86"/>
      <c r="BZ1247" s="86"/>
      <c r="CB1247" s="86"/>
      <c r="CC1247" s="86"/>
      <c r="CD1247" s="86"/>
      <c r="CE1247" s="86"/>
      <c r="CF1247" s="86"/>
      <c r="CH1247" s="86"/>
      <c r="CI1247" s="86"/>
      <c r="CJ1247" s="86"/>
      <c r="CK1247" s="86"/>
      <c r="CM1247" s="86"/>
      <c r="CN1247" s="86"/>
      <c r="CO1247" s="86"/>
      <c r="CP1247" s="86"/>
      <c r="CR1247" s="86"/>
      <c r="CS1247" s="86"/>
      <c r="CT1247" s="86"/>
      <c r="CU1247" s="86"/>
      <c r="CW1247" s="87"/>
      <c r="CY1247" s="86"/>
      <c r="CZ1247" s="87"/>
      <c r="DA1247" s="88"/>
      <c r="DB1247" s="86"/>
      <c r="DC1247" s="87"/>
      <c r="DD1247" s="86"/>
      <c r="DE1247" s="86"/>
      <c r="DF1247" s="86"/>
      <c r="DG1247" s="86"/>
      <c r="DH1247" s="89"/>
    </row>
    <row r="1248" spans="34:112" x14ac:dyDescent="0.2">
      <c r="AH1248" s="86"/>
      <c r="AJ1248" s="86"/>
      <c r="AL1248" s="86"/>
      <c r="AN1248" s="86"/>
      <c r="AP1248" s="86"/>
      <c r="AR1248" s="86"/>
      <c r="AT1248" s="86"/>
      <c r="AV1248" s="86"/>
      <c r="AX1248" s="86"/>
      <c r="AZ1248" s="86"/>
      <c r="BB1248" s="86"/>
      <c r="BD1248" s="86"/>
      <c r="BF1248" s="86"/>
      <c r="BH1248" s="86"/>
      <c r="BJ1248" s="86"/>
      <c r="BL1248" s="86"/>
      <c r="BN1248" s="86"/>
      <c r="BP1248" s="86"/>
      <c r="BR1248" s="86"/>
      <c r="BS1248" s="86"/>
      <c r="BT1248" s="86"/>
      <c r="BU1248" s="86"/>
      <c r="BW1248" s="86"/>
      <c r="BX1248" s="86"/>
      <c r="BY1248" s="86"/>
      <c r="BZ1248" s="86"/>
      <c r="CB1248" s="86"/>
      <c r="CC1248" s="86"/>
      <c r="CD1248" s="86"/>
      <c r="CE1248" s="86"/>
      <c r="CF1248" s="86"/>
      <c r="CH1248" s="86"/>
      <c r="CI1248" s="86"/>
      <c r="CJ1248" s="86"/>
      <c r="CK1248" s="86"/>
      <c r="CM1248" s="86"/>
      <c r="CN1248" s="86"/>
      <c r="CO1248" s="86"/>
      <c r="CP1248" s="86"/>
      <c r="CR1248" s="86"/>
      <c r="CS1248" s="86"/>
      <c r="CT1248" s="86"/>
      <c r="CU1248" s="86"/>
      <c r="CW1248" s="87"/>
      <c r="CY1248" s="86"/>
      <c r="CZ1248" s="87"/>
      <c r="DA1248" s="88"/>
      <c r="DB1248" s="86"/>
      <c r="DC1248" s="87"/>
      <c r="DD1248" s="86"/>
      <c r="DE1248" s="86"/>
      <c r="DF1248" s="86"/>
      <c r="DG1248" s="86"/>
      <c r="DH1248" s="89"/>
    </row>
    <row r="1249" spans="34:112" x14ac:dyDescent="0.2">
      <c r="AH1249" s="86"/>
      <c r="AJ1249" s="86"/>
      <c r="AL1249" s="86"/>
      <c r="AN1249" s="86"/>
      <c r="AP1249" s="86"/>
      <c r="AR1249" s="86"/>
      <c r="AT1249" s="86"/>
      <c r="AV1249" s="86"/>
      <c r="AX1249" s="86"/>
      <c r="AZ1249" s="86"/>
      <c r="BB1249" s="86"/>
      <c r="BD1249" s="86"/>
      <c r="BF1249" s="86"/>
      <c r="BH1249" s="86"/>
      <c r="BJ1249" s="86"/>
      <c r="BL1249" s="86"/>
      <c r="BN1249" s="86"/>
      <c r="BP1249" s="86"/>
      <c r="BR1249" s="86"/>
      <c r="BS1249" s="86"/>
      <c r="BT1249" s="86"/>
      <c r="BU1249" s="86"/>
      <c r="BW1249" s="86"/>
      <c r="BX1249" s="86"/>
      <c r="BY1249" s="86"/>
      <c r="BZ1249" s="86"/>
      <c r="CB1249" s="86"/>
      <c r="CC1249" s="86"/>
      <c r="CD1249" s="86"/>
      <c r="CE1249" s="86"/>
      <c r="CF1249" s="86"/>
      <c r="CH1249" s="86"/>
      <c r="CI1249" s="86"/>
      <c r="CJ1249" s="86"/>
      <c r="CK1249" s="86"/>
      <c r="CM1249" s="86"/>
      <c r="CN1249" s="86"/>
      <c r="CO1249" s="86"/>
      <c r="CP1249" s="86"/>
      <c r="CR1249" s="86"/>
      <c r="CS1249" s="86"/>
      <c r="CT1249" s="86"/>
      <c r="CU1249" s="86"/>
      <c r="CW1249" s="87"/>
      <c r="CY1249" s="86"/>
      <c r="CZ1249" s="87"/>
      <c r="DA1249" s="88"/>
      <c r="DB1249" s="86"/>
      <c r="DC1249" s="87"/>
      <c r="DD1249" s="86"/>
      <c r="DE1249" s="86"/>
      <c r="DF1249" s="86"/>
      <c r="DG1249" s="86"/>
      <c r="DH1249" s="89"/>
    </row>
    <row r="1250" spans="34:112" x14ac:dyDescent="0.2">
      <c r="AH1250" s="86"/>
      <c r="AJ1250" s="86"/>
      <c r="AL1250" s="86"/>
      <c r="AN1250" s="86"/>
      <c r="AP1250" s="86"/>
      <c r="AR1250" s="86"/>
      <c r="AT1250" s="86"/>
      <c r="AV1250" s="86"/>
      <c r="AX1250" s="86"/>
      <c r="AZ1250" s="86"/>
      <c r="BB1250" s="86"/>
      <c r="BD1250" s="86"/>
      <c r="BF1250" s="86"/>
      <c r="BH1250" s="86"/>
      <c r="BJ1250" s="86"/>
      <c r="BL1250" s="86"/>
      <c r="BN1250" s="86"/>
      <c r="BP1250" s="86"/>
      <c r="BR1250" s="86"/>
      <c r="BS1250" s="86"/>
      <c r="BT1250" s="86"/>
      <c r="BU1250" s="86"/>
      <c r="BW1250" s="86"/>
      <c r="BX1250" s="86"/>
      <c r="BY1250" s="86"/>
      <c r="BZ1250" s="86"/>
      <c r="CB1250" s="86"/>
      <c r="CC1250" s="86"/>
      <c r="CD1250" s="86"/>
      <c r="CE1250" s="86"/>
      <c r="CF1250" s="86"/>
      <c r="CH1250" s="86"/>
      <c r="CI1250" s="86"/>
      <c r="CJ1250" s="86"/>
      <c r="CK1250" s="86"/>
      <c r="CM1250" s="86"/>
      <c r="CN1250" s="86"/>
      <c r="CO1250" s="86"/>
      <c r="CP1250" s="86"/>
      <c r="CR1250" s="86"/>
      <c r="CS1250" s="86"/>
      <c r="CT1250" s="86"/>
      <c r="CU1250" s="86"/>
      <c r="CW1250" s="87"/>
      <c r="CY1250" s="86"/>
      <c r="CZ1250" s="87"/>
      <c r="DA1250" s="88"/>
      <c r="DB1250" s="86"/>
      <c r="DC1250" s="87"/>
      <c r="DD1250" s="86"/>
      <c r="DE1250" s="86"/>
      <c r="DF1250" s="86"/>
      <c r="DG1250" s="86"/>
      <c r="DH1250" s="89"/>
    </row>
    <row r="1251" spans="34:112" x14ac:dyDescent="0.2">
      <c r="AH1251" s="86"/>
      <c r="AJ1251" s="86"/>
      <c r="AL1251" s="86"/>
      <c r="AN1251" s="86"/>
      <c r="AP1251" s="86"/>
      <c r="AR1251" s="86"/>
      <c r="AT1251" s="86"/>
      <c r="AV1251" s="86"/>
      <c r="AX1251" s="86"/>
      <c r="AZ1251" s="86"/>
      <c r="BB1251" s="86"/>
      <c r="BD1251" s="86"/>
      <c r="BF1251" s="86"/>
      <c r="BH1251" s="86"/>
      <c r="BJ1251" s="86"/>
      <c r="BL1251" s="86"/>
      <c r="BN1251" s="86"/>
      <c r="BP1251" s="86"/>
      <c r="BR1251" s="86"/>
      <c r="BS1251" s="86"/>
      <c r="BT1251" s="86"/>
      <c r="BU1251" s="86"/>
      <c r="BW1251" s="86"/>
      <c r="BX1251" s="86"/>
      <c r="BY1251" s="86"/>
      <c r="BZ1251" s="86"/>
      <c r="CB1251" s="86"/>
      <c r="CC1251" s="86"/>
      <c r="CD1251" s="86"/>
      <c r="CE1251" s="86"/>
      <c r="CF1251" s="86"/>
      <c r="CH1251" s="86"/>
      <c r="CI1251" s="86"/>
      <c r="CJ1251" s="86"/>
      <c r="CK1251" s="86"/>
      <c r="CM1251" s="86"/>
      <c r="CN1251" s="86"/>
      <c r="CO1251" s="86"/>
      <c r="CP1251" s="86"/>
      <c r="CR1251" s="86"/>
      <c r="CS1251" s="86"/>
      <c r="CT1251" s="86"/>
      <c r="CU1251" s="86"/>
      <c r="CW1251" s="87"/>
      <c r="CY1251" s="86"/>
      <c r="CZ1251" s="87"/>
      <c r="DA1251" s="88"/>
      <c r="DB1251" s="86"/>
      <c r="DC1251" s="87"/>
      <c r="DD1251" s="86"/>
      <c r="DE1251" s="86"/>
      <c r="DF1251" s="86"/>
      <c r="DG1251" s="86"/>
      <c r="DH1251" s="89"/>
    </row>
    <row r="1252" spans="34:112" x14ac:dyDescent="0.2">
      <c r="AH1252" s="86"/>
      <c r="AJ1252" s="86"/>
      <c r="AL1252" s="86"/>
      <c r="AN1252" s="86"/>
      <c r="AP1252" s="86"/>
      <c r="AR1252" s="86"/>
      <c r="AT1252" s="86"/>
      <c r="AV1252" s="86"/>
      <c r="AX1252" s="86"/>
      <c r="AZ1252" s="86"/>
      <c r="BB1252" s="86"/>
      <c r="BD1252" s="86"/>
      <c r="BF1252" s="86"/>
      <c r="BH1252" s="86"/>
      <c r="BJ1252" s="86"/>
      <c r="BL1252" s="86"/>
      <c r="BN1252" s="86"/>
      <c r="BP1252" s="86"/>
      <c r="BR1252" s="86"/>
      <c r="BS1252" s="86"/>
      <c r="BT1252" s="86"/>
      <c r="BU1252" s="86"/>
      <c r="BW1252" s="86"/>
      <c r="BX1252" s="86"/>
      <c r="BY1252" s="86"/>
      <c r="BZ1252" s="86"/>
      <c r="CB1252" s="86"/>
      <c r="CC1252" s="86"/>
      <c r="CD1252" s="86"/>
      <c r="CE1252" s="86"/>
      <c r="CF1252" s="86"/>
      <c r="CH1252" s="86"/>
      <c r="CI1252" s="86"/>
      <c r="CJ1252" s="86"/>
      <c r="CK1252" s="86"/>
      <c r="CM1252" s="86"/>
      <c r="CN1252" s="86"/>
      <c r="CO1252" s="86"/>
      <c r="CP1252" s="86"/>
      <c r="CR1252" s="86"/>
      <c r="CS1252" s="86"/>
      <c r="CT1252" s="86"/>
      <c r="CU1252" s="86"/>
      <c r="CW1252" s="87"/>
      <c r="CY1252" s="86"/>
      <c r="CZ1252" s="87"/>
      <c r="DA1252" s="88"/>
      <c r="DB1252" s="86"/>
      <c r="DC1252" s="87"/>
      <c r="DD1252" s="86"/>
      <c r="DE1252" s="86"/>
      <c r="DF1252" s="86"/>
      <c r="DG1252" s="86"/>
      <c r="DH1252" s="89"/>
    </row>
    <row r="1253" spans="34:112" x14ac:dyDescent="0.2">
      <c r="AH1253" s="86"/>
      <c r="AJ1253" s="86"/>
      <c r="AL1253" s="86"/>
      <c r="AN1253" s="86"/>
      <c r="AP1253" s="86"/>
      <c r="AR1253" s="86"/>
      <c r="AT1253" s="86"/>
      <c r="AV1253" s="86"/>
      <c r="AX1253" s="86"/>
      <c r="AZ1253" s="86"/>
      <c r="BB1253" s="86"/>
      <c r="BD1253" s="86"/>
      <c r="BF1253" s="86"/>
      <c r="BH1253" s="86"/>
      <c r="BJ1253" s="86"/>
      <c r="BL1253" s="86"/>
      <c r="BN1253" s="86"/>
      <c r="BP1253" s="86"/>
      <c r="BR1253" s="86"/>
      <c r="BS1253" s="86"/>
      <c r="BT1253" s="86"/>
      <c r="BU1253" s="86"/>
      <c r="BW1253" s="86"/>
      <c r="BX1253" s="86"/>
      <c r="BY1253" s="86"/>
      <c r="BZ1253" s="86"/>
      <c r="CB1253" s="86"/>
      <c r="CC1253" s="86"/>
      <c r="CD1253" s="86"/>
      <c r="CE1253" s="86"/>
      <c r="CF1253" s="86"/>
      <c r="CH1253" s="86"/>
      <c r="CI1253" s="86"/>
      <c r="CJ1253" s="86"/>
      <c r="CK1253" s="86"/>
      <c r="CM1253" s="86"/>
      <c r="CN1253" s="86"/>
      <c r="CO1253" s="86"/>
      <c r="CP1253" s="86"/>
      <c r="CR1253" s="86"/>
      <c r="CS1253" s="86"/>
      <c r="CT1253" s="86"/>
      <c r="CU1253" s="86"/>
      <c r="CW1253" s="87"/>
      <c r="CY1253" s="86"/>
      <c r="CZ1253" s="87"/>
      <c r="DA1253" s="88"/>
      <c r="DB1253" s="86"/>
      <c r="DC1253" s="87"/>
      <c r="DD1253" s="86"/>
      <c r="DE1253" s="86"/>
      <c r="DF1253" s="86"/>
      <c r="DG1253" s="86"/>
      <c r="DH1253" s="89"/>
    </row>
    <row r="1254" spans="34:112" x14ac:dyDescent="0.2">
      <c r="AH1254" s="86"/>
      <c r="AJ1254" s="86"/>
      <c r="AL1254" s="86"/>
      <c r="AN1254" s="86"/>
      <c r="AP1254" s="86"/>
      <c r="AR1254" s="86"/>
      <c r="AT1254" s="86"/>
      <c r="AV1254" s="86"/>
      <c r="AX1254" s="86"/>
      <c r="AZ1254" s="86"/>
      <c r="BB1254" s="86"/>
      <c r="BD1254" s="86"/>
      <c r="BF1254" s="86"/>
      <c r="BH1254" s="86"/>
      <c r="BJ1254" s="86"/>
      <c r="BL1254" s="86"/>
      <c r="BN1254" s="86"/>
      <c r="BP1254" s="86"/>
      <c r="BR1254" s="86"/>
      <c r="BS1254" s="86"/>
      <c r="BT1254" s="86"/>
      <c r="BU1254" s="86"/>
      <c r="BW1254" s="86"/>
      <c r="BX1254" s="86"/>
      <c r="BY1254" s="86"/>
      <c r="BZ1254" s="86"/>
      <c r="CB1254" s="86"/>
      <c r="CC1254" s="86"/>
      <c r="CD1254" s="86"/>
      <c r="CE1254" s="86"/>
      <c r="CF1254" s="86"/>
      <c r="CH1254" s="86"/>
      <c r="CI1254" s="86"/>
      <c r="CJ1254" s="86"/>
      <c r="CK1254" s="86"/>
      <c r="CM1254" s="86"/>
      <c r="CN1254" s="86"/>
      <c r="CO1254" s="86"/>
      <c r="CP1254" s="86"/>
      <c r="CR1254" s="86"/>
      <c r="CS1254" s="86"/>
      <c r="CT1254" s="86"/>
      <c r="CU1254" s="86"/>
      <c r="CW1254" s="87"/>
      <c r="CY1254" s="86"/>
      <c r="CZ1254" s="87"/>
      <c r="DA1254" s="88"/>
      <c r="DB1254" s="86"/>
      <c r="DC1254" s="87"/>
      <c r="DD1254" s="86"/>
      <c r="DE1254" s="86"/>
      <c r="DF1254" s="86"/>
      <c r="DG1254" s="86"/>
      <c r="DH1254" s="89"/>
    </row>
    <row r="1255" spans="34:112" x14ac:dyDescent="0.2">
      <c r="AH1255" s="86"/>
      <c r="AJ1255" s="86"/>
      <c r="AL1255" s="86"/>
      <c r="AN1255" s="86"/>
      <c r="AP1255" s="86"/>
      <c r="AR1255" s="86"/>
      <c r="AT1255" s="86"/>
      <c r="AV1255" s="86"/>
      <c r="AX1255" s="86"/>
      <c r="AZ1255" s="86"/>
      <c r="BB1255" s="86"/>
      <c r="BD1255" s="86"/>
      <c r="BF1255" s="86"/>
      <c r="BH1255" s="86"/>
      <c r="BJ1255" s="86"/>
      <c r="BL1255" s="86"/>
      <c r="BN1255" s="86"/>
      <c r="BP1255" s="86"/>
      <c r="BR1255" s="86"/>
      <c r="BS1255" s="86"/>
      <c r="BT1255" s="86"/>
      <c r="BU1255" s="86"/>
      <c r="BW1255" s="86"/>
      <c r="BX1255" s="86"/>
      <c r="BY1255" s="86"/>
      <c r="BZ1255" s="86"/>
      <c r="CB1255" s="86"/>
      <c r="CC1255" s="86"/>
      <c r="CD1255" s="86"/>
      <c r="CE1255" s="86"/>
      <c r="CF1255" s="86"/>
      <c r="CH1255" s="86"/>
      <c r="CI1255" s="86"/>
      <c r="CJ1255" s="86"/>
      <c r="CK1255" s="86"/>
      <c r="CM1255" s="86"/>
      <c r="CN1255" s="86"/>
      <c r="CO1255" s="86"/>
      <c r="CP1255" s="86"/>
      <c r="CR1255" s="86"/>
      <c r="CS1255" s="86"/>
      <c r="CT1255" s="86"/>
      <c r="CU1255" s="86"/>
      <c r="CW1255" s="87"/>
      <c r="CY1255" s="86"/>
      <c r="CZ1255" s="87"/>
      <c r="DA1255" s="88"/>
      <c r="DB1255" s="86"/>
      <c r="DC1255" s="87"/>
      <c r="DD1255" s="86"/>
      <c r="DE1255" s="86"/>
      <c r="DF1255" s="86"/>
      <c r="DG1255" s="86"/>
      <c r="DH1255" s="89"/>
    </row>
    <row r="1256" spans="34:112" x14ac:dyDescent="0.2">
      <c r="AH1256" s="86"/>
      <c r="AJ1256" s="86"/>
      <c r="AL1256" s="86"/>
      <c r="AN1256" s="86"/>
      <c r="AP1256" s="86"/>
      <c r="AR1256" s="86"/>
      <c r="AT1256" s="86"/>
      <c r="AV1256" s="86"/>
      <c r="AX1256" s="86"/>
      <c r="AZ1256" s="86"/>
      <c r="BB1256" s="86"/>
      <c r="BD1256" s="86"/>
      <c r="BF1256" s="86"/>
      <c r="BH1256" s="86"/>
      <c r="BJ1256" s="86"/>
      <c r="BL1256" s="86"/>
      <c r="BN1256" s="86"/>
      <c r="BP1256" s="86"/>
      <c r="BR1256" s="86"/>
      <c r="BS1256" s="86"/>
      <c r="BT1256" s="86"/>
      <c r="BU1256" s="86"/>
      <c r="BW1256" s="86"/>
      <c r="BX1256" s="86"/>
      <c r="BY1256" s="86"/>
      <c r="BZ1256" s="86"/>
      <c r="CB1256" s="86"/>
      <c r="CC1256" s="86"/>
      <c r="CD1256" s="86"/>
      <c r="CE1256" s="86"/>
      <c r="CF1256" s="86"/>
      <c r="CH1256" s="86"/>
      <c r="CI1256" s="86"/>
      <c r="CJ1256" s="86"/>
      <c r="CK1256" s="86"/>
      <c r="CM1256" s="86"/>
      <c r="CN1256" s="86"/>
      <c r="CO1256" s="86"/>
      <c r="CP1256" s="86"/>
      <c r="CR1256" s="86"/>
      <c r="CS1256" s="86"/>
      <c r="CT1256" s="86"/>
      <c r="CU1256" s="86"/>
      <c r="CW1256" s="87"/>
      <c r="CY1256" s="86"/>
      <c r="CZ1256" s="87"/>
      <c r="DA1256" s="88"/>
      <c r="DB1256" s="86"/>
      <c r="DC1256" s="87"/>
      <c r="DD1256" s="86"/>
      <c r="DE1256" s="86"/>
      <c r="DF1256" s="86"/>
      <c r="DG1256" s="86"/>
      <c r="DH1256" s="89"/>
    </row>
    <row r="1257" spans="34:112" x14ac:dyDescent="0.2">
      <c r="AH1257" s="86"/>
      <c r="AJ1257" s="86"/>
      <c r="AL1257" s="86"/>
      <c r="AN1257" s="86"/>
      <c r="AP1257" s="86"/>
      <c r="AR1257" s="86"/>
      <c r="AT1257" s="86"/>
      <c r="AV1257" s="86"/>
      <c r="AX1257" s="86"/>
      <c r="AZ1257" s="86"/>
      <c r="BB1257" s="86"/>
      <c r="BD1257" s="86"/>
      <c r="BF1257" s="86"/>
      <c r="BH1257" s="86"/>
      <c r="BJ1257" s="86"/>
      <c r="BL1257" s="86"/>
      <c r="BN1257" s="86"/>
      <c r="BP1257" s="86"/>
      <c r="BR1257" s="86"/>
      <c r="BS1257" s="86"/>
      <c r="BT1257" s="86"/>
      <c r="BU1257" s="86"/>
      <c r="BW1257" s="86"/>
      <c r="BX1257" s="86"/>
      <c r="BY1257" s="86"/>
      <c r="BZ1257" s="86"/>
      <c r="CB1257" s="86"/>
      <c r="CC1257" s="86"/>
      <c r="CD1257" s="86"/>
      <c r="CE1257" s="86"/>
      <c r="CF1257" s="86"/>
      <c r="CH1257" s="86"/>
      <c r="CI1257" s="86"/>
      <c r="CJ1257" s="86"/>
      <c r="CK1257" s="86"/>
      <c r="CM1257" s="86"/>
      <c r="CN1257" s="86"/>
      <c r="CO1257" s="86"/>
      <c r="CP1257" s="86"/>
      <c r="CR1257" s="86"/>
      <c r="CS1257" s="86"/>
      <c r="CT1257" s="86"/>
      <c r="CU1257" s="86"/>
      <c r="CW1257" s="87"/>
      <c r="CY1257" s="86"/>
      <c r="CZ1257" s="87"/>
      <c r="DA1257" s="88"/>
      <c r="DB1257" s="86"/>
      <c r="DC1257" s="87"/>
      <c r="DD1257" s="86"/>
      <c r="DE1257" s="86"/>
      <c r="DF1257" s="86"/>
      <c r="DG1257" s="86"/>
      <c r="DH1257" s="89"/>
    </row>
    <row r="1258" spans="34:112" x14ac:dyDescent="0.2">
      <c r="AH1258" s="86"/>
      <c r="AJ1258" s="86"/>
      <c r="AL1258" s="86"/>
      <c r="AN1258" s="86"/>
      <c r="AP1258" s="86"/>
      <c r="AR1258" s="86"/>
      <c r="AT1258" s="86"/>
      <c r="AV1258" s="86"/>
      <c r="AX1258" s="86"/>
      <c r="AZ1258" s="86"/>
      <c r="BB1258" s="86"/>
      <c r="BD1258" s="86"/>
      <c r="BF1258" s="86"/>
      <c r="BH1258" s="86"/>
      <c r="BJ1258" s="86"/>
      <c r="BL1258" s="86"/>
      <c r="BN1258" s="86"/>
      <c r="BP1258" s="86"/>
      <c r="BR1258" s="86"/>
      <c r="BS1258" s="86"/>
      <c r="BT1258" s="86"/>
      <c r="BU1258" s="86"/>
      <c r="BW1258" s="86"/>
      <c r="BX1258" s="86"/>
      <c r="BY1258" s="86"/>
      <c r="BZ1258" s="86"/>
      <c r="CB1258" s="86"/>
      <c r="CC1258" s="86"/>
      <c r="CD1258" s="86"/>
      <c r="CE1258" s="86"/>
      <c r="CF1258" s="86"/>
      <c r="CH1258" s="86"/>
      <c r="CI1258" s="86"/>
      <c r="CJ1258" s="86"/>
      <c r="CK1258" s="86"/>
      <c r="CM1258" s="86"/>
      <c r="CN1258" s="86"/>
      <c r="CO1258" s="86"/>
      <c r="CP1258" s="86"/>
      <c r="CR1258" s="86"/>
      <c r="CS1258" s="86"/>
      <c r="CT1258" s="86"/>
      <c r="CU1258" s="86"/>
      <c r="CW1258" s="87"/>
      <c r="CY1258" s="86"/>
      <c r="CZ1258" s="87"/>
      <c r="DA1258" s="88"/>
      <c r="DB1258" s="86"/>
      <c r="DC1258" s="87"/>
      <c r="DD1258" s="86"/>
      <c r="DE1258" s="86"/>
      <c r="DF1258" s="86"/>
      <c r="DG1258" s="86"/>
      <c r="DH1258" s="89"/>
    </row>
    <row r="1259" spans="34:112" x14ac:dyDescent="0.2">
      <c r="AH1259" s="86"/>
      <c r="AJ1259" s="86"/>
      <c r="AL1259" s="86"/>
      <c r="AN1259" s="86"/>
      <c r="AP1259" s="86"/>
      <c r="AR1259" s="86"/>
      <c r="AT1259" s="86"/>
      <c r="AV1259" s="86"/>
      <c r="AX1259" s="86"/>
      <c r="AZ1259" s="86"/>
      <c r="BB1259" s="86"/>
      <c r="BD1259" s="86"/>
      <c r="BF1259" s="86"/>
      <c r="BH1259" s="86"/>
      <c r="BJ1259" s="86"/>
      <c r="BL1259" s="86"/>
      <c r="BN1259" s="86"/>
      <c r="BP1259" s="86"/>
      <c r="BR1259" s="86"/>
      <c r="BS1259" s="86"/>
      <c r="BT1259" s="86"/>
      <c r="BU1259" s="86"/>
      <c r="BW1259" s="86"/>
      <c r="BX1259" s="86"/>
      <c r="BY1259" s="86"/>
      <c r="BZ1259" s="86"/>
      <c r="CB1259" s="86"/>
      <c r="CC1259" s="86"/>
      <c r="CD1259" s="86"/>
      <c r="CE1259" s="86"/>
      <c r="CF1259" s="86"/>
      <c r="CH1259" s="86"/>
      <c r="CI1259" s="86"/>
      <c r="CJ1259" s="86"/>
      <c r="CK1259" s="86"/>
      <c r="CM1259" s="86"/>
      <c r="CN1259" s="86"/>
      <c r="CO1259" s="86"/>
      <c r="CP1259" s="86"/>
      <c r="CR1259" s="86"/>
      <c r="CS1259" s="86"/>
      <c r="CT1259" s="86"/>
      <c r="CU1259" s="86"/>
      <c r="CW1259" s="87"/>
      <c r="CY1259" s="86"/>
      <c r="CZ1259" s="87"/>
      <c r="DA1259" s="88"/>
      <c r="DB1259" s="86"/>
      <c r="DC1259" s="87"/>
      <c r="DD1259" s="86"/>
      <c r="DE1259" s="86"/>
      <c r="DF1259" s="86"/>
      <c r="DG1259" s="86"/>
      <c r="DH1259" s="89"/>
    </row>
    <row r="1260" spans="34:112" x14ac:dyDescent="0.2">
      <c r="AH1260" s="86"/>
      <c r="AJ1260" s="86"/>
      <c r="AL1260" s="86"/>
      <c r="AN1260" s="86"/>
      <c r="AP1260" s="86"/>
      <c r="AR1260" s="86"/>
      <c r="AT1260" s="86"/>
      <c r="AV1260" s="86"/>
      <c r="AX1260" s="86"/>
      <c r="AZ1260" s="86"/>
      <c r="BB1260" s="86"/>
      <c r="BD1260" s="86"/>
      <c r="BF1260" s="86"/>
      <c r="BH1260" s="86"/>
      <c r="BJ1260" s="86"/>
      <c r="BL1260" s="86"/>
      <c r="BN1260" s="86"/>
      <c r="BP1260" s="86"/>
      <c r="BR1260" s="86"/>
      <c r="BS1260" s="86"/>
      <c r="BT1260" s="86"/>
      <c r="BU1260" s="86"/>
      <c r="BW1260" s="86"/>
      <c r="BX1260" s="86"/>
      <c r="BY1260" s="86"/>
      <c r="BZ1260" s="86"/>
      <c r="CB1260" s="86"/>
      <c r="CC1260" s="86"/>
      <c r="CD1260" s="86"/>
      <c r="CE1260" s="86"/>
      <c r="CF1260" s="86"/>
      <c r="CH1260" s="86"/>
      <c r="CI1260" s="86"/>
      <c r="CJ1260" s="86"/>
      <c r="CK1260" s="86"/>
      <c r="CM1260" s="86"/>
      <c r="CN1260" s="86"/>
      <c r="CO1260" s="86"/>
      <c r="CP1260" s="86"/>
      <c r="CR1260" s="86"/>
      <c r="CS1260" s="86"/>
      <c r="CT1260" s="86"/>
      <c r="CU1260" s="86"/>
      <c r="CW1260" s="87"/>
      <c r="CY1260" s="86"/>
      <c r="CZ1260" s="87"/>
      <c r="DA1260" s="88"/>
      <c r="DB1260" s="86"/>
      <c r="DC1260" s="87"/>
      <c r="DD1260" s="86"/>
      <c r="DE1260" s="86"/>
      <c r="DF1260" s="86"/>
      <c r="DG1260" s="86"/>
      <c r="DH1260" s="89"/>
    </row>
    <row r="1261" spans="34:112" x14ac:dyDescent="0.2">
      <c r="AH1261" s="86"/>
      <c r="AJ1261" s="86"/>
      <c r="AL1261" s="86"/>
      <c r="AN1261" s="86"/>
      <c r="AP1261" s="86"/>
      <c r="AR1261" s="86"/>
      <c r="AT1261" s="86"/>
      <c r="AV1261" s="86"/>
      <c r="AX1261" s="86"/>
      <c r="AZ1261" s="86"/>
      <c r="BB1261" s="86"/>
      <c r="BD1261" s="86"/>
      <c r="BF1261" s="86"/>
      <c r="BH1261" s="86"/>
      <c r="BJ1261" s="86"/>
      <c r="BL1261" s="86"/>
      <c r="BN1261" s="86"/>
      <c r="BP1261" s="86"/>
      <c r="BR1261" s="86"/>
      <c r="BS1261" s="86"/>
      <c r="BT1261" s="86"/>
      <c r="BU1261" s="86"/>
      <c r="BW1261" s="86"/>
      <c r="BX1261" s="86"/>
      <c r="BY1261" s="86"/>
      <c r="BZ1261" s="86"/>
      <c r="CB1261" s="86"/>
      <c r="CC1261" s="86"/>
      <c r="CD1261" s="86"/>
      <c r="CE1261" s="86"/>
      <c r="CF1261" s="86"/>
      <c r="CH1261" s="86"/>
      <c r="CI1261" s="86"/>
      <c r="CJ1261" s="86"/>
      <c r="CK1261" s="86"/>
      <c r="CM1261" s="86"/>
      <c r="CN1261" s="86"/>
      <c r="CO1261" s="86"/>
      <c r="CP1261" s="86"/>
      <c r="CR1261" s="86"/>
      <c r="CS1261" s="86"/>
      <c r="CT1261" s="86"/>
      <c r="CU1261" s="86"/>
      <c r="CW1261" s="87"/>
      <c r="CY1261" s="86"/>
      <c r="CZ1261" s="87"/>
      <c r="DA1261" s="88"/>
      <c r="DB1261" s="86"/>
      <c r="DC1261" s="87"/>
      <c r="DD1261" s="86"/>
      <c r="DE1261" s="86"/>
      <c r="DF1261" s="86"/>
      <c r="DG1261" s="86"/>
      <c r="DH1261" s="89"/>
    </row>
    <row r="1262" spans="34:112" x14ac:dyDescent="0.2">
      <c r="AH1262" s="86"/>
      <c r="AJ1262" s="86"/>
      <c r="AL1262" s="86"/>
      <c r="AN1262" s="86"/>
      <c r="AP1262" s="86"/>
      <c r="AR1262" s="86"/>
      <c r="AT1262" s="86"/>
      <c r="AV1262" s="86"/>
      <c r="AX1262" s="86"/>
      <c r="AZ1262" s="86"/>
      <c r="BB1262" s="86"/>
      <c r="BD1262" s="86"/>
      <c r="BF1262" s="86"/>
      <c r="BH1262" s="86"/>
      <c r="BJ1262" s="86"/>
      <c r="BL1262" s="86"/>
      <c r="BN1262" s="86"/>
      <c r="BP1262" s="86"/>
      <c r="BR1262" s="86"/>
      <c r="BS1262" s="86"/>
      <c r="BT1262" s="86"/>
      <c r="BU1262" s="86"/>
      <c r="BW1262" s="86"/>
      <c r="BX1262" s="86"/>
      <c r="BY1262" s="86"/>
      <c r="BZ1262" s="86"/>
      <c r="CB1262" s="86"/>
      <c r="CC1262" s="86"/>
      <c r="CD1262" s="86"/>
      <c r="CE1262" s="86"/>
      <c r="CF1262" s="86"/>
      <c r="CH1262" s="86"/>
      <c r="CI1262" s="86"/>
      <c r="CJ1262" s="86"/>
      <c r="CK1262" s="86"/>
      <c r="CM1262" s="86"/>
      <c r="CN1262" s="86"/>
      <c r="CO1262" s="86"/>
      <c r="CP1262" s="86"/>
      <c r="CR1262" s="86"/>
      <c r="CS1262" s="86"/>
      <c r="CT1262" s="86"/>
      <c r="CU1262" s="86"/>
      <c r="CW1262" s="87"/>
      <c r="CY1262" s="86"/>
      <c r="CZ1262" s="87"/>
      <c r="DA1262" s="88"/>
      <c r="DB1262" s="86"/>
      <c r="DC1262" s="87"/>
      <c r="DD1262" s="86"/>
      <c r="DE1262" s="86"/>
      <c r="DF1262" s="86"/>
      <c r="DG1262" s="86"/>
      <c r="DH1262" s="89"/>
    </row>
    <row r="1263" spans="34:112" x14ac:dyDescent="0.2">
      <c r="AH1263" s="86"/>
      <c r="AJ1263" s="86"/>
      <c r="AL1263" s="86"/>
      <c r="AN1263" s="86"/>
      <c r="AP1263" s="86"/>
      <c r="AR1263" s="86"/>
      <c r="AT1263" s="86"/>
      <c r="AV1263" s="86"/>
      <c r="AX1263" s="86"/>
      <c r="AZ1263" s="86"/>
      <c r="BB1263" s="86"/>
      <c r="BD1263" s="86"/>
      <c r="BF1263" s="86"/>
      <c r="BH1263" s="86"/>
      <c r="BJ1263" s="86"/>
      <c r="BL1263" s="86"/>
      <c r="BN1263" s="86"/>
      <c r="BP1263" s="86"/>
      <c r="BR1263" s="86"/>
      <c r="BS1263" s="86"/>
      <c r="BT1263" s="86"/>
      <c r="BU1263" s="86"/>
      <c r="BW1263" s="86"/>
      <c r="BX1263" s="86"/>
      <c r="BY1263" s="86"/>
      <c r="BZ1263" s="86"/>
      <c r="CB1263" s="86"/>
      <c r="CC1263" s="86"/>
      <c r="CD1263" s="86"/>
      <c r="CE1263" s="86"/>
      <c r="CF1263" s="86"/>
      <c r="CH1263" s="86"/>
      <c r="CI1263" s="86"/>
      <c r="CJ1263" s="86"/>
      <c r="CK1263" s="86"/>
      <c r="CM1263" s="86"/>
      <c r="CN1263" s="86"/>
      <c r="CO1263" s="86"/>
      <c r="CP1263" s="86"/>
      <c r="CR1263" s="86"/>
      <c r="CS1263" s="86"/>
      <c r="CT1263" s="86"/>
      <c r="CU1263" s="86"/>
      <c r="CW1263" s="87"/>
      <c r="CY1263" s="86"/>
      <c r="CZ1263" s="87"/>
      <c r="DA1263" s="88"/>
      <c r="DB1263" s="86"/>
      <c r="DC1263" s="87"/>
      <c r="DD1263" s="86"/>
      <c r="DE1263" s="86"/>
      <c r="DF1263" s="86"/>
      <c r="DG1263" s="86"/>
      <c r="DH1263" s="89"/>
    </row>
    <row r="1264" spans="34:112" x14ac:dyDescent="0.2">
      <c r="AH1264" s="86"/>
      <c r="AJ1264" s="86"/>
      <c r="AL1264" s="86"/>
      <c r="AN1264" s="86"/>
      <c r="AP1264" s="86"/>
      <c r="AR1264" s="86"/>
      <c r="AT1264" s="86"/>
      <c r="AV1264" s="86"/>
      <c r="AX1264" s="86"/>
      <c r="AZ1264" s="86"/>
      <c r="BB1264" s="86"/>
      <c r="BD1264" s="86"/>
      <c r="BF1264" s="86"/>
      <c r="BH1264" s="86"/>
      <c r="BJ1264" s="86"/>
      <c r="BL1264" s="86"/>
      <c r="BN1264" s="86"/>
      <c r="BP1264" s="86"/>
      <c r="BR1264" s="86"/>
      <c r="BS1264" s="86"/>
      <c r="BT1264" s="86"/>
      <c r="BU1264" s="86"/>
      <c r="BW1264" s="86"/>
      <c r="BX1264" s="86"/>
      <c r="BY1264" s="86"/>
      <c r="BZ1264" s="86"/>
      <c r="CB1264" s="86"/>
      <c r="CC1264" s="86"/>
      <c r="CD1264" s="86"/>
      <c r="CE1264" s="86"/>
      <c r="CF1264" s="86"/>
      <c r="CH1264" s="86"/>
      <c r="CI1264" s="86"/>
      <c r="CJ1264" s="86"/>
      <c r="CK1264" s="86"/>
      <c r="CM1264" s="86"/>
      <c r="CN1264" s="86"/>
      <c r="CO1264" s="86"/>
      <c r="CP1264" s="86"/>
      <c r="CR1264" s="86"/>
      <c r="CS1264" s="86"/>
      <c r="CT1264" s="86"/>
      <c r="CU1264" s="86"/>
      <c r="CW1264" s="87"/>
      <c r="CY1264" s="86"/>
      <c r="CZ1264" s="87"/>
      <c r="DA1264" s="88"/>
      <c r="DB1264" s="86"/>
      <c r="DC1264" s="87"/>
      <c r="DD1264" s="86"/>
      <c r="DE1264" s="86"/>
      <c r="DF1264" s="86"/>
      <c r="DG1264" s="86"/>
      <c r="DH1264" s="89"/>
    </row>
    <row r="1265" spans="34:112" x14ac:dyDescent="0.2">
      <c r="AH1265" s="86"/>
      <c r="AJ1265" s="86"/>
      <c r="AL1265" s="86"/>
      <c r="AN1265" s="86"/>
      <c r="AP1265" s="86"/>
      <c r="AR1265" s="86"/>
      <c r="AT1265" s="86"/>
      <c r="AV1265" s="86"/>
      <c r="AX1265" s="86"/>
      <c r="AZ1265" s="86"/>
      <c r="BB1265" s="86"/>
      <c r="BD1265" s="86"/>
      <c r="BF1265" s="86"/>
      <c r="BH1265" s="86"/>
      <c r="BJ1265" s="86"/>
      <c r="BL1265" s="86"/>
      <c r="BN1265" s="86"/>
      <c r="BP1265" s="86"/>
      <c r="BR1265" s="86"/>
      <c r="BS1265" s="86"/>
      <c r="BT1265" s="86"/>
      <c r="BU1265" s="86"/>
      <c r="BW1265" s="86"/>
      <c r="BX1265" s="86"/>
      <c r="BY1265" s="86"/>
      <c r="BZ1265" s="86"/>
      <c r="CB1265" s="86"/>
      <c r="CC1265" s="86"/>
      <c r="CD1265" s="86"/>
      <c r="CE1265" s="86"/>
      <c r="CF1265" s="86"/>
      <c r="CH1265" s="86"/>
      <c r="CI1265" s="86"/>
      <c r="CJ1265" s="86"/>
      <c r="CK1265" s="86"/>
      <c r="CM1265" s="86"/>
      <c r="CN1265" s="86"/>
      <c r="CO1265" s="86"/>
      <c r="CP1265" s="86"/>
      <c r="CR1265" s="86"/>
      <c r="CS1265" s="86"/>
      <c r="CT1265" s="86"/>
      <c r="CU1265" s="86"/>
      <c r="CW1265" s="87"/>
      <c r="CY1265" s="86"/>
      <c r="CZ1265" s="87"/>
      <c r="DA1265" s="88"/>
      <c r="DB1265" s="86"/>
      <c r="DC1265" s="87"/>
      <c r="DD1265" s="86"/>
      <c r="DE1265" s="86"/>
      <c r="DF1265" s="86"/>
      <c r="DG1265" s="86"/>
      <c r="DH1265" s="89"/>
    </row>
    <row r="1266" spans="34:112" x14ac:dyDescent="0.2">
      <c r="AH1266" s="86"/>
      <c r="AJ1266" s="86"/>
      <c r="AL1266" s="86"/>
      <c r="AN1266" s="86"/>
      <c r="AP1266" s="86"/>
      <c r="AR1266" s="86"/>
      <c r="AT1266" s="86"/>
      <c r="AV1266" s="86"/>
      <c r="AX1266" s="86"/>
      <c r="AZ1266" s="86"/>
      <c r="BB1266" s="86"/>
      <c r="BD1266" s="86"/>
      <c r="BF1266" s="86"/>
      <c r="BH1266" s="86"/>
      <c r="BJ1266" s="86"/>
      <c r="BL1266" s="86"/>
      <c r="BN1266" s="86"/>
      <c r="BP1266" s="86"/>
      <c r="BR1266" s="86"/>
      <c r="BS1266" s="86"/>
      <c r="BT1266" s="86"/>
      <c r="BU1266" s="86"/>
      <c r="BW1266" s="86"/>
      <c r="BX1266" s="86"/>
      <c r="BY1266" s="86"/>
      <c r="BZ1266" s="86"/>
      <c r="CB1266" s="86"/>
      <c r="CC1266" s="86"/>
      <c r="CD1266" s="86"/>
      <c r="CE1266" s="86"/>
      <c r="CF1266" s="86"/>
      <c r="CH1266" s="86"/>
      <c r="CI1266" s="86"/>
      <c r="CJ1266" s="86"/>
      <c r="CK1266" s="86"/>
      <c r="CM1266" s="86"/>
      <c r="CN1266" s="86"/>
      <c r="CO1266" s="86"/>
      <c r="CP1266" s="86"/>
      <c r="CR1266" s="86"/>
      <c r="CS1266" s="86"/>
      <c r="CT1266" s="86"/>
      <c r="CU1266" s="86"/>
      <c r="CW1266" s="87"/>
      <c r="CY1266" s="86"/>
      <c r="CZ1266" s="87"/>
      <c r="DA1266" s="88"/>
      <c r="DB1266" s="86"/>
      <c r="DC1266" s="87"/>
      <c r="DD1266" s="86"/>
      <c r="DE1266" s="86"/>
      <c r="DF1266" s="86"/>
      <c r="DG1266" s="86"/>
      <c r="DH1266" s="89"/>
    </row>
    <row r="1267" spans="34:112" x14ac:dyDescent="0.2">
      <c r="AH1267" s="86"/>
      <c r="AJ1267" s="86"/>
      <c r="AL1267" s="86"/>
      <c r="AN1267" s="86"/>
      <c r="AP1267" s="86"/>
      <c r="AR1267" s="86"/>
      <c r="AT1267" s="86"/>
      <c r="AV1267" s="86"/>
      <c r="AX1267" s="86"/>
      <c r="AZ1267" s="86"/>
      <c r="BB1267" s="86"/>
      <c r="BD1267" s="86"/>
      <c r="BF1267" s="86"/>
      <c r="BH1267" s="86"/>
      <c r="BJ1267" s="86"/>
      <c r="BL1267" s="86"/>
      <c r="BN1267" s="86"/>
      <c r="BP1267" s="86"/>
      <c r="BR1267" s="86"/>
      <c r="BS1267" s="86"/>
      <c r="BT1267" s="86"/>
      <c r="BU1267" s="86"/>
      <c r="BW1267" s="86"/>
      <c r="BX1267" s="86"/>
      <c r="BY1267" s="86"/>
      <c r="BZ1267" s="86"/>
      <c r="CB1267" s="86"/>
      <c r="CC1267" s="86"/>
      <c r="CD1267" s="86"/>
      <c r="CE1267" s="86"/>
      <c r="CF1267" s="86"/>
      <c r="CH1267" s="86"/>
      <c r="CI1267" s="86"/>
      <c r="CJ1267" s="86"/>
      <c r="CK1267" s="86"/>
      <c r="CM1267" s="86"/>
      <c r="CN1267" s="86"/>
      <c r="CO1267" s="86"/>
      <c r="CP1267" s="86"/>
      <c r="CR1267" s="86"/>
      <c r="CS1267" s="86"/>
      <c r="CT1267" s="86"/>
      <c r="CU1267" s="86"/>
      <c r="CW1267" s="87"/>
      <c r="CY1267" s="86"/>
      <c r="CZ1267" s="87"/>
      <c r="DA1267" s="88"/>
      <c r="DB1267" s="86"/>
      <c r="DC1267" s="87"/>
      <c r="DD1267" s="86"/>
      <c r="DE1267" s="86"/>
      <c r="DF1267" s="86"/>
      <c r="DG1267" s="86"/>
      <c r="DH1267" s="89"/>
    </row>
    <row r="1268" spans="34:112" x14ac:dyDescent="0.2">
      <c r="AH1268" s="86"/>
      <c r="AJ1268" s="86"/>
      <c r="AL1268" s="86"/>
      <c r="AN1268" s="86"/>
      <c r="AP1268" s="86"/>
      <c r="AR1268" s="86"/>
      <c r="AT1268" s="86"/>
      <c r="AV1268" s="86"/>
      <c r="AX1268" s="86"/>
      <c r="AZ1268" s="86"/>
      <c r="BB1268" s="86"/>
      <c r="BD1268" s="86"/>
      <c r="BF1268" s="86"/>
      <c r="BH1268" s="86"/>
      <c r="BJ1268" s="86"/>
      <c r="BL1268" s="86"/>
      <c r="BN1268" s="86"/>
      <c r="BP1268" s="86"/>
      <c r="BR1268" s="86"/>
      <c r="BS1268" s="86"/>
      <c r="BT1268" s="86"/>
      <c r="BU1268" s="86"/>
      <c r="BW1268" s="86"/>
      <c r="BX1268" s="86"/>
      <c r="BY1268" s="86"/>
      <c r="BZ1268" s="86"/>
      <c r="CB1268" s="86"/>
      <c r="CC1268" s="86"/>
      <c r="CD1268" s="86"/>
      <c r="CE1268" s="86"/>
      <c r="CF1268" s="86"/>
      <c r="CH1268" s="86"/>
      <c r="CI1268" s="86"/>
      <c r="CJ1268" s="86"/>
      <c r="CK1268" s="86"/>
      <c r="CM1268" s="86"/>
      <c r="CN1268" s="86"/>
      <c r="CO1268" s="86"/>
      <c r="CP1268" s="86"/>
      <c r="CR1268" s="86"/>
      <c r="CS1268" s="86"/>
      <c r="CT1268" s="86"/>
      <c r="CU1268" s="86"/>
      <c r="CW1268" s="87"/>
      <c r="CY1268" s="86"/>
      <c r="CZ1268" s="87"/>
      <c r="DA1268" s="88"/>
      <c r="DB1268" s="86"/>
      <c r="DC1268" s="87"/>
      <c r="DD1268" s="86"/>
      <c r="DE1268" s="86"/>
      <c r="DF1268" s="86"/>
      <c r="DG1268" s="86"/>
      <c r="DH1268" s="89"/>
    </row>
    <row r="1269" spans="34:112" x14ac:dyDescent="0.2">
      <c r="AH1269" s="86"/>
      <c r="AJ1269" s="86"/>
      <c r="AL1269" s="86"/>
      <c r="AN1269" s="86"/>
      <c r="AP1269" s="86"/>
      <c r="AR1269" s="86"/>
      <c r="AT1269" s="86"/>
      <c r="AV1269" s="86"/>
      <c r="AX1269" s="86"/>
      <c r="AZ1269" s="86"/>
      <c r="BB1269" s="86"/>
      <c r="BD1269" s="86"/>
      <c r="BF1269" s="86"/>
      <c r="BH1269" s="86"/>
      <c r="BJ1269" s="86"/>
      <c r="BL1269" s="86"/>
      <c r="BN1269" s="86"/>
      <c r="BP1269" s="86"/>
      <c r="BR1269" s="86"/>
      <c r="BS1269" s="86"/>
      <c r="BT1269" s="86"/>
      <c r="BU1269" s="86"/>
      <c r="BW1269" s="86"/>
      <c r="BX1269" s="86"/>
      <c r="BY1269" s="86"/>
      <c r="BZ1269" s="86"/>
      <c r="CB1269" s="86"/>
      <c r="CC1269" s="86"/>
      <c r="CD1269" s="86"/>
      <c r="CE1269" s="86"/>
      <c r="CF1269" s="86"/>
      <c r="CH1269" s="86"/>
      <c r="CI1269" s="86"/>
      <c r="CJ1269" s="86"/>
      <c r="CK1269" s="86"/>
      <c r="CM1269" s="86"/>
      <c r="CN1269" s="86"/>
      <c r="CO1269" s="86"/>
      <c r="CP1269" s="86"/>
      <c r="CR1269" s="86"/>
      <c r="CS1269" s="86"/>
      <c r="CT1269" s="86"/>
      <c r="CU1269" s="86"/>
      <c r="CW1269" s="87"/>
      <c r="CY1269" s="86"/>
      <c r="CZ1269" s="87"/>
      <c r="DA1269" s="88"/>
      <c r="DB1269" s="86"/>
      <c r="DC1269" s="87"/>
      <c r="DD1269" s="86"/>
      <c r="DE1269" s="86"/>
      <c r="DF1269" s="86"/>
      <c r="DG1269" s="86"/>
      <c r="DH1269" s="89"/>
    </row>
    <row r="1270" spans="34:112" x14ac:dyDescent="0.2">
      <c r="AH1270" s="86"/>
      <c r="AJ1270" s="86"/>
      <c r="AL1270" s="86"/>
      <c r="AN1270" s="86"/>
      <c r="AP1270" s="86"/>
      <c r="AR1270" s="86"/>
      <c r="AT1270" s="86"/>
      <c r="AV1270" s="86"/>
      <c r="AX1270" s="86"/>
      <c r="AZ1270" s="86"/>
      <c r="BB1270" s="86"/>
      <c r="BD1270" s="86"/>
      <c r="BF1270" s="86"/>
      <c r="BH1270" s="86"/>
      <c r="BJ1270" s="86"/>
      <c r="BL1270" s="86"/>
      <c r="BN1270" s="86"/>
      <c r="BP1270" s="86"/>
      <c r="BR1270" s="86"/>
      <c r="BS1270" s="86"/>
      <c r="BT1270" s="86"/>
      <c r="BU1270" s="86"/>
      <c r="BW1270" s="86"/>
      <c r="BX1270" s="86"/>
      <c r="BY1270" s="86"/>
      <c r="BZ1270" s="86"/>
      <c r="CB1270" s="86"/>
      <c r="CC1270" s="86"/>
      <c r="CD1270" s="86"/>
      <c r="CE1270" s="86"/>
      <c r="CF1270" s="86"/>
      <c r="CH1270" s="86"/>
      <c r="CI1270" s="86"/>
      <c r="CJ1270" s="86"/>
      <c r="CK1270" s="86"/>
      <c r="CM1270" s="86"/>
      <c r="CN1270" s="86"/>
      <c r="CO1270" s="86"/>
      <c r="CP1270" s="86"/>
      <c r="CR1270" s="86"/>
      <c r="CS1270" s="86"/>
      <c r="CT1270" s="86"/>
      <c r="CU1270" s="86"/>
      <c r="CW1270" s="87"/>
      <c r="CY1270" s="86"/>
      <c r="CZ1270" s="87"/>
      <c r="DA1270" s="88"/>
      <c r="DB1270" s="86"/>
      <c r="DC1270" s="87"/>
      <c r="DD1270" s="86"/>
      <c r="DE1270" s="86"/>
      <c r="DF1270" s="86"/>
      <c r="DG1270" s="86"/>
      <c r="DH1270" s="89"/>
    </row>
    <row r="1271" spans="34:112" x14ac:dyDescent="0.2">
      <c r="AH1271" s="86"/>
      <c r="AJ1271" s="86"/>
      <c r="AL1271" s="86"/>
      <c r="AN1271" s="86"/>
      <c r="AP1271" s="86"/>
      <c r="AR1271" s="86"/>
      <c r="AT1271" s="86"/>
      <c r="AV1271" s="86"/>
      <c r="AX1271" s="86"/>
      <c r="AZ1271" s="86"/>
      <c r="BB1271" s="86"/>
      <c r="BD1271" s="86"/>
      <c r="BF1271" s="86"/>
      <c r="BH1271" s="86"/>
      <c r="BJ1271" s="86"/>
      <c r="BL1271" s="86"/>
      <c r="BN1271" s="86"/>
      <c r="BP1271" s="86"/>
      <c r="BR1271" s="86"/>
      <c r="BS1271" s="86"/>
      <c r="BT1271" s="86"/>
      <c r="BU1271" s="86"/>
      <c r="BW1271" s="86"/>
      <c r="BX1271" s="86"/>
      <c r="BY1271" s="86"/>
      <c r="BZ1271" s="86"/>
      <c r="CB1271" s="86"/>
      <c r="CC1271" s="86"/>
      <c r="CD1271" s="86"/>
      <c r="CE1271" s="86"/>
      <c r="CF1271" s="86"/>
      <c r="CH1271" s="86"/>
      <c r="CI1271" s="86"/>
      <c r="CJ1271" s="86"/>
      <c r="CK1271" s="86"/>
      <c r="CM1271" s="86"/>
      <c r="CN1271" s="86"/>
      <c r="CO1271" s="86"/>
      <c r="CP1271" s="86"/>
      <c r="CR1271" s="86"/>
      <c r="CS1271" s="86"/>
      <c r="CT1271" s="86"/>
      <c r="CU1271" s="86"/>
      <c r="CW1271" s="87"/>
      <c r="CY1271" s="86"/>
      <c r="CZ1271" s="87"/>
      <c r="DA1271" s="88"/>
      <c r="DB1271" s="86"/>
      <c r="DC1271" s="87"/>
      <c r="DD1271" s="86"/>
      <c r="DE1271" s="86"/>
      <c r="DF1271" s="86"/>
      <c r="DG1271" s="86"/>
      <c r="DH1271" s="89"/>
    </row>
    <row r="1272" spans="34:112" x14ac:dyDescent="0.2">
      <c r="AH1272" s="86"/>
      <c r="AJ1272" s="86"/>
      <c r="AL1272" s="86"/>
      <c r="AN1272" s="86"/>
      <c r="AP1272" s="86"/>
      <c r="AR1272" s="86"/>
      <c r="AT1272" s="86"/>
      <c r="AV1272" s="86"/>
      <c r="AX1272" s="86"/>
      <c r="AZ1272" s="86"/>
      <c r="BB1272" s="86"/>
      <c r="BD1272" s="86"/>
      <c r="BF1272" s="86"/>
      <c r="BH1272" s="86"/>
      <c r="BJ1272" s="86"/>
      <c r="BL1272" s="86"/>
      <c r="BN1272" s="86"/>
      <c r="BP1272" s="86"/>
      <c r="BR1272" s="86"/>
      <c r="BS1272" s="86"/>
      <c r="BT1272" s="86"/>
      <c r="BU1272" s="86"/>
      <c r="BW1272" s="86"/>
      <c r="BX1272" s="86"/>
      <c r="BY1272" s="86"/>
      <c r="BZ1272" s="86"/>
      <c r="CB1272" s="86"/>
      <c r="CC1272" s="86"/>
      <c r="CD1272" s="86"/>
      <c r="CE1272" s="86"/>
      <c r="CF1272" s="86"/>
      <c r="CH1272" s="86"/>
      <c r="CI1272" s="86"/>
      <c r="CJ1272" s="86"/>
      <c r="CK1272" s="86"/>
      <c r="CM1272" s="86"/>
      <c r="CN1272" s="86"/>
      <c r="CO1272" s="86"/>
      <c r="CP1272" s="86"/>
      <c r="CR1272" s="86"/>
      <c r="CS1272" s="86"/>
      <c r="CT1272" s="86"/>
      <c r="CU1272" s="86"/>
      <c r="CW1272" s="87"/>
      <c r="CY1272" s="86"/>
      <c r="CZ1272" s="87"/>
      <c r="DA1272" s="88"/>
      <c r="DB1272" s="86"/>
      <c r="DC1272" s="87"/>
      <c r="DD1272" s="86"/>
      <c r="DE1272" s="86"/>
      <c r="DF1272" s="86"/>
      <c r="DG1272" s="86"/>
      <c r="DH1272" s="89"/>
    </row>
    <row r="1273" spans="34:112" x14ac:dyDescent="0.2">
      <c r="AH1273" s="86"/>
      <c r="AJ1273" s="86"/>
      <c r="AL1273" s="86"/>
      <c r="AN1273" s="86"/>
      <c r="AP1273" s="86"/>
      <c r="AR1273" s="86"/>
      <c r="AT1273" s="86"/>
      <c r="AV1273" s="86"/>
      <c r="AX1273" s="86"/>
      <c r="AZ1273" s="86"/>
      <c r="BB1273" s="86"/>
      <c r="BD1273" s="86"/>
      <c r="BF1273" s="86"/>
      <c r="BH1273" s="86"/>
      <c r="BJ1273" s="86"/>
      <c r="BL1273" s="86"/>
      <c r="BN1273" s="86"/>
      <c r="BP1273" s="86"/>
      <c r="BR1273" s="86"/>
      <c r="BS1273" s="86"/>
      <c r="BT1273" s="86"/>
      <c r="BU1273" s="86"/>
      <c r="BW1273" s="86"/>
      <c r="BX1273" s="86"/>
      <c r="BY1273" s="86"/>
      <c r="BZ1273" s="86"/>
      <c r="CB1273" s="86"/>
      <c r="CC1273" s="86"/>
      <c r="CD1273" s="86"/>
      <c r="CE1273" s="86"/>
      <c r="CF1273" s="86"/>
      <c r="CH1273" s="86"/>
      <c r="CI1273" s="86"/>
      <c r="CJ1273" s="86"/>
      <c r="CK1273" s="86"/>
      <c r="CM1273" s="86"/>
      <c r="CN1273" s="86"/>
      <c r="CO1273" s="86"/>
      <c r="CP1273" s="86"/>
      <c r="CR1273" s="86"/>
      <c r="CS1273" s="86"/>
      <c r="CT1273" s="86"/>
      <c r="CU1273" s="86"/>
      <c r="CW1273" s="87"/>
      <c r="CY1273" s="86"/>
      <c r="CZ1273" s="87"/>
      <c r="DA1273" s="88"/>
      <c r="DB1273" s="86"/>
      <c r="DC1273" s="87"/>
      <c r="DD1273" s="86"/>
      <c r="DE1273" s="86"/>
      <c r="DF1273" s="86"/>
      <c r="DG1273" s="86"/>
      <c r="DH1273" s="89"/>
    </row>
    <row r="1274" spans="34:112" x14ac:dyDescent="0.2">
      <c r="AH1274" s="86"/>
      <c r="AJ1274" s="86"/>
      <c r="AL1274" s="86"/>
      <c r="AN1274" s="86"/>
      <c r="AP1274" s="86"/>
      <c r="AR1274" s="86"/>
      <c r="AT1274" s="86"/>
      <c r="AV1274" s="86"/>
      <c r="AX1274" s="86"/>
      <c r="AZ1274" s="86"/>
      <c r="BB1274" s="86"/>
      <c r="BD1274" s="86"/>
      <c r="BF1274" s="86"/>
      <c r="BH1274" s="86"/>
      <c r="BJ1274" s="86"/>
      <c r="BL1274" s="86"/>
      <c r="BN1274" s="86"/>
      <c r="BP1274" s="86"/>
      <c r="BR1274" s="86"/>
      <c r="BS1274" s="86"/>
      <c r="BT1274" s="86"/>
      <c r="BU1274" s="86"/>
      <c r="BW1274" s="86"/>
      <c r="BX1274" s="86"/>
      <c r="BY1274" s="86"/>
      <c r="BZ1274" s="86"/>
      <c r="CB1274" s="86"/>
      <c r="CC1274" s="86"/>
      <c r="CD1274" s="86"/>
      <c r="CE1274" s="86"/>
      <c r="CF1274" s="86"/>
      <c r="CH1274" s="86"/>
      <c r="CI1274" s="86"/>
      <c r="CJ1274" s="86"/>
      <c r="CK1274" s="86"/>
      <c r="CM1274" s="86"/>
      <c r="CN1274" s="86"/>
      <c r="CO1274" s="86"/>
      <c r="CP1274" s="86"/>
      <c r="CR1274" s="86"/>
      <c r="CS1274" s="86"/>
      <c r="CT1274" s="86"/>
      <c r="CU1274" s="86"/>
      <c r="CW1274" s="87"/>
      <c r="CY1274" s="86"/>
      <c r="CZ1274" s="87"/>
      <c r="DA1274" s="88"/>
      <c r="DB1274" s="86"/>
      <c r="DC1274" s="87"/>
      <c r="DD1274" s="86"/>
      <c r="DE1274" s="86"/>
      <c r="DF1274" s="86"/>
      <c r="DG1274" s="86"/>
      <c r="DH1274" s="89"/>
    </row>
    <row r="1275" spans="34:112" x14ac:dyDescent="0.2">
      <c r="AH1275" s="86"/>
      <c r="AJ1275" s="86"/>
      <c r="AL1275" s="86"/>
      <c r="AN1275" s="86"/>
      <c r="AP1275" s="86"/>
      <c r="AR1275" s="86"/>
      <c r="AT1275" s="86"/>
      <c r="AV1275" s="86"/>
      <c r="AX1275" s="86"/>
      <c r="AZ1275" s="86"/>
      <c r="BB1275" s="86"/>
      <c r="BD1275" s="86"/>
      <c r="BF1275" s="86"/>
      <c r="BH1275" s="86"/>
      <c r="BJ1275" s="86"/>
      <c r="BL1275" s="86"/>
      <c r="BN1275" s="86"/>
      <c r="BP1275" s="86"/>
      <c r="BR1275" s="86"/>
      <c r="BS1275" s="86"/>
      <c r="BT1275" s="86"/>
      <c r="BU1275" s="86"/>
      <c r="BW1275" s="86"/>
      <c r="BX1275" s="86"/>
      <c r="BY1275" s="86"/>
      <c r="BZ1275" s="86"/>
      <c r="CB1275" s="86"/>
      <c r="CC1275" s="86"/>
      <c r="CD1275" s="86"/>
      <c r="CE1275" s="86"/>
      <c r="CF1275" s="86"/>
      <c r="CH1275" s="86"/>
      <c r="CI1275" s="86"/>
      <c r="CJ1275" s="86"/>
      <c r="CK1275" s="86"/>
      <c r="CM1275" s="86"/>
      <c r="CN1275" s="86"/>
      <c r="CO1275" s="86"/>
      <c r="CP1275" s="86"/>
      <c r="CR1275" s="86"/>
      <c r="CS1275" s="86"/>
      <c r="CT1275" s="86"/>
      <c r="CU1275" s="86"/>
      <c r="CW1275" s="87"/>
      <c r="CY1275" s="86"/>
      <c r="CZ1275" s="87"/>
      <c r="DA1275" s="88"/>
      <c r="DB1275" s="86"/>
      <c r="DC1275" s="87"/>
      <c r="DD1275" s="86"/>
      <c r="DE1275" s="86"/>
      <c r="DF1275" s="86"/>
      <c r="DG1275" s="86"/>
      <c r="DH1275" s="89"/>
    </row>
    <row r="1276" spans="34:112" x14ac:dyDescent="0.2">
      <c r="AH1276" s="86"/>
      <c r="AJ1276" s="86"/>
      <c r="AL1276" s="86"/>
      <c r="AN1276" s="86"/>
      <c r="AP1276" s="86"/>
      <c r="AR1276" s="86"/>
      <c r="AT1276" s="86"/>
      <c r="AV1276" s="86"/>
      <c r="AX1276" s="86"/>
      <c r="AZ1276" s="86"/>
      <c r="BB1276" s="86"/>
      <c r="BD1276" s="86"/>
      <c r="BF1276" s="86"/>
      <c r="BH1276" s="86"/>
      <c r="BJ1276" s="86"/>
      <c r="BL1276" s="86"/>
      <c r="BN1276" s="86"/>
      <c r="BP1276" s="86"/>
      <c r="BR1276" s="86"/>
      <c r="BS1276" s="86"/>
      <c r="BT1276" s="86"/>
      <c r="BU1276" s="86"/>
      <c r="BW1276" s="86"/>
      <c r="BX1276" s="86"/>
      <c r="BY1276" s="86"/>
      <c r="BZ1276" s="86"/>
      <c r="CB1276" s="86"/>
      <c r="CC1276" s="86"/>
      <c r="CD1276" s="86"/>
      <c r="CE1276" s="86"/>
      <c r="CF1276" s="86"/>
      <c r="CH1276" s="86"/>
      <c r="CI1276" s="86"/>
      <c r="CJ1276" s="86"/>
      <c r="CK1276" s="86"/>
      <c r="CM1276" s="86"/>
      <c r="CN1276" s="86"/>
      <c r="CO1276" s="86"/>
      <c r="CP1276" s="86"/>
      <c r="CR1276" s="86"/>
      <c r="CS1276" s="86"/>
      <c r="CT1276" s="86"/>
      <c r="CU1276" s="86"/>
      <c r="CW1276" s="87"/>
      <c r="CY1276" s="86"/>
      <c r="CZ1276" s="87"/>
      <c r="DA1276" s="88"/>
      <c r="DB1276" s="86"/>
      <c r="DC1276" s="87"/>
      <c r="DD1276" s="86"/>
      <c r="DE1276" s="86"/>
      <c r="DF1276" s="86"/>
      <c r="DG1276" s="86"/>
      <c r="DH1276" s="89"/>
    </row>
    <row r="1277" spans="34:112" x14ac:dyDescent="0.2">
      <c r="AH1277" s="86"/>
      <c r="AJ1277" s="86"/>
      <c r="AL1277" s="86"/>
      <c r="AN1277" s="86"/>
      <c r="AP1277" s="86"/>
      <c r="AR1277" s="86"/>
      <c r="AT1277" s="86"/>
      <c r="AV1277" s="86"/>
      <c r="AX1277" s="86"/>
      <c r="AZ1277" s="86"/>
      <c r="BB1277" s="86"/>
      <c r="BD1277" s="86"/>
      <c r="BF1277" s="86"/>
      <c r="BH1277" s="86"/>
      <c r="BJ1277" s="86"/>
      <c r="BL1277" s="86"/>
      <c r="BN1277" s="86"/>
      <c r="BP1277" s="86"/>
      <c r="BR1277" s="86"/>
      <c r="BS1277" s="86"/>
      <c r="BT1277" s="86"/>
      <c r="BU1277" s="86"/>
      <c r="BW1277" s="86"/>
      <c r="BX1277" s="86"/>
      <c r="BY1277" s="86"/>
      <c r="BZ1277" s="86"/>
      <c r="CB1277" s="86"/>
      <c r="CC1277" s="86"/>
      <c r="CD1277" s="86"/>
      <c r="CE1277" s="86"/>
      <c r="CF1277" s="86"/>
      <c r="CH1277" s="86"/>
      <c r="CI1277" s="86"/>
      <c r="CJ1277" s="86"/>
      <c r="CK1277" s="86"/>
      <c r="CM1277" s="86"/>
      <c r="CN1277" s="86"/>
      <c r="CO1277" s="86"/>
      <c r="CP1277" s="86"/>
      <c r="CR1277" s="86"/>
      <c r="CS1277" s="86"/>
      <c r="CT1277" s="86"/>
      <c r="CU1277" s="86"/>
      <c r="CW1277" s="87"/>
      <c r="CY1277" s="86"/>
      <c r="CZ1277" s="87"/>
      <c r="DA1277" s="88"/>
      <c r="DB1277" s="86"/>
      <c r="DC1277" s="87"/>
      <c r="DD1277" s="86"/>
      <c r="DE1277" s="86"/>
      <c r="DF1277" s="86"/>
      <c r="DG1277" s="86"/>
      <c r="DH1277" s="89"/>
    </row>
    <row r="1278" spans="34:112" x14ac:dyDescent="0.2">
      <c r="AH1278" s="86"/>
      <c r="AJ1278" s="86"/>
      <c r="AL1278" s="86"/>
      <c r="AN1278" s="86"/>
      <c r="AP1278" s="86"/>
      <c r="AR1278" s="86"/>
      <c r="AT1278" s="86"/>
      <c r="AV1278" s="86"/>
      <c r="AX1278" s="86"/>
      <c r="AZ1278" s="86"/>
      <c r="BB1278" s="86"/>
      <c r="BD1278" s="86"/>
      <c r="BF1278" s="86"/>
      <c r="BH1278" s="86"/>
      <c r="BJ1278" s="86"/>
      <c r="BL1278" s="86"/>
      <c r="BN1278" s="86"/>
      <c r="BP1278" s="86"/>
      <c r="BR1278" s="86"/>
      <c r="BS1278" s="86"/>
      <c r="BT1278" s="86"/>
      <c r="BU1278" s="86"/>
      <c r="BW1278" s="86"/>
      <c r="BX1278" s="86"/>
      <c r="BY1278" s="86"/>
      <c r="BZ1278" s="86"/>
      <c r="CB1278" s="86"/>
      <c r="CC1278" s="86"/>
      <c r="CD1278" s="86"/>
      <c r="CE1278" s="86"/>
      <c r="CF1278" s="86"/>
      <c r="CH1278" s="86"/>
      <c r="CI1278" s="86"/>
      <c r="CJ1278" s="86"/>
      <c r="CK1278" s="86"/>
      <c r="CM1278" s="86"/>
      <c r="CN1278" s="86"/>
      <c r="CO1278" s="86"/>
      <c r="CP1278" s="86"/>
      <c r="CR1278" s="86"/>
      <c r="CS1278" s="86"/>
      <c r="CT1278" s="86"/>
      <c r="CU1278" s="86"/>
      <c r="CW1278" s="87"/>
      <c r="CY1278" s="86"/>
      <c r="CZ1278" s="87"/>
      <c r="DA1278" s="88"/>
      <c r="DB1278" s="86"/>
      <c r="DC1278" s="87"/>
      <c r="DD1278" s="86"/>
      <c r="DE1278" s="86"/>
      <c r="DF1278" s="86"/>
      <c r="DG1278" s="86"/>
      <c r="DH1278" s="89"/>
    </row>
    <row r="1279" spans="34:112" x14ac:dyDescent="0.2">
      <c r="AH1279" s="86"/>
      <c r="AJ1279" s="86"/>
      <c r="AL1279" s="86"/>
      <c r="AN1279" s="86"/>
      <c r="AP1279" s="86"/>
      <c r="AR1279" s="86"/>
      <c r="AT1279" s="86"/>
      <c r="AV1279" s="86"/>
      <c r="AX1279" s="86"/>
      <c r="AZ1279" s="86"/>
      <c r="BB1279" s="86"/>
      <c r="BD1279" s="86"/>
      <c r="BF1279" s="86"/>
      <c r="BH1279" s="86"/>
      <c r="BJ1279" s="86"/>
      <c r="BL1279" s="86"/>
      <c r="BN1279" s="86"/>
      <c r="BP1279" s="86"/>
      <c r="BR1279" s="86"/>
      <c r="BS1279" s="86"/>
      <c r="BT1279" s="86"/>
      <c r="BU1279" s="86"/>
      <c r="BW1279" s="86"/>
      <c r="BX1279" s="86"/>
      <c r="BY1279" s="86"/>
      <c r="BZ1279" s="86"/>
      <c r="CB1279" s="86"/>
      <c r="CC1279" s="86"/>
      <c r="CD1279" s="86"/>
      <c r="CE1279" s="86"/>
      <c r="CF1279" s="86"/>
      <c r="CH1279" s="86"/>
      <c r="CI1279" s="86"/>
      <c r="CJ1279" s="86"/>
      <c r="CK1279" s="86"/>
      <c r="CM1279" s="86"/>
      <c r="CN1279" s="86"/>
      <c r="CO1279" s="86"/>
      <c r="CP1279" s="86"/>
      <c r="CR1279" s="86"/>
      <c r="CS1279" s="86"/>
      <c r="CT1279" s="86"/>
      <c r="CU1279" s="86"/>
      <c r="CW1279" s="87"/>
      <c r="CY1279" s="86"/>
      <c r="CZ1279" s="87"/>
      <c r="DA1279" s="88"/>
      <c r="DB1279" s="86"/>
      <c r="DC1279" s="87"/>
      <c r="DD1279" s="86"/>
      <c r="DE1279" s="86"/>
      <c r="DF1279" s="86"/>
      <c r="DG1279" s="86"/>
      <c r="DH1279" s="89"/>
    </row>
    <row r="1280" spans="34:112" x14ac:dyDescent="0.2">
      <c r="AH1280" s="86"/>
      <c r="AJ1280" s="86"/>
      <c r="AL1280" s="86"/>
      <c r="AN1280" s="86"/>
      <c r="AP1280" s="86"/>
      <c r="AR1280" s="86"/>
      <c r="AT1280" s="86"/>
      <c r="AV1280" s="86"/>
      <c r="AX1280" s="86"/>
      <c r="AZ1280" s="86"/>
      <c r="BB1280" s="86"/>
      <c r="BD1280" s="86"/>
      <c r="BF1280" s="86"/>
      <c r="BH1280" s="86"/>
      <c r="BJ1280" s="86"/>
      <c r="BL1280" s="86"/>
      <c r="BN1280" s="86"/>
      <c r="BP1280" s="86"/>
      <c r="BR1280" s="86"/>
      <c r="BS1280" s="86"/>
      <c r="BT1280" s="86"/>
      <c r="BU1280" s="86"/>
      <c r="BW1280" s="86"/>
      <c r="BX1280" s="86"/>
      <c r="BY1280" s="86"/>
      <c r="BZ1280" s="86"/>
      <c r="CB1280" s="86"/>
      <c r="CC1280" s="86"/>
      <c r="CD1280" s="86"/>
      <c r="CE1280" s="86"/>
      <c r="CF1280" s="86"/>
      <c r="CH1280" s="86"/>
      <c r="CI1280" s="86"/>
      <c r="CJ1280" s="86"/>
      <c r="CK1280" s="86"/>
      <c r="CM1280" s="86"/>
      <c r="CN1280" s="86"/>
      <c r="CO1280" s="86"/>
      <c r="CP1280" s="86"/>
      <c r="CR1280" s="86"/>
      <c r="CS1280" s="86"/>
      <c r="CT1280" s="86"/>
      <c r="CU1280" s="86"/>
      <c r="CW1280" s="87"/>
      <c r="CY1280" s="86"/>
      <c r="CZ1280" s="87"/>
      <c r="DA1280" s="88"/>
      <c r="DB1280" s="86"/>
      <c r="DC1280" s="87"/>
      <c r="DD1280" s="86"/>
      <c r="DE1280" s="86"/>
      <c r="DF1280" s="86"/>
      <c r="DG1280" s="86"/>
      <c r="DH1280" s="89"/>
    </row>
    <row r="1281" spans="34:112" x14ac:dyDescent="0.2">
      <c r="AH1281" s="86"/>
      <c r="AJ1281" s="86"/>
      <c r="AL1281" s="86"/>
      <c r="AN1281" s="86"/>
      <c r="AP1281" s="86"/>
      <c r="AR1281" s="86"/>
      <c r="AT1281" s="86"/>
      <c r="AV1281" s="86"/>
      <c r="AX1281" s="86"/>
      <c r="AZ1281" s="86"/>
      <c r="BB1281" s="86"/>
      <c r="BD1281" s="86"/>
      <c r="BF1281" s="86"/>
      <c r="BH1281" s="86"/>
      <c r="BJ1281" s="86"/>
      <c r="BL1281" s="86"/>
      <c r="BN1281" s="86"/>
      <c r="BP1281" s="86"/>
      <c r="BR1281" s="86"/>
      <c r="BS1281" s="86"/>
      <c r="BT1281" s="86"/>
      <c r="BU1281" s="86"/>
      <c r="BW1281" s="86"/>
      <c r="BX1281" s="86"/>
      <c r="BY1281" s="86"/>
      <c r="BZ1281" s="86"/>
      <c r="CB1281" s="86"/>
      <c r="CC1281" s="86"/>
      <c r="CD1281" s="86"/>
      <c r="CE1281" s="86"/>
      <c r="CF1281" s="86"/>
      <c r="CH1281" s="86"/>
      <c r="CI1281" s="86"/>
      <c r="CJ1281" s="86"/>
      <c r="CK1281" s="86"/>
      <c r="CM1281" s="86"/>
      <c r="CN1281" s="86"/>
      <c r="CO1281" s="86"/>
      <c r="CP1281" s="86"/>
      <c r="CR1281" s="86"/>
      <c r="CS1281" s="86"/>
      <c r="CT1281" s="86"/>
      <c r="CU1281" s="86"/>
      <c r="CW1281" s="87"/>
      <c r="CY1281" s="86"/>
      <c r="CZ1281" s="87"/>
      <c r="DA1281" s="88"/>
      <c r="DB1281" s="86"/>
      <c r="DC1281" s="87"/>
      <c r="DD1281" s="86"/>
      <c r="DE1281" s="86"/>
      <c r="DF1281" s="86"/>
      <c r="DG1281" s="86"/>
      <c r="DH1281" s="89"/>
    </row>
    <row r="1282" spans="34:112" x14ac:dyDescent="0.2">
      <c r="AH1282" s="86"/>
      <c r="AJ1282" s="86"/>
      <c r="AL1282" s="86"/>
      <c r="AN1282" s="86"/>
      <c r="AP1282" s="86"/>
      <c r="AR1282" s="86"/>
      <c r="AT1282" s="86"/>
      <c r="AV1282" s="86"/>
      <c r="AX1282" s="86"/>
      <c r="AZ1282" s="86"/>
      <c r="BB1282" s="86"/>
      <c r="BD1282" s="86"/>
      <c r="BF1282" s="86"/>
      <c r="BH1282" s="86"/>
      <c r="BJ1282" s="86"/>
      <c r="BL1282" s="86"/>
      <c r="BN1282" s="86"/>
      <c r="BP1282" s="86"/>
      <c r="BR1282" s="86"/>
      <c r="BS1282" s="86"/>
      <c r="BT1282" s="86"/>
      <c r="BU1282" s="86"/>
      <c r="BW1282" s="86"/>
      <c r="BX1282" s="86"/>
      <c r="BY1282" s="86"/>
      <c r="BZ1282" s="86"/>
      <c r="CB1282" s="86"/>
      <c r="CC1282" s="86"/>
      <c r="CD1282" s="86"/>
      <c r="CE1282" s="86"/>
      <c r="CF1282" s="86"/>
      <c r="CH1282" s="86"/>
      <c r="CI1282" s="86"/>
      <c r="CJ1282" s="86"/>
      <c r="CK1282" s="86"/>
      <c r="CM1282" s="86"/>
      <c r="CN1282" s="86"/>
      <c r="CO1282" s="86"/>
      <c r="CP1282" s="86"/>
      <c r="CR1282" s="86"/>
      <c r="CS1282" s="86"/>
      <c r="CT1282" s="86"/>
      <c r="CU1282" s="86"/>
      <c r="CW1282" s="87"/>
      <c r="CY1282" s="86"/>
      <c r="CZ1282" s="87"/>
      <c r="DA1282" s="88"/>
      <c r="DB1282" s="86"/>
      <c r="DC1282" s="87"/>
      <c r="DD1282" s="86"/>
      <c r="DE1282" s="86"/>
      <c r="DF1282" s="86"/>
      <c r="DG1282" s="86"/>
      <c r="DH1282" s="89"/>
    </row>
    <row r="1283" spans="34:112" x14ac:dyDescent="0.2">
      <c r="AH1283" s="86"/>
      <c r="AJ1283" s="86"/>
      <c r="AL1283" s="86"/>
      <c r="AN1283" s="86"/>
      <c r="AP1283" s="86"/>
      <c r="AR1283" s="86"/>
      <c r="AT1283" s="86"/>
      <c r="AV1283" s="86"/>
      <c r="AX1283" s="86"/>
      <c r="AZ1283" s="86"/>
      <c r="BB1283" s="86"/>
      <c r="BD1283" s="86"/>
      <c r="BF1283" s="86"/>
      <c r="BH1283" s="86"/>
      <c r="BJ1283" s="86"/>
      <c r="BL1283" s="86"/>
      <c r="BN1283" s="86"/>
      <c r="BP1283" s="86"/>
      <c r="BR1283" s="86"/>
      <c r="BS1283" s="86"/>
      <c r="BT1283" s="86"/>
      <c r="BU1283" s="86"/>
      <c r="BW1283" s="86"/>
      <c r="BX1283" s="86"/>
      <c r="BY1283" s="86"/>
      <c r="BZ1283" s="86"/>
      <c r="CB1283" s="86"/>
      <c r="CC1283" s="86"/>
      <c r="CD1283" s="86"/>
      <c r="CE1283" s="86"/>
      <c r="CF1283" s="86"/>
      <c r="CH1283" s="86"/>
      <c r="CI1283" s="86"/>
      <c r="CJ1283" s="86"/>
      <c r="CK1283" s="86"/>
      <c r="CM1283" s="86"/>
      <c r="CN1283" s="86"/>
      <c r="CO1283" s="86"/>
      <c r="CP1283" s="86"/>
      <c r="CR1283" s="86"/>
      <c r="CS1283" s="86"/>
      <c r="CT1283" s="86"/>
      <c r="CU1283" s="86"/>
      <c r="CW1283" s="87"/>
      <c r="CY1283" s="86"/>
      <c r="CZ1283" s="87"/>
      <c r="DA1283" s="88"/>
      <c r="DB1283" s="86"/>
      <c r="DC1283" s="87"/>
      <c r="DD1283" s="86"/>
      <c r="DE1283" s="86"/>
      <c r="DF1283" s="86"/>
      <c r="DG1283" s="86"/>
      <c r="DH1283" s="89"/>
    </row>
    <row r="1284" spans="34:112" x14ac:dyDescent="0.2">
      <c r="AH1284" s="86"/>
      <c r="AJ1284" s="86"/>
      <c r="AL1284" s="86"/>
      <c r="AN1284" s="86"/>
      <c r="AP1284" s="86"/>
      <c r="AR1284" s="86"/>
      <c r="AT1284" s="86"/>
      <c r="AV1284" s="86"/>
      <c r="AX1284" s="86"/>
      <c r="AZ1284" s="86"/>
      <c r="BB1284" s="86"/>
      <c r="BD1284" s="86"/>
      <c r="BF1284" s="86"/>
      <c r="BH1284" s="86"/>
      <c r="BJ1284" s="86"/>
      <c r="BL1284" s="86"/>
      <c r="BN1284" s="86"/>
      <c r="BP1284" s="86"/>
      <c r="BR1284" s="86"/>
      <c r="BS1284" s="86"/>
      <c r="BT1284" s="86"/>
      <c r="BU1284" s="86"/>
      <c r="BW1284" s="86"/>
      <c r="BX1284" s="86"/>
      <c r="BY1284" s="86"/>
      <c r="BZ1284" s="86"/>
      <c r="CB1284" s="86"/>
      <c r="CC1284" s="86"/>
      <c r="CD1284" s="86"/>
      <c r="CE1284" s="86"/>
      <c r="CF1284" s="86"/>
      <c r="CH1284" s="86"/>
      <c r="CI1284" s="86"/>
      <c r="CJ1284" s="86"/>
      <c r="CK1284" s="86"/>
      <c r="CM1284" s="86"/>
      <c r="CN1284" s="86"/>
      <c r="CO1284" s="86"/>
      <c r="CP1284" s="86"/>
      <c r="CR1284" s="86"/>
      <c r="CS1284" s="86"/>
      <c r="CT1284" s="86"/>
      <c r="CU1284" s="86"/>
      <c r="CW1284" s="87"/>
      <c r="CY1284" s="86"/>
      <c r="CZ1284" s="87"/>
      <c r="DA1284" s="88"/>
      <c r="DB1284" s="86"/>
      <c r="DC1284" s="87"/>
      <c r="DD1284" s="86"/>
      <c r="DE1284" s="86"/>
      <c r="DF1284" s="86"/>
      <c r="DG1284" s="86"/>
      <c r="DH1284" s="89"/>
    </row>
    <row r="1285" spans="34:112" x14ac:dyDescent="0.2">
      <c r="AH1285" s="86"/>
      <c r="AJ1285" s="86"/>
      <c r="AL1285" s="86"/>
      <c r="AN1285" s="86"/>
      <c r="AP1285" s="86"/>
      <c r="AR1285" s="86"/>
      <c r="AT1285" s="86"/>
      <c r="AV1285" s="86"/>
      <c r="AX1285" s="86"/>
      <c r="AZ1285" s="86"/>
      <c r="BB1285" s="86"/>
      <c r="BD1285" s="86"/>
      <c r="BF1285" s="86"/>
      <c r="BH1285" s="86"/>
      <c r="BJ1285" s="86"/>
      <c r="BL1285" s="86"/>
      <c r="BN1285" s="86"/>
      <c r="BP1285" s="86"/>
      <c r="BR1285" s="86"/>
      <c r="BS1285" s="86"/>
      <c r="BT1285" s="86"/>
      <c r="BU1285" s="86"/>
      <c r="BW1285" s="86"/>
      <c r="BX1285" s="86"/>
      <c r="BY1285" s="86"/>
      <c r="BZ1285" s="86"/>
      <c r="CB1285" s="86"/>
      <c r="CC1285" s="86"/>
      <c r="CD1285" s="86"/>
      <c r="CE1285" s="86"/>
      <c r="CF1285" s="86"/>
      <c r="CH1285" s="86"/>
      <c r="CI1285" s="86"/>
      <c r="CJ1285" s="86"/>
      <c r="CK1285" s="86"/>
      <c r="CM1285" s="86"/>
      <c r="CN1285" s="86"/>
      <c r="CO1285" s="86"/>
      <c r="CP1285" s="86"/>
      <c r="CR1285" s="86"/>
      <c r="CS1285" s="86"/>
      <c r="CT1285" s="86"/>
      <c r="CU1285" s="86"/>
      <c r="CW1285" s="87"/>
      <c r="CY1285" s="86"/>
      <c r="CZ1285" s="87"/>
      <c r="DA1285" s="88"/>
      <c r="DB1285" s="86"/>
      <c r="DC1285" s="87"/>
      <c r="DD1285" s="86"/>
      <c r="DE1285" s="86"/>
      <c r="DF1285" s="86"/>
      <c r="DG1285" s="86"/>
      <c r="DH1285" s="89"/>
    </row>
    <row r="1286" spans="34:112" x14ac:dyDescent="0.2">
      <c r="AH1286" s="86"/>
      <c r="AJ1286" s="86"/>
      <c r="AL1286" s="86"/>
      <c r="AN1286" s="86"/>
      <c r="AP1286" s="86"/>
      <c r="AR1286" s="86"/>
      <c r="AT1286" s="86"/>
      <c r="AV1286" s="86"/>
      <c r="AX1286" s="86"/>
      <c r="AZ1286" s="86"/>
      <c r="BB1286" s="86"/>
      <c r="BD1286" s="86"/>
      <c r="BF1286" s="86"/>
      <c r="BH1286" s="86"/>
      <c r="BJ1286" s="86"/>
      <c r="BL1286" s="86"/>
      <c r="BN1286" s="86"/>
      <c r="BP1286" s="86"/>
      <c r="BR1286" s="86"/>
      <c r="BS1286" s="86"/>
      <c r="BT1286" s="86"/>
      <c r="BU1286" s="86"/>
      <c r="BW1286" s="86"/>
      <c r="BX1286" s="86"/>
      <c r="BY1286" s="86"/>
      <c r="BZ1286" s="86"/>
      <c r="CB1286" s="86"/>
      <c r="CC1286" s="86"/>
      <c r="CD1286" s="86"/>
      <c r="CE1286" s="86"/>
      <c r="CF1286" s="86"/>
      <c r="CH1286" s="86"/>
      <c r="CI1286" s="86"/>
      <c r="CJ1286" s="86"/>
      <c r="CK1286" s="86"/>
      <c r="CM1286" s="86"/>
      <c r="CN1286" s="86"/>
      <c r="CO1286" s="86"/>
      <c r="CP1286" s="86"/>
      <c r="CR1286" s="86"/>
      <c r="CS1286" s="86"/>
      <c r="CT1286" s="86"/>
      <c r="CU1286" s="86"/>
      <c r="CW1286" s="87"/>
      <c r="CY1286" s="86"/>
      <c r="CZ1286" s="87"/>
      <c r="DA1286" s="88"/>
      <c r="DB1286" s="86"/>
      <c r="DC1286" s="87"/>
      <c r="DD1286" s="86"/>
      <c r="DE1286" s="86"/>
      <c r="DF1286" s="86"/>
      <c r="DG1286" s="86"/>
      <c r="DH1286" s="89"/>
    </row>
    <row r="1287" spans="34:112" x14ac:dyDescent="0.2">
      <c r="AH1287" s="86"/>
      <c r="AJ1287" s="86"/>
      <c r="AL1287" s="86"/>
      <c r="AN1287" s="86"/>
      <c r="AP1287" s="86"/>
      <c r="AR1287" s="86"/>
      <c r="AT1287" s="86"/>
      <c r="AV1287" s="86"/>
      <c r="AX1287" s="86"/>
      <c r="AZ1287" s="86"/>
      <c r="BB1287" s="86"/>
      <c r="BD1287" s="86"/>
      <c r="BF1287" s="86"/>
      <c r="BH1287" s="86"/>
      <c r="BJ1287" s="86"/>
      <c r="BL1287" s="86"/>
      <c r="BN1287" s="86"/>
      <c r="BP1287" s="86"/>
      <c r="BR1287" s="86"/>
      <c r="BS1287" s="86"/>
      <c r="BT1287" s="86"/>
      <c r="BU1287" s="86"/>
      <c r="BW1287" s="86"/>
      <c r="BX1287" s="86"/>
      <c r="BY1287" s="86"/>
      <c r="BZ1287" s="86"/>
      <c r="CB1287" s="86"/>
      <c r="CC1287" s="86"/>
      <c r="CD1287" s="86"/>
      <c r="CE1287" s="86"/>
      <c r="CF1287" s="86"/>
      <c r="CH1287" s="86"/>
      <c r="CI1287" s="86"/>
      <c r="CJ1287" s="86"/>
      <c r="CK1287" s="86"/>
      <c r="CM1287" s="86"/>
      <c r="CN1287" s="86"/>
      <c r="CO1287" s="86"/>
      <c r="CP1287" s="86"/>
      <c r="CR1287" s="86"/>
      <c r="CS1287" s="86"/>
      <c r="CT1287" s="86"/>
      <c r="CU1287" s="86"/>
      <c r="CW1287" s="87"/>
      <c r="CY1287" s="86"/>
      <c r="CZ1287" s="87"/>
      <c r="DA1287" s="88"/>
      <c r="DB1287" s="86"/>
      <c r="DC1287" s="87"/>
      <c r="DD1287" s="86"/>
      <c r="DE1287" s="86"/>
      <c r="DF1287" s="86"/>
      <c r="DG1287" s="86"/>
      <c r="DH1287" s="89"/>
    </row>
    <row r="1288" spans="34:112" x14ac:dyDescent="0.2">
      <c r="AH1288" s="86"/>
      <c r="AJ1288" s="86"/>
      <c r="AL1288" s="86"/>
      <c r="AN1288" s="86"/>
      <c r="AP1288" s="86"/>
      <c r="AR1288" s="86"/>
      <c r="AT1288" s="86"/>
      <c r="AV1288" s="86"/>
      <c r="AX1288" s="86"/>
      <c r="AZ1288" s="86"/>
      <c r="BB1288" s="86"/>
      <c r="BD1288" s="86"/>
      <c r="BF1288" s="86"/>
      <c r="BH1288" s="86"/>
      <c r="BJ1288" s="86"/>
      <c r="BL1288" s="86"/>
      <c r="BN1288" s="86"/>
      <c r="BP1288" s="86"/>
      <c r="BR1288" s="86"/>
      <c r="BS1288" s="86"/>
      <c r="BT1288" s="86"/>
      <c r="BU1288" s="86"/>
      <c r="BW1288" s="86"/>
      <c r="BX1288" s="86"/>
      <c r="BY1288" s="86"/>
      <c r="BZ1288" s="86"/>
      <c r="CB1288" s="86"/>
      <c r="CC1288" s="86"/>
      <c r="CD1288" s="86"/>
      <c r="CE1288" s="86"/>
      <c r="CF1288" s="86"/>
      <c r="CH1288" s="86"/>
      <c r="CI1288" s="86"/>
      <c r="CJ1288" s="86"/>
      <c r="CK1288" s="86"/>
      <c r="CM1288" s="86"/>
      <c r="CN1288" s="86"/>
      <c r="CO1288" s="86"/>
      <c r="CP1288" s="86"/>
      <c r="CR1288" s="86"/>
      <c r="CS1288" s="86"/>
      <c r="CT1288" s="86"/>
      <c r="CU1288" s="86"/>
      <c r="CW1288" s="87"/>
      <c r="CY1288" s="86"/>
      <c r="CZ1288" s="87"/>
      <c r="DA1288" s="88"/>
      <c r="DB1288" s="86"/>
      <c r="DC1288" s="87"/>
      <c r="DD1288" s="86"/>
      <c r="DE1288" s="86"/>
      <c r="DF1288" s="86"/>
      <c r="DG1288" s="86"/>
      <c r="DH1288" s="89"/>
    </row>
    <row r="1289" spans="34:112" x14ac:dyDescent="0.2">
      <c r="AH1289" s="86"/>
      <c r="AJ1289" s="86"/>
      <c r="AL1289" s="86"/>
      <c r="AN1289" s="86"/>
      <c r="AP1289" s="86"/>
      <c r="AR1289" s="86"/>
      <c r="AT1289" s="86"/>
      <c r="AV1289" s="86"/>
      <c r="AX1289" s="86"/>
      <c r="AZ1289" s="86"/>
      <c r="BB1289" s="86"/>
      <c r="BD1289" s="86"/>
      <c r="BF1289" s="86"/>
      <c r="BH1289" s="86"/>
      <c r="BJ1289" s="86"/>
      <c r="BL1289" s="86"/>
      <c r="BN1289" s="86"/>
      <c r="BP1289" s="86"/>
      <c r="BR1289" s="86"/>
      <c r="BS1289" s="86"/>
      <c r="BT1289" s="86"/>
      <c r="BU1289" s="86"/>
      <c r="BW1289" s="86"/>
      <c r="BX1289" s="86"/>
      <c r="BY1289" s="86"/>
      <c r="BZ1289" s="86"/>
      <c r="CB1289" s="86"/>
      <c r="CC1289" s="86"/>
      <c r="CD1289" s="86"/>
      <c r="CE1289" s="86"/>
      <c r="CF1289" s="86"/>
      <c r="CH1289" s="86"/>
      <c r="CI1289" s="86"/>
      <c r="CJ1289" s="86"/>
      <c r="CK1289" s="86"/>
      <c r="CM1289" s="86"/>
      <c r="CN1289" s="86"/>
      <c r="CO1289" s="86"/>
      <c r="CP1289" s="86"/>
      <c r="CR1289" s="86"/>
      <c r="CS1289" s="86"/>
      <c r="CT1289" s="86"/>
      <c r="CU1289" s="86"/>
      <c r="CW1289" s="87"/>
      <c r="CY1289" s="86"/>
      <c r="CZ1289" s="87"/>
      <c r="DA1289" s="88"/>
      <c r="DB1289" s="86"/>
      <c r="DC1289" s="87"/>
      <c r="DD1289" s="86"/>
      <c r="DE1289" s="86"/>
      <c r="DF1289" s="86"/>
      <c r="DG1289" s="86"/>
      <c r="DH1289" s="89"/>
    </row>
    <row r="1290" spans="34:112" x14ac:dyDescent="0.2">
      <c r="AH1290" s="86"/>
      <c r="AJ1290" s="86"/>
      <c r="AL1290" s="86"/>
      <c r="AN1290" s="86"/>
      <c r="AP1290" s="86"/>
      <c r="AR1290" s="86"/>
      <c r="AT1290" s="86"/>
      <c r="AV1290" s="86"/>
      <c r="AX1290" s="86"/>
      <c r="AZ1290" s="86"/>
      <c r="BB1290" s="86"/>
      <c r="BD1290" s="86"/>
      <c r="BF1290" s="86"/>
      <c r="BH1290" s="86"/>
      <c r="BJ1290" s="86"/>
      <c r="BL1290" s="86"/>
      <c r="BN1290" s="86"/>
      <c r="BP1290" s="86"/>
      <c r="BR1290" s="86"/>
      <c r="BS1290" s="86"/>
      <c r="BT1290" s="86"/>
      <c r="BU1290" s="86"/>
      <c r="BW1290" s="86"/>
      <c r="BX1290" s="86"/>
      <c r="BY1290" s="86"/>
      <c r="BZ1290" s="86"/>
      <c r="CB1290" s="86"/>
      <c r="CC1290" s="86"/>
      <c r="CD1290" s="86"/>
      <c r="CE1290" s="86"/>
      <c r="CF1290" s="86"/>
      <c r="CH1290" s="86"/>
      <c r="CI1290" s="86"/>
      <c r="CJ1290" s="86"/>
      <c r="CK1290" s="86"/>
      <c r="CM1290" s="86"/>
      <c r="CN1290" s="86"/>
      <c r="CO1290" s="86"/>
      <c r="CP1290" s="86"/>
      <c r="CR1290" s="86"/>
      <c r="CS1290" s="86"/>
      <c r="CT1290" s="86"/>
      <c r="CU1290" s="86"/>
      <c r="CW1290" s="87"/>
      <c r="CY1290" s="86"/>
      <c r="CZ1290" s="87"/>
      <c r="DA1290" s="88"/>
      <c r="DB1290" s="86"/>
      <c r="DC1290" s="87"/>
      <c r="DD1290" s="86"/>
      <c r="DE1290" s="86"/>
      <c r="DF1290" s="86"/>
      <c r="DG1290" s="86"/>
      <c r="DH1290" s="89"/>
    </row>
    <row r="1291" spans="34:112" x14ac:dyDescent="0.2">
      <c r="AH1291" s="86"/>
      <c r="AJ1291" s="86"/>
      <c r="AL1291" s="86"/>
      <c r="AN1291" s="86"/>
      <c r="AP1291" s="86"/>
      <c r="AR1291" s="86"/>
      <c r="AT1291" s="86"/>
      <c r="AV1291" s="86"/>
      <c r="AX1291" s="86"/>
      <c r="AZ1291" s="86"/>
      <c r="BB1291" s="86"/>
      <c r="BD1291" s="86"/>
      <c r="BF1291" s="86"/>
      <c r="BH1291" s="86"/>
      <c r="BJ1291" s="86"/>
      <c r="BL1291" s="86"/>
      <c r="BN1291" s="86"/>
      <c r="BP1291" s="86"/>
      <c r="BR1291" s="86"/>
      <c r="BS1291" s="86"/>
      <c r="BT1291" s="86"/>
      <c r="BU1291" s="86"/>
      <c r="BW1291" s="86"/>
      <c r="BX1291" s="86"/>
      <c r="BY1291" s="86"/>
      <c r="BZ1291" s="86"/>
      <c r="CB1291" s="86"/>
      <c r="CC1291" s="86"/>
      <c r="CD1291" s="86"/>
      <c r="CE1291" s="86"/>
      <c r="CF1291" s="86"/>
      <c r="CH1291" s="86"/>
      <c r="CI1291" s="86"/>
      <c r="CJ1291" s="86"/>
      <c r="CK1291" s="86"/>
      <c r="CM1291" s="86"/>
      <c r="CN1291" s="86"/>
      <c r="CO1291" s="86"/>
      <c r="CP1291" s="86"/>
      <c r="CR1291" s="86"/>
      <c r="CS1291" s="86"/>
      <c r="CT1291" s="86"/>
      <c r="CU1291" s="86"/>
      <c r="CW1291" s="87"/>
      <c r="CY1291" s="86"/>
      <c r="CZ1291" s="87"/>
      <c r="DA1291" s="88"/>
      <c r="DB1291" s="86"/>
      <c r="DC1291" s="87"/>
      <c r="DD1291" s="86"/>
      <c r="DE1291" s="86"/>
      <c r="DF1291" s="86"/>
      <c r="DG1291" s="86"/>
      <c r="DH1291" s="89"/>
    </row>
    <row r="1292" spans="34:112" x14ac:dyDescent="0.2">
      <c r="AH1292" s="86"/>
      <c r="AJ1292" s="86"/>
      <c r="AL1292" s="86"/>
      <c r="AN1292" s="86"/>
      <c r="AP1292" s="86"/>
      <c r="AR1292" s="86"/>
      <c r="AT1292" s="86"/>
      <c r="AV1292" s="86"/>
      <c r="AX1292" s="86"/>
      <c r="AZ1292" s="86"/>
      <c r="BB1292" s="86"/>
      <c r="BD1292" s="86"/>
      <c r="BF1292" s="86"/>
      <c r="BH1292" s="86"/>
      <c r="BJ1292" s="86"/>
      <c r="BL1292" s="86"/>
      <c r="BN1292" s="86"/>
      <c r="BP1292" s="86"/>
      <c r="BR1292" s="86"/>
      <c r="BS1292" s="86"/>
      <c r="BT1292" s="86"/>
      <c r="BU1292" s="86"/>
      <c r="BW1292" s="86"/>
      <c r="BX1292" s="86"/>
      <c r="BY1292" s="86"/>
      <c r="BZ1292" s="86"/>
      <c r="CB1292" s="86"/>
      <c r="CC1292" s="86"/>
      <c r="CD1292" s="86"/>
      <c r="CE1292" s="86"/>
      <c r="CF1292" s="86"/>
      <c r="CH1292" s="86"/>
      <c r="CI1292" s="86"/>
      <c r="CJ1292" s="86"/>
      <c r="CK1292" s="86"/>
      <c r="CM1292" s="86"/>
      <c r="CN1292" s="86"/>
      <c r="CO1292" s="86"/>
      <c r="CP1292" s="86"/>
      <c r="CR1292" s="86"/>
      <c r="CS1292" s="86"/>
      <c r="CT1292" s="86"/>
      <c r="CU1292" s="86"/>
      <c r="CW1292" s="87"/>
      <c r="CY1292" s="86"/>
      <c r="CZ1292" s="87"/>
      <c r="DA1292" s="88"/>
      <c r="DB1292" s="86"/>
      <c r="DC1292" s="87"/>
      <c r="DD1292" s="86"/>
      <c r="DE1292" s="86"/>
      <c r="DF1292" s="86"/>
      <c r="DG1292" s="86"/>
      <c r="DH1292" s="89"/>
    </row>
    <row r="1293" spans="34:112" x14ac:dyDescent="0.2">
      <c r="AH1293" s="86"/>
      <c r="AJ1293" s="86"/>
      <c r="AL1293" s="86"/>
      <c r="AN1293" s="86"/>
      <c r="AP1293" s="86"/>
      <c r="AR1293" s="86"/>
      <c r="AT1293" s="86"/>
      <c r="AV1293" s="86"/>
      <c r="AX1293" s="86"/>
      <c r="AZ1293" s="86"/>
      <c r="BB1293" s="86"/>
      <c r="BD1293" s="86"/>
      <c r="BF1293" s="86"/>
      <c r="BH1293" s="86"/>
      <c r="BJ1293" s="86"/>
      <c r="BL1293" s="86"/>
      <c r="BN1293" s="86"/>
      <c r="BP1293" s="86"/>
      <c r="BR1293" s="86"/>
      <c r="BS1293" s="86"/>
      <c r="BT1293" s="86"/>
      <c r="BU1293" s="86"/>
      <c r="BW1293" s="86"/>
      <c r="BX1293" s="86"/>
      <c r="BY1293" s="86"/>
      <c r="BZ1293" s="86"/>
      <c r="CB1293" s="86"/>
      <c r="CC1293" s="86"/>
      <c r="CD1293" s="86"/>
      <c r="CE1293" s="86"/>
      <c r="CF1293" s="86"/>
      <c r="CH1293" s="86"/>
      <c r="CI1293" s="86"/>
      <c r="CJ1293" s="86"/>
      <c r="CK1293" s="86"/>
      <c r="CM1293" s="86"/>
      <c r="CN1293" s="86"/>
      <c r="CO1293" s="86"/>
      <c r="CP1293" s="86"/>
      <c r="CR1293" s="86"/>
      <c r="CS1293" s="86"/>
      <c r="CT1293" s="86"/>
      <c r="CU1293" s="86"/>
      <c r="CW1293" s="87"/>
      <c r="CY1293" s="86"/>
      <c r="CZ1293" s="87"/>
      <c r="DA1293" s="88"/>
      <c r="DB1293" s="86"/>
      <c r="DC1293" s="87"/>
      <c r="DD1293" s="86"/>
      <c r="DE1293" s="86"/>
      <c r="DF1293" s="86"/>
      <c r="DG1293" s="86"/>
      <c r="DH1293" s="89"/>
    </row>
    <row r="1294" spans="34:112" x14ac:dyDescent="0.2">
      <c r="AH1294" s="86"/>
      <c r="AJ1294" s="86"/>
      <c r="AL1294" s="86"/>
      <c r="AN1294" s="86"/>
      <c r="AP1294" s="86"/>
      <c r="AR1294" s="86"/>
      <c r="AT1294" s="86"/>
      <c r="AV1294" s="86"/>
      <c r="AX1294" s="86"/>
      <c r="AZ1294" s="86"/>
      <c r="BB1294" s="86"/>
      <c r="BD1294" s="86"/>
      <c r="BF1294" s="86"/>
      <c r="BH1294" s="86"/>
      <c r="BJ1294" s="86"/>
      <c r="BL1294" s="86"/>
      <c r="BN1294" s="86"/>
      <c r="BP1294" s="86"/>
      <c r="BR1294" s="86"/>
      <c r="BS1294" s="86"/>
      <c r="BT1294" s="86"/>
      <c r="BU1294" s="86"/>
      <c r="BW1294" s="86"/>
      <c r="BX1294" s="86"/>
      <c r="BY1294" s="86"/>
      <c r="BZ1294" s="86"/>
      <c r="CB1294" s="86"/>
      <c r="CC1294" s="86"/>
      <c r="CD1294" s="86"/>
      <c r="CE1294" s="86"/>
      <c r="CF1294" s="86"/>
      <c r="CH1294" s="86"/>
      <c r="CI1294" s="86"/>
      <c r="CJ1294" s="86"/>
      <c r="CK1294" s="86"/>
      <c r="CM1294" s="86"/>
      <c r="CN1294" s="86"/>
      <c r="CO1294" s="86"/>
      <c r="CP1294" s="86"/>
      <c r="CR1294" s="86"/>
      <c r="CS1294" s="86"/>
      <c r="CT1294" s="86"/>
      <c r="CU1294" s="86"/>
      <c r="CW1294" s="87"/>
      <c r="CY1294" s="86"/>
      <c r="CZ1294" s="87"/>
      <c r="DA1294" s="88"/>
      <c r="DB1294" s="86"/>
      <c r="DC1294" s="87"/>
      <c r="DD1294" s="86"/>
      <c r="DE1294" s="86"/>
      <c r="DF1294" s="86"/>
      <c r="DG1294" s="86"/>
      <c r="DH1294" s="89"/>
    </row>
    <row r="1295" spans="34:112" x14ac:dyDescent="0.2">
      <c r="AH1295" s="86"/>
      <c r="AJ1295" s="86"/>
      <c r="AL1295" s="86"/>
      <c r="AN1295" s="86"/>
      <c r="AP1295" s="86"/>
      <c r="AR1295" s="86"/>
      <c r="AT1295" s="86"/>
      <c r="AV1295" s="86"/>
      <c r="AX1295" s="86"/>
      <c r="AZ1295" s="86"/>
      <c r="BB1295" s="86"/>
      <c r="BD1295" s="86"/>
      <c r="BF1295" s="86"/>
      <c r="BH1295" s="86"/>
      <c r="BJ1295" s="86"/>
      <c r="BL1295" s="86"/>
      <c r="BN1295" s="86"/>
      <c r="BP1295" s="86"/>
      <c r="BR1295" s="86"/>
      <c r="BS1295" s="86"/>
      <c r="BT1295" s="86"/>
      <c r="BU1295" s="86"/>
      <c r="BW1295" s="86"/>
      <c r="BX1295" s="86"/>
      <c r="BY1295" s="86"/>
      <c r="BZ1295" s="86"/>
      <c r="CB1295" s="86"/>
      <c r="CC1295" s="86"/>
      <c r="CD1295" s="86"/>
      <c r="CE1295" s="86"/>
      <c r="CF1295" s="86"/>
      <c r="CH1295" s="86"/>
      <c r="CI1295" s="86"/>
      <c r="CJ1295" s="86"/>
      <c r="CK1295" s="86"/>
      <c r="CM1295" s="86"/>
      <c r="CN1295" s="86"/>
      <c r="CO1295" s="86"/>
      <c r="CP1295" s="86"/>
      <c r="CR1295" s="86"/>
      <c r="CS1295" s="86"/>
      <c r="CT1295" s="86"/>
      <c r="CU1295" s="86"/>
      <c r="CW1295" s="87"/>
      <c r="CY1295" s="86"/>
      <c r="CZ1295" s="87"/>
      <c r="DA1295" s="88"/>
      <c r="DB1295" s="86"/>
      <c r="DC1295" s="87"/>
      <c r="DD1295" s="86"/>
      <c r="DE1295" s="86"/>
      <c r="DF1295" s="86"/>
      <c r="DG1295" s="86"/>
      <c r="DH1295" s="89"/>
    </row>
    <row r="1296" spans="34:112" x14ac:dyDescent="0.2">
      <c r="AH1296" s="86"/>
      <c r="AJ1296" s="86"/>
      <c r="AL1296" s="86"/>
      <c r="AN1296" s="86"/>
      <c r="AP1296" s="86"/>
      <c r="AR1296" s="86"/>
      <c r="AT1296" s="86"/>
      <c r="AV1296" s="86"/>
      <c r="AX1296" s="86"/>
      <c r="AZ1296" s="86"/>
      <c r="BB1296" s="86"/>
      <c r="BD1296" s="86"/>
      <c r="BF1296" s="86"/>
      <c r="BH1296" s="86"/>
      <c r="BJ1296" s="86"/>
      <c r="BL1296" s="86"/>
      <c r="BN1296" s="86"/>
      <c r="BP1296" s="86"/>
      <c r="BR1296" s="86"/>
      <c r="BS1296" s="86"/>
      <c r="BT1296" s="86"/>
      <c r="BU1296" s="86"/>
      <c r="BW1296" s="86"/>
      <c r="BX1296" s="86"/>
      <c r="BY1296" s="86"/>
      <c r="BZ1296" s="86"/>
      <c r="CB1296" s="86"/>
      <c r="CC1296" s="86"/>
      <c r="CD1296" s="86"/>
      <c r="CE1296" s="86"/>
      <c r="CF1296" s="86"/>
      <c r="CH1296" s="86"/>
      <c r="CI1296" s="86"/>
      <c r="CJ1296" s="86"/>
      <c r="CK1296" s="86"/>
      <c r="CM1296" s="86"/>
      <c r="CN1296" s="86"/>
      <c r="CO1296" s="86"/>
      <c r="CP1296" s="86"/>
      <c r="CR1296" s="86"/>
      <c r="CS1296" s="86"/>
      <c r="CT1296" s="86"/>
      <c r="CU1296" s="86"/>
      <c r="CW1296" s="87"/>
      <c r="CY1296" s="86"/>
      <c r="CZ1296" s="87"/>
      <c r="DA1296" s="88"/>
      <c r="DB1296" s="86"/>
      <c r="DC1296" s="87"/>
      <c r="DD1296" s="86"/>
      <c r="DE1296" s="86"/>
      <c r="DF1296" s="86"/>
      <c r="DG1296" s="86"/>
      <c r="DH1296" s="89"/>
    </row>
    <row r="1297" spans="34:112" x14ac:dyDescent="0.2">
      <c r="AH1297" s="86"/>
      <c r="AJ1297" s="86"/>
      <c r="AL1297" s="86"/>
      <c r="AN1297" s="86"/>
      <c r="AP1297" s="86"/>
      <c r="AR1297" s="86"/>
      <c r="AT1297" s="86"/>
      <c r="AV1297" s="86"/>
      <c r="AX1297" s="86"/>
      <c r="AZ1297" s="86"/>
      <c r="BB1297" s="86"/>
      <c r="BD1297" s="86"/>
      <c r="BF1297" s="86"/>
      <c r="BH1297" s="86"/>
      <c r="BJ1297" s="86"/>
      <c r="BL1297" s="86"/>
      <c r="BN1297" s="86"/>
      <c r="BP1297" s="86"/>
      <c r="BR1297" s="86"/>
      <c r="BS1297" s="86"/>
      <c r="BT1297" s="86"/>
      <c r="BU1297" s="86"/>
      <c r="BW1297" s="86"/>
      <c r="BX1297" s="86"/>
      <c r="BY1297" s="86"/>
      <c r="BZ1297" s="86"/>
      <c r="CB1297" s="86"/>
      <c r="CC1297" s="86"/>
      <c r="CD1297" s="86"/>
      <c r="CE1297" s="86"/>
      <c r="CF1297" s="86"/>
      <c r="CH1297" s="86"/>
      <c r="CI1297" s="86"/>
      <c r="CJ1297" s="86"/>
      <c r="CK1297" s="86"/>
      <c r="CM1297" s="86"/>
      <c r="CN1297" s="86"/>
      <c r="CO1297" s="86"/>
      <c r="CP1297" s="86"/>
      <c r="CR1297" s="86"/>
      <c r="CS1297" s="86"/>
      <c r="CT1297" s="86"/>
      <c r="CU1297" s="86"/>
      <c r="CW1297" s="87"/>
      <c r="CY1297" s="86"/>
      <c r="CZ1297" s="87"/>
      <c r="DA1297" s="88"/>
      <c r="DB1297" s="86"/>
      <c r="DC1297" s="87"/>
      <c r="DD1297" s="86"/>
      <c r="DE1297" s="86"/>
      <c r="DF1297" s="86"/>
      <c r="DG1297" s="86"/>
      <c r="DH1297" s="89"/>
    </row>
    <row r="1298" spans="34:112" x14ac:dyDescent="0.2">
      <c r="AH1298" s="86"/>
      <c r="AJ1298" s="86"/>
      <c r="AL1298" s="86"/>
      <c r="AN1298" s="86"/>
      <c r="AP1298" s="86"/>
      <c r="AR1298" s="86"/>
      <c r="AT1298" s="86"/>
      <c r="AV1298" s="86"/>
      <c r="AX1298" s="86"/>
      <c r="AZ1298" s="86"/>
      <c r="BB1298" s="86"/>
      <c r="BD1298" s="86"/>
      <c r="BF1298" s="86"/>
      <c r="BH1298" s="86"/>
      <c r="BJ1298" s="86"/>
      <c r="BL1298" s="86"/>
      <c r="BN1298" s="86"/>
      <c r="BP1298" s="86"/>
      <c r="BR1298" s="86"/>
      <c r="BS1298" s="86"/>
      <c r="BT1298" s="86"/>
      <c r="BU1298" s="86"/>
      <c r="BW1298" s="86"/>
      <c r="BX1298" s="86"/>
      <c r="BY1298" s="86"/>
      <c r="BZ1298" s="86"/>
      <c r="CB1298" s="86"/>
      <c r="CC1298" s="86"/>
      <c r="CD1298" s="86"/>
      <c r="CE1298" s="86"/>
      <c r="CF1298" s="86"/>
      <c r="CH1298" s="86"/>
      <c r="CI1298" s="86"/>
      <c r="CJ1298" s="86"/>
      <c r="CK1298" s="86"/>
      <c r="CM1298" s="86"/>
      <c r="CN1298" s="86"/>
      <c r="CO1298" s="86"/>
      <c r="CP1298" s="86"/>
      <c r="CR1298" s="86"/>
      <c r="CS1298" s="86"/>
      <c r="CT1298" s="86"/>
      <c r="CU1298" s="86"/>
      <c r="CW1298" s="87"/>
      <c r="CY1298" s="86"/>
      <c r="CZ1298" s="87"/>
      <c r="DA1298" s="88"/>
      <c r="DB1298" s="86"/>
      <c r="DC1298" s="87"/>
      <c r="DD1298" s="86"/>
      <c r="DE1298" s="86"/>
      <c r="DF1298" s="86"/>
      <c r="DG1298" s="86"/>
      <c r="DH1298" s="89"/>
    </row>
    <row r="1299" spans="34:112" x14ac:dyDescent="0.2">
      <c r="AH1299" s="86"/>
      <c r="AJ1299" s="86"/>
      <c r="AL1299" s="86"/>
      <c r="AN1299" s="86"/>
      <c r="AP1299" s="86"/>
      <c r="AR1299" s="86"/>
      <c r="AT1299" s="86"/>
      <c r="AV1299" s="86"/>
      <c r="AX1299" s="86"/>
      <c r="AZ1299" s="86"/>
      <c r="BB1299" s="86"/>
      <c r="BD1299" s="86"/>
      <c r="BF1299" s="86"/>
      <c r="BH1299" s="86"/>
      <c r="BJ1299" s="86"/>
      <c r="BL1299" s="86"/>
      <c r="BN1299" s="86"/>
      <c r="BP1299" s="86"/>
      <c r="BR1299" s="86"/>
      <c r="BS1299" s="86"/>
      <c r="BT1299" s="86"/>
      <c r="BU1299" s="86"/>
      <c r="BW1299" s="86"/>
      <c r="BX1299" s="86"/>
      <c r="BY1299" s="86"/>
      <c r="BZ1299" s="86"/>
      <c r="CB1299" s="86"/>
      <c r="CC1299" s="86"/>
      <c r="CD1299" s="86"/>
      <c r="CE1299" s="86"/>
      <c r="CF1299" s="86"/>
      <c r="CH1299" s="86"/>
      <c r="CI1299" s="86"/>
      <c r="CJ1299" s="86"/>
      <c r="CK1299" s="86"/>
      <c r="CM1299" s="86"/>
      <c r="CN1299" s="86"/>
      <c r="CO1299" s="86"/>
      <c r="CP1299" s="86"/>
      <c r="CR1299" s="86"/>
      <c r="CS1299" s="86"/>
      <c r="CT1299" s="86"/>
      <c r="CU1299" s="86"/>
      <c r="CW1299" s="87"/>
      <c r="CY1299" s="86"/>
      <c r="CZ1299" s="87"/>
      <c r="DA1299" s="88"/>
      <c r="DB1299" s="86"/>
      <c r="DC1299" s="87"/>
      <c r="DD1299" s="86"/>
      <c r="DE1299" s="86"/>
      <c r="DF1299" s="86"/>
      <c r="DG1299" s="86"/>
      <c r="DH1299" s="89"/>
    </row>
    <row r="1300" spans="34:112" x14ac:dyDescent="0.2">
      <c r="AH1300" s="86"/>
      <c r="AJ1300" s="86"/>
      <c r="AL1300" s="86"/>
      <c r="AN1300" s="86"/>
      <c r="AP1300" s="86"/>
      <c r="AR1300" s="86"/>
      <c r="AT1300" s="86"/>
      <c r="AV1300" s="86"/>
      <c r="AX1300" s="86"/>
      <c r="AZ1300" s="86"/>
      <c r="BB1300" s="86"/>
      <c r="BD1300" s="86"/>
      <c r="BF1300" s="86"/>
      <c r="BH1300" s="86"/>
      <c r="BJ1300" s="86"/>
      <c r="BL1300" s="86"/>
      <c r="BN1300" s="86"/>
      <c r="BP1300" s="86"/>
      <c r="BR1300" s="86"/>
      <c r="BS1300" s="86"/>
      <c r="BT1300" s="86"/>
      <c r="BU1300" s="86"/>
      <c r="BW1300" s="86"/>
      <c r="BX1300" s="86"/>
      <c r="BY1300" s="86"/>
      <c r="BZ1300" s="86"/>
      <c r="CB1300" s="86"/>
      <c r="CC1300" s="86"/>
      <c r="CD1300" s="86"/>
      <c r="CE1300" s="86"/>
      <c r="CF1300" s="86"/>
      <c r="CH1300" s="86"/>
      <c r="CI1300" s="86"/>
      <c r="CJ1300" s="86"/>
      <c r="CK1300" s="86"/>
      <c r="CM1300" s="86"/>
      <c r="CN1300" s="86"/>
      <c r="CO1300" s="86"/>
      <c r="CP1300" s="86"/>
      <c r="CR1300" s="86"/>
      <c r="CS1300" s="86"/>
      <c r="CT1300" s="86"/>
      <c r="CU1300" s="86"/>
      <c r="CW1300" s="87"/>
      <c r="CY1300" s="86"/>
      <c r="CZ1300" s="87"/>
      <c r="DA1300" s="88"/>
      <c r="DB1300" s="86"/>
      <c r="DC1300" s="87"/>
      <c r="DD1300" s="86"/>
      <c r="DE1300" s="86"/>
      <c r="DF1300" s="86"/>
      <c r="DG1300" s="86"/>
      <c r="DH1300" s="89"/>
    </row>
    <row r="1301" spans="34:112" x14ac:dyDescent="0.2">
      <c r="AH1301" s="86"/>
      <c r="AJ1301" s="86"/>
      <c r="AL1301" s="86"/>
      <c r="AN1301" s="86"/>
      <c r="AP1301" s="86"/>
      <c r="AR1301" s="86"/>
      <c r="AT1301" s="86"/>
      <c r="AV1301" s="86"/>
      <c r="AX1301" s="86"/>
      <c r="AZ1301" s="86"/>
      <c r="BB1301" s="86"/>
      <c r="BD1301" s="86"/>
      <c r="BF1301" s="86"/>
      <c r="BH1301" s="86"/>
      <c r="BJ1301" s="86"/>
      <c r="BL1301" s="86"/>
      <c r="BN1301" s="86"/>
      <c r="BP1301" s="86"/>
      <c r="BR1301" s="86"/>
      <c r="BS1301" s="86"/>
      <c r="BT1301" s="86"/>
      <c r="BU1301" s="86"/>
      <c r="BW1301" s="86"/>
      <c r="BX1301" s="86"/>
      <c r="BY1301" s="86"/>
      <c r="BZ1301" s="86"/>
      <c r="CB1301" s="86"/>
      <c r="CC1301" s="86"/>
      <c r="CD1301" s="86"/>
      <c r="CE1301" s="86"/>
      <c r="CF1301" s="86"/>
      <c r="CH1301" s="86"/>
      <c r="CI1301" s="86"/>
      <c r="CJ1301" s="86"/>
      <c r="CK1301" s="86"/>
      <c r="CM1301" s="86"/>
      <c r="CN1301" s="86"/>
      <c r="CO1301" s="86"/>
      <c r="CP1301" s="86"/>
      <c r="CR1301" s="86"/>
      <c r="CS1301" s="86"/>
      <c r="CT1301" s="86"/>
      <c r="CU1301" s="86"/>
      <c r="CW1301" s="87"/>
      <c r="CY1301" s="86"/>
      <c r="CZ1301" s="87"/>
      <c r="DA1301" s="88"/>
      <c r="DB1301" s="86"/>
      <c r="DC1301" s="87"/>
      <c r="DD1301" s="86"/>
      <c r="DE1301" s="86"/>
      <c r="DF1301" s="86"/>
      <c r="DG1301" s="86"/>
      <c r="DH1301" s="89"/>
    </row>
    <row r="1302" spans="34:112" x14ac:dyDescent="0.2">
      <c r="AH1302" s="86"/>
      <c r="AJ1302" s="86"/>
      <c r="AL1302" s="86"/>
      <c r="AN1302" s="86"/>
      <c r="AP1302" s="86"/>
      <c r="AR1302" s="86"/>
      <c r="AT1302" s="86"/>
      <c r="AV1302" s="86"/>
      <c r="AX1302" s="86"/>
      <c r="AZ1302" s="86"/>
      <c r="BB1302" s="86"/>
      <c r="BD1302" s="86"/>
      <c r="BF1302" s="86"/>
      <c r="BH1302" s="86"/>
      <c r="BJ1302" s="86"/>
      <c r="BL1302" s="86"/>
      <c r="BN1302" s="86"/>
      <c r="BP1302" s="86"/>
      <c r="BR1302" s="86"/>
      <c r="BS1302" s="86"/>
      <c r="BT1302" s="86"/>
      <c r="BU1302" s="86"/>
      <c r="BW1302" s="86"/>
      <c r="BX1302" s="86"/>
      <c r="BY1302" s="86"/>
      <c r="BZ1302" s="86"/>
      <c r="CB1302" s="86"/>
      <c r="CC1302" s="86"/>
      <c r="CD1302" s="86"/>
      <c r="CE1302" s="86"/>
      <c r="CF1302" s="86"/>
      <c r="CH1302" s="86"/>
      <c r="CI1302" s="86"/>
      <c r="CJ1302" s="86"/>
      <c r="CK1302" s="86"/>
      <c r="CM1302" s="86"/>
      <c r="CN1302" s="86"/>
      <c r="CO1302" s="86"/>
      <c r="CP1302" s="86"/>
      <c r="CR1302" s="86"/>
      <c r="CS1302" s="86"/>
      <c r="CT1302" s="86"/>
      <c r="CU1302" s="86"/>
      <c r="CW1302" s="87"/>
      <c r="CY1302" s="86"/>
      <c r="CZ1302" s="87"/>
      <c r="DA1302" s="88"/>
      <c r="DB1302" s="86"/>
      <c r="DC1302" s="87"/>
      <c r="DD1302" s="86"/>
      <c r="DE1302" s="86"/>
      <c r="DF1302" s="86"/>
      <c r="DG1302" s="86"/>
      <c r="DH1302" s="89"/>
    </row>
    <row r="1303" spans="34:112" x14ac:dyDescent="0.2">
      <c r="AH1303" s="86"/>
      <c r="AJ1303" s="86"/>
      <c r="AL1303" s="86"/>
      <c r="AN1303" s="86"/>
      <c r="AP1303" s="86"/>
      <c r="AR1303" s="86"/>
      <c r="AT1303" s="86"/>
      <c r="AV1303" s="86"/>
      <c r="AX1303" s="86"/>
      <c r="AZ1303" s="86"/>
      <c r="BB1303" s="86"/>
      <c r="BD1303" s="86"/>
      <c r="BF1303" s="86"/>
      <c r="BH1303" s="86"/>
      <c r="BJ1303" s="86"/>
      <c r="BL1303" s="86"/>
      <c r="BN1303" s="86"/>
      <c r="BP1303" s="86"/>
      <c r="BR1303" s="86"/>
      <c r="BS1303" s="86"/>
      <c r="BT1303" s="86"/>
      <c r="BU1303" s="86"/>
      <c r="BW1303" s="86"/>
      <c r="BX1303" s="86"/>
      <c r="BY1303" s="86"/>
      <c r="BZ1303" s="86"/>
      <c r="CB1303" s="86"/>
      <c r="CC1303" s="86"/>
      <c r="CD1303" s="86"/>
      <c r="CE1303" s="86"/>
      <c r="CF1303" s="86"/>
      <c r="CH1303" s="86"/>
      <c r="CI1303" s="86"/>
      <c r="CJ1303" s="86"/>
      <c r="CK1303" s="86"/>
      <c r="CM1303" s="86"/>
      <c r="CN1303" s="86"/>
      <c r="CO1303" s="86"/>
      <c r="CP1303" s="86"/>
      <c r="CR1303" s="86"/>
      <c r="CS1303" s="86"/>
      <c r="CT1303" s="86"/>
      <c r="CU1303" s="86"/>
      <c r="CW1303" s="87"/>
      <c r="CY1303" s="86"/>
      <c r="CZ1303" s="87"/>
      <c r="DA1303" s="88"/>
      <c r="DB1303" s="86"/>
      <c r="DC1303" s="87"/>
      <c r="DD1303" s="86"/>
      <c r="DE1303" s="86"/>
      <c r="DF1303" s="86"/>
      <c r="DG1303" s="86"/>
      <c r="DH1303" s="89"/>
    </row>
    <row r="1304" spans="34:112" x14ac:dyDescent="0.2">
      <c r="AH1304" s="86"/>
      <c r="AJ1304" s="86"/>
      <c r="AL1304" s="86"/>
      <c r="AN1304" s="86"/>
      <c r="AP1304" s="86"/>
      <c r="AR1304" s="86"/>
      <c r="AT1304" s="86"/>
      <c r="AV1304" s="86"/>
      <c r="AX1304" s="86"/>
      <c r="AZ1304" s="86"/>
      <c r="BB1304" s="86"/>
      <c r="BD1304" s="86"/>
      <c r="BF1304" s="86"/>
      <c r="BH1304" s="86"/>
      <c r="BJ1304" s="86"/>
      <c r="BL1304" s="86"/>
      <c r="BN1304" s="86"/>
      <c r="BP1304" s="86"/>
      <c r="BR1304" s="86"/>
      <c r="BS1304" s="86"/>
      <c r="BT1304" s="86"/>
      <c r="BU1304" s="86"/>
      <c r="BW1304" s="86"/>
      <c r="BX1304" s="86"/>
      <c r="BY1304" s="86"/>
      <c r="BZ1304" s="86"/>
      <c r="CB1304" s="86"/>
      <c r="CC1304" s="86"/>
      <c r="CD1304" s="86"/>
      <c r="CE1304" s="86"/>
      <c r="CF1304" s="86"/>
      <c r="CH1304" s="86"/>
      <c r="CI1304" s="86"/>
      <c r="CJ1304" s="86"/>
      <c r="CK1304" s="86"/>
      <c r="CM1304" s="86"/>
      <c r="CN1304" s="86"/>
      <c r="CO1304" s="86"/>
      <c r="CP1304" s="86"/>
      <c r="CR1304" s="86"/>
      <c r="CS1304" s="86"/>
      <c r="CT1304" s="86"/>
      <c r="CU1304" s="86"/>
      <c r="CW1304" s="87"/>
      <c r="CY1304" s="86"/>
      <c r="CZ1304" s="87"/>
      <c r="DA1304" s="88"/>
      <c r="DB1304" s="86"/>
      <c r="DC1304" s="87"/>
      <c r="DD1304" s="86"/>
      <c r="DE1304" s="86"/>
      <c r="DF1304" s="86"/>
      <c r="DG1304" s="86"/>
      <c r="DH1304" s="89"/>
    </row>
    <row r="1305" spans="34:112" x14ac:dyDescent="0.2">
      <c r="AH1305" s="86"/>
      <c r="AJ1305" s="86"/>
      <c r="AL1305" s="86"/>
      <c r="AN1305" s="86"/>
      <c r="AP1305" s="86"/>
      <c r="AR1305" s="86"/>
      <c r="AT1305" s="86"/>
      <c r="AV1305" s="86"/>
      <c r="AX1305" s="86"/>
      <c r="AZ1305" s="86"/>
      <c r="BB1305" s="86"/>
      <c r="BD1305" s="86"/>
      <c r="BF1305" s="86"/>
      <c r="BH1305" s="86"/>
      <c r="BJ1305" s="86"/>
      <c r="BL1305" s="86"/>
      <c r="BN1305" s="86"/>
      <c r="BP1305" s="86"/>
      <c r="BR1305" s="86"/>
      <c r="BS1305" s="86"/>
      <c r="BT1305" s="86"/>
      <c r="BU1305" s="86"/>
      <c r="BW1305" s="86"/>
      <c r="BX1305" s="86"/>
      <c r="BY1305" s="86"/>
      <c r="BZ1305" s="86"/>
      <c r="CB1305" s="86"/>
      <c r="CC1305" s="86"/>
      <c r="CD1305" s="86"/>
      <c r="CE1305" s="86"/>
      <c r="CF1305" s="86"/>
      <c r="CH1305" s="86"/>
      <c r="CI1305" s="86"/>
      <c r="CJ1305" s="86"/>
      <c r="CK1305" s="86"/>
      <c r="CM1305" s="86"/>
      <c r="CN1305" s="86"/>
      <c r="CO1305" s="86"/>
      <c r="CP1305" s="86"/>
      <c r="CR1305" s="86"/>
      <c r="CS1305" s="86"/>
      <c r="CT1305" s="86"/>
      <c r="CU1305" s="86"/>
      <c r="CW1305" s="87"/>
      <c r="CY1305" s="86"/>
      <c r="CZ1305" s="87"/>
      <c r="DA1305" s="88"/>
      <c r="DB1305" s="86"/>
      <c r="DC1305" s="87"/>
      <c r="DD1305" s="86"/>
      <c r="DE1305" s="86"/>
      <c r="DF1305" s="86"/>
      <c r="DG1305" s="86"/>
      <c r="DH1305" s="89"/>
    </row>
    <row r="1306" spans="34:112" x14ac:dyDescent="0.2">
      <c r="AH1306" s="86"/>
      <c r="AJ1306" s="86"/>
      <c r="AL1306" s="86"/>
      <c r="AN1306" s="86"/>
      <c r="AP1306" s="86"/>
      <c r="AR1306" s="86"/>
      <c r="AT1306" s="86"/>
      <c r="AV1306" s="86"/>
      <c r="AX1306" s="86"/>
      <c r="AZ1306" s="86"/>
      <c r="BB1306" s="86"/>
      <c r="BD1306" s="86"/>
      <c r="BF1306" s="86"/>
      <c r="BH1306" s="86"/>
      <c r="BJ1306" s="86"/>
      <c r="BL1306" s="86"/>
      <c r="BN1306" s="86"/>
      <c r="BP1306" s="86"/>
      <c r="BR1306" s="86"/>
      <c r="BS1306" s="86"/>
      <c r="BT1306" s="86"/>
      <c r="BU1306" s="86"/>
      <c r="BW1306" s="86"/>
      <c r="BX1306" s="86"/>
      <c r="BY1306" s="86"/>
      <c r="BZ1306" s="86"/>
      <c r="CB1306" s="86"/>
      <c r="CC1306" s="86"/>
      <c r="CD1306" s="86"/>
      <c r="CE1306" s="86"/>
      <c r="CF1306" s="86"/>
      <c r="CH1306" s="86"/>
      <c r="CI1306" s="86"/>
      <c r="CJ1306" s="86"/>
      <c r="CK1306" s="86"/>
      <c r="CM1306" s="86"/>
      <c r="CN1306" s="86"/>
      <c r="CO1306" s="86"/>
      <c r="CP1306" s="86"/>
      <c r="CR1306" s="86"/>
      <c r="CS1306" s="86"/>
      <c r="CT1306" s="86"/>
      <c r="CU1306" s="86"/>
      <c r="CW1306" s="87"/>
      <c r="CY1306" s="86"/>
      <c r="CZ1306" s="87"/>
      <c r="DA1306" s="88"/>
      <c r="DB1306" s="86"/>
      <c r="DC1306" s="87"/>
      <c r="DD1306" s="86"/>
      <c r="DE1306" s="86"/>
      <c r="DF1306" s="86"/>
      <c r="DG1306" s="86"/>
      <c r="DH1306" s="89"/>
    </row>
    <row r="1307" spans="34:112" x14ac:dyDescent="0.2">
      <c r="AH1307" s="86"/>
      <c r="AJ1307" s="86"/>
      <c r="AL1307" s="86"/>
      <c r="AN1307" s="86"/>
      <c r="AP1307" s="86"/>
      <c r="AR1307" s="86"/>
      <c r="AT1307" s="86"/>
      <c r="AV1307" s="86"/>
      <c r="AX1307" s="86"/>
      <c r="AZ1307" s="86"/>
      <c r="BB1307" s="86"/>
      <c r="BD1307" s="86"/>
      <c r="BF1307" s="86"/>
      <c r="BH1307" s="86"/>
      <c r="BJ1307" s="86"/>
      <c r="BL1307" s="86"/>
      <c r="BN1307" s="86"/>
      <c r="BP1307" s="86"/>
      <c r="BR1307" s="86"/>
      <c r="BS1307" s="86"/>
      <c r="BT1307" s="86"/>
      <c r="BU1307" s="86"/>
      <c r="BW1307" s="86"/>
      <c r="BX1307" s="86"/>
      <c r="BY1307" s="86"/>
      <c r="BZ1307" s="86"/>
      <c r="CB1307" s="86"/>
      <c r="CC1307" s="86"/>
      <c r="CD1307" s="86"/>
      <c r="CE1307" s="86"/>
      <c r="CF1307" s="86"/>
      <c r="CH1307" s="86"/>
      <c r="CI1307" s="86"/>
      <c r="CJ1307" s="86"/>
      <c r="CK1307" s="86"/>
      <c r="CM1307" s="86"/>
      <c r="CN1307" s="86"/>
      <c r="CO1307" s="86"/>
      <c r="CP1307" s="86"/>
      <c r="CR1307" s="86"/>
      <c r="CS1307" s="86"/>
      <c r="CT1307" s="86"/>
      <c r="CU1307" s="86"/>
      <c r="CW1307" s="87"/>
      <c r="CY1307" s="86"/>
      <c r="CZ1307" s="87"/>
      <c r="DA1307" s="88"/>
      <c r="DB1307" s="86"/>
      <c r="DC1307" s="87"/>
      <c r="DD1307" s="86"/>
      <c r="DE1307" s="86"/>
      <c r="DF1307" s="86"/>
      <c r="DG1307" s="86"/>
      <c r="DH1307" s="89"/>
    </row>
    <row r="1308" spans="34:112" x14ac:dyDescent="0.2">
      <c r="AH1308" s="86"/>
      <c r="AJ1308" s="86"/>
      <c r="AL1308" s="86"/>
      <c r="AN1308" s="86"/>
      <c r="AP1308" s="86"/>
      <c r="AR1308" s="86"/>
      <c r="AT1308" s="86"/>
      <c r="AV1308" s="86"/>
      <c r="AX1308" s="86"/>
      <c r="AZ1308" s="86"/>
      <c r="BB1308" s="86"/>
      <c r="BD1308" s="86"/>
      <c r="BF1308" s="86"/>
      <c r="BH1308" s="86"/>
      <c r="BJ1308" s="86"/>
      <c r="BL1308" s="86"/>
      <c r="BN1308" s="86"/>
      <c r="BP1308" s="86"/>
      <c r="BR1308" s="86"/>
      <c r="BS1308" s="86"/>
      <c r="BT1308" s="86"/>
      <c r="BU1308" s="86"/>
      <c r="BW1308" s="86"/>
      <c r="BX1308" s="86"/>
      <c r="BY1308" s="86"/>
      <c r="BZ1308" s="86"/>
      <c r="CB1308" s="86"/>
      <c r="CC1308" s="86"/>
      <c r="CD1308" s="86"/>
      <c r="CE1308" s="86"/>
      <c r="CF1308" s="86"/>
      <c r="CH1308" s="86"/>
      <c r="CI1308" s="86"/>
      <c r="CJ1308" s="86"/>
      <c r="CK1308" s="86"/>
      <c r="CM1308" s="86"/>
      <c r="CN1308" s="86"/>
      <c r="CO1308" s="86"/>
      <c r="CP1308" s="86"/>
      <c r="CR1308" s="86"/>
      <c r="CS1308" s="86"/>
      <c r="CT1308" s="86"/>
      <c r="CU1308" s="86"/>
      <c r="CW1308" s="87"/>
      <c r="CY1308" s="86"/>
      <c r="CZ1308" s="87"/>
      <c r="DA1308" s="88"/>
      <c r="DB1308" s="86"/>
      <c r="DC1308" s="87"/>
      <c r="DD1308" s="86"/>
      <c r="DE1308" s="86"/>
      <c r="DF1308" s="86"/>
      <c r="DG1308" s="86"/>
      <c r="DH1308" s="89"/>
    </row>
    <row r="1309" spans="34:112" x14ac:dyDescent="0.2">
      <c r="AH1309" s="86"/>
      <c r="AJ1309" s="86"/>
      <c r="AL1309" s="86"/>
      <c r="AN1309" s="86"/>
      <c r="AP1309" s="86"/>
      <c r="AR1309" s="86"/>
      <c r="AT1309" s="86"/>
      <c r="AV1309" s="86"/>
      <c r="AX1309" s="86"/>
      <c r="AZ1309" s="86"/>
      <c r="BB1309" s="86"/>
      <c r="BD1309" s="86"/>
      <c r="BF1309" s="86"/>
      <c r="BH1309" s="86"/>
      <c r="BJ1309" s="86"/>
      <c r="BL1309" s="86"/>
      <c r="BN1309" s="86"/>
      <c r="BP1309" s="86"/>
      <c r="BR1309" s="86"/>
      <c r="BS1309" s="86"/>
      <c r="BT1309" s="86"/>
      <c r="BU1309" s="86"/>
      <c r="BW1309" s="86"/>
      <c r="BX1309" s="86"/>
      <c r="BY1309" s="86"/>
      <c r="BZ1309" s="86"/>
      <c r="CB1309" s="86"/>
      <c r="CC1309" s="86"/>
      <c r="CD1309" s="86"/>
      <c r="CE1309" s="86"/>
      <c r="CF1309" s="86"/>
      <c r="CH1309" s="86"/>
      <c r="CI1309" s="86"/>
      <c r="CJ1309" s="86"/>
      <c r="CK1309" s="86"/>
      <c r="CM1309" s="86"/>
      <c r="CN1309" s="86"/>
      <c r="CO1309" s="86"/>
      <c r="CP1309" s="86"/>
      <c r="CR1309" s="86"/>
      <c r="CS1309" s="86"/>
      <c r="CT1309" s="86"/>
      <c r="CU1309" s="86"/>
      <c r="CW1309" s="87"/>
      <c r="CY1309" s="86"/>
      <c r="CZ1309" s="87"/>
      <c r="DA1309" s="88"/>
      <c r="DB1309" s="86"/>
      <c r="DC1309" s="87"/>
      <c r="DD1309" s="86"/>
      <c r="DE1309" s="86"/>
      <c r="DF1309" s="86"/>
      <c r="DG1309" s="86"/>
      <c r="DH1309" s="89"/>
    </row>
    <row r="1310" spans="34:112" x14ac:dyDescent="0.2">
      <c r="AH1310" s="86"/>
      <c r="AJ1310" s="86"/>
      <c r="AL1310" s="86"/>
      <c r="AN1310" s="86"/>
      <c r="AP1310" s="86"/>
      <c r="AR1310" s="86"/>
      <c r="AT1310" s="86"/>
      <c r="AV1310" s="86"/>
      <c r="AX1310" s="86"/>
      <c r="AZ1310" s="86"/>
      <c r="BB1310" s="86"/>
      <c r="BD1310" s="86"/>
      <c r="BF1310" s="86"/>
      <c r="BH1310" s="86"/>
      <c r="BJ1310" s="86"/>
      <c r="BL1310" s="86"/>
      <c r="BN1310" s="86"/>
      <c r="BP1310" s="86"/>
      <c r="BR1310" s="86"/>
      <c r="BS1310" s="86"/>
      <c r="BT1310" s="86"/>
      <c r="BU1310" s="86"/>
      <c r="BW1310" s="86"/>
      <c r="BX1310" s="86"/>
      <c r="BY1310" s="86"/>
      <c r="BZ1310" s="86"/>
      <c r="CB1310" s="86"/>
      <c r="CC1310" s="86"/>
      <c r="CD1310" s="86"/>
      <c r="CE1310" s="86"/>
      <c r="CF1310" s="86"/>
      <c r="CH1310" s="86"/>
      <c r="CI1310" s="86"/>
      <c r="CJ1310" s="86"/>
      <c r="CK1310" s="86"/>
      <c r="CM1310" s="86"/>
      <c r="CN1310" s="86"/>
      <c r="CO1310" s="86"/>
      <c r="CP1310" s="86"/>
      <c r="CR1310" s="86"/>
      <c r="CS1310" s="86"/>
      <c r="CT1310" s="86"/>
      <c r="CU1310" s="86"/>
      <c r="CW1310" s="87"/>
      <c r="CY1310" s="86"/>
      <c r="CZ1310" s="87"/>
      <c r="DA1310" s="88"/>
      <c r="DB1310" s="86"/>
      <c r="DC1310" s="87"/>
      <c r="DD1310" s="86"/>
      <c r="DE1310" s="86"/>
      <c r="DF1310" s="86"/>
      <c r="DG1310" s="86"/>
      <c r="DH1310" s="89"/>
    </row>
    <row r="1311" spans="34:112" x14ac:dyDescent="0.2">
      <c r="AH1311" s="86"/>
      <c r="AJ1311" s="86"/>
      <c r="AL1311" s="86"/>
      <c r="AN1311" s="86"/>
      <c r="AP1311" s="86"/>
      <c r="AR1311" s="86"/>
      <c r="AT1311" s="86"/>
      <c r="AV1311" s="86"/>
      <c r="AX1311" s="86"/>
      <c r="AZ1311" s="86"/>
      <c r="BB1311" s="86"/>
      <c r="BD1311" s="86"/>
      <c r="BF1311" s="86"/>
      <c r="BH1311" s="86"/>
      <c r="BJ1311" s="86"/>
      <c r="BL1311" s="86"/>
      <c r="BN1311" s="86"/>
      <c r="BP1311" s="86"/>
      <c r="BR1311" s="86"/>
      <c r="BS1311" s="86"/>
      <c r="BT1311" s="86"/>
      <c r="BU1311" s="86"/>
      <c r="BW1311" s="86"/>
      <c r="BX1311" s="86"/>
      <c r="BY1311" s="86"/>
      <c r="BZ1311" s="86"/>
      <c r="CB1311" s="86"/>
      <c r="CC1311" s="86"/>
      <c r="CD1311" s="86"/>
      <c r="CE1311" s="86"/>
      <c r="CF1311" s="86"/>
      <c r="CH1311" s="86"/>
      <c r="CI1311" s="86"/>
      <c r="CJ1311" s="86"/>
      <c r="CK1311" s="86"/>
      <c r="CM1311" s="86"/>
      <c r="CN1311" s="86"/>
      <c r="CO1311" s="86"/>
      <c r="CP1311" s="86"/>
      <c r="CR1311" s="86"/>
      <c r="CS1311" s="86"/>
      <c r="CT1311" s="86"/>
      <c r="CU1311" s="86"/>
      <c r="CW1311" s="87"/>
      <c r="CY1311" s="86"/>
      <c r="CZ1311" s="87"/>
      <c r="DA1311" s="88"/>
      <c r="DB1311" s="86"/>
      <c r="DC1311" s="87"/>
      <c r="DD1311" s="86"/>
      <c r="DE1311" s="86"/>
      <c r="DF1311" s="86"/>
      <c r="DG1311" s="86"/>
      <c r="DH1311" s="89"/>
    </row>
    <row r="1312" spans="34:112" x14ac:dyDescent="0.2">
      <c r="AH1312" s="86"/>
      <c r="AJ1312" s="86"/>
      <c r="AL1312" s="86"/>
      <c r="AN1312" s="86"/>
      <c r="AP1312" s="86"/>
      <c r="AR1312" s="86"/>
      <c r="AT1312" s="86"/>
      <c r="AV1312" s="86"/>
      <c r="AX1312" s="86"/>
      <c r="AZ1312" s="86"/>
      <c r="BB1312" s="86"/>
      <c r="BD1312" s="86"/>
      <c r="BF1312" s="86"/>
      <c r="BH1312" s="86"/>
      <c r="BJ1312" s="86"/>
      <c r="BL1312" s="86"/>
      <c r="BN1312" s="86"/>
      <c r="BP1312" s="86"/>
      <c r="BR1312" s="86"/>
      <c r="BS1312" s="86"/>
      <c r="BT1312" s="86"/>
      <c r="BU1312" s="86"/>
      <c r="BW1312" s="86"/>
      <c r="BX1312" s="86"/>
      <c r="BY1312" s="86"/>
      <c r="BZ1312" s="86"/>
      <c r="CB1312" s="86"/>
      <c r="CC1312" s="86"/>
      <c r="CD1312" s="86"/>
      <c r="CE1312" s="86"/>
      <c r="CF1312" s="86"/>
      <c r="CH1312" s="86"/>
      <c r="CI1312" s="86"/>
      <c r="CJ1312" s="86"/>
      <c r="CK1312" s="86"/>
      <c r="CM1312" s="86"/>
      <c r="CN1312" s="86"/>
      <c r="CO1312" s="86"/>
      <c r="CP1312" s="86"/>
      <c r="CR1312" s="86"/>
      <c r="CS1312" s="86"/>
      <c r="CT1312" s="86"/>
      <c r="CU1312" s="86"/>
      <c r="CW1312" s="87"/>
      <c r="CY1312" s="86"/>
      <c r="CZ1312" s="87"/>
      <c r="DA1312" s="88"/>
      <c r="DB1312" s="86"/>
      <c r="DC1312" s="87"/>
      <c r="DD1312" s="86"/>
      <c r="DE1312" s="86"/>
      <c r="DF1312" s="86"/>
      <c r="DG1312" s="86"/>
      <c r="DH1312" s="89"/>
    </row>
    <row r="1313" spans="34:112" x14ac:dyDescent="0.2">
      <c r="AH1313" s="86"/>
      <c r="AJ1313" s="86"/>
      <c r="AL1313" s="86"/>
      <c r="AN1313" s="86"/>
      <c r="AP1313" s="86"/>
      <c r="AR1313" s="86"/>
      <c r="AT1313" s="86"/>
      <c r="AV1313" s="86"/>
      <c r="AX1313" s="86"/>
      <c r="AZ1313" s="86"/>
      <c r="BB1313" s="86"/>
      <c r="BD1313" s="86"/>
      <c r="BF1313" s="86"/>
      <c r="BH1313" s="86"/>
      <c r="BJ1313" s="86"/>
      <c r="BL1313" s="86"/>
      <c r="BN1313" s="86"/>
      <c r="BP1313" s="86"/>
      <c r="BR1313" s="86"/>
      <c r="BS1313" s="86"/>
      <c r="BT1313" s="86"/>
      <c r="BU1313" s="86"/>
      <c r="BW1313" s="86"/>
      <c r="BX1313" s="86"/>
      <c r="BY1313" s="86"/>
      <c r="BZ1313" s="86"/>
      <c r="CB1313" s="86"/>
      <c r="CC1313" s="86"/>
      <c r="CD1313" s="86"/>
      <c r="CE1313" s="86"/>
      <c r="CF1313" s="86"/>
      <c r="CH1313" s="86"/>
      <c r="CI1313" s="86"/>
      <c r="CJ1313" s="86"/>
      <c r="CK1313" s="86"/>
      <c r="CM1313" s="86"/>
      <c r="CN1313" s="86"/>
      <c r="CO1313" s="86"/>
      <c r="CP1313" s="86"/>
      <c r="CR1313" s="86"/>
      <c r="CS1313" s="86"/>
      <c r="CT1313" s="86"/>
      <c r="CU1313" s="86"/>
      <c r="CW1313" s="87"/>
      <c r="CY1313" s="86"/>
      <c r="CZ1313" s="87"/>
      <c r="DA1313" s="88"/>
      <c r="DB1313" s="86"/>
      <c r="DC1313" s="87"/>
      <c r="DD1313" s="86"/>
      <c r="DE1313" s="86"/>
      <c r="DF1313" s="86"/>
      <c r="DG1313" s="86"/>
      <c r="DH1313" s="89"/>
    </row>
    <row r="1314" spans="34:112" x14ac:dyDescent="0.2">
      <c r="AH1314" s="86"/>
      <c r="AJ1314" s="86"/>
      <c r="AL1314" s="86"/>
      <c r="AN1314" s="86"/>
      <c r="AP1314" s="86"/>
      <c r="AR1314" s="86"/>
      <c r="AT1314" s="86"/>
      <c r="AV1314" s="86"/>
      <c r="AX1314" s="86"/>
      <c r="AZ1314" s="86"/>
      <c r="BB1314" s="86"/>
      <c r="BD1314" s="86"/>
      <c r="BF1314" s="86"/>
      <c r="BH1314" s="86"/>
      <c r="BJ1314" s="86"/>
      <c r="BL1314" s="86"/>
      <c r="BN1314" s="86"/>
      <c r="BP1314" s="86"/>
      <c r="BR1314" s="86"/>
      <c r="BS1314" s="86"/>
      <c r="BT1314" s="86"/>
      <c r="BU1314" s="86"/>
      <c r="BW1314" s="86"/>
      <c r="BX1314" s="86"/>
      <c r="BY1314" s="86"/>
      <c r="BZ1314" s="86"/>
      <c r="CB1314" s="86"/>
      <c r="CC1314" s="86"/>
      <c r="CD1314" s="86"/>
      <c r="CE1314" s="86"/>
      <c r="CF1314" s="86"/>
      <c r="CH1314" s="86"/>
      <c r="CI1314" s="86"/>
      <c r="CJ1314" s="86"/>
      <c r="CK1314" s="86"/>
      <c r="CM1314" s="86"/>
      <c r="CN1314" s="86"/>
      <c r="CO1314" s="86"/>
      <c r="CP1314" s="86"/>
      <c r="CR1314" s="86"/>
      <c r="CS1314" s="86"/>
      <c r="CT1314" s="86"/>
      <c r="CU1314" s="86"/>
      <c r="CW1314" s="87"/>
      <c r="CY1314" s="86"/>
      <c r="CZ1314" s="87"/>
      <c r="DA1314" s="88"/>
      <c r="DB1314" s="86"/>
      <c r="DC1314" s="87"/>
      <c r="DD1314" s="86"/>
      <c r="DE1314" s="86"/>
      <c r="DF1314" s="86"/>
      <c r="DG1314" s="86"/>
      <c r="DH1314" s="89"/>
    </row>
    <row r="1315" spans="34:112" x14ac:dyDescent="0.2">
      <c r="AH1315" s="86"/>
      <c r="AJ1315" s="86"/>
      <c r="AL1315" s="86"/>
      <c r="AN1315" s="86"/>
      <c r="AP1315" s="86"/>
      <c r="AR1315" s="86"/>
      <c r="AT1315" s="86"/>
      <c r="AV1315" s="86"/>
      <c r="AX1315" s="86"/>
      <c r="AZ1315" s="86"/>
      <c r="BB1315" s="86"/>
      <c r="BD1315" s="86"/>
      <c r="BF1315" s="86"/>
      <c r="BH1315" s="86"/>
      <c r="BJ1315" s="86"/>
      <c r="BL1315" s="86"/>
      <c r="BN1315" s="86"/>
      <c r="BP1315" s="86"/>
      <c r="BR1315" s="86"/>
      <c r="BS1315" s="86"/>
      <c r="BT1315" s="86"/>
      <c r="BU1315" s="86"/>
      <c r="BW1315" s="86"/>
      <c r="BX1315" s="86"/>
      <c r="BY1315" s="86"/>
      <c r="BZ1315" s="86"/>
      <c r="CB1315" s="86"/>
      <c r="CC1315" s="86"/>
      <c r="CD1315" s="86"/>
      <c r="CE1315" s="86"/>
      <c r="CF1315" s="86"/>
      <c r="CH1315" s="86"/>
      <c r="CI1315" s="86"/>
      <c r="CJ1315" s="86"/>
      <c r="CK1315" s="86"/>
      <c r="CM1315" s="86"/>
      <c r="CN1315" s="86"/>
      <c r="CO1315" s="86"/>
      <c r="CP1315" s="86"/>
      <c r="CR1315" s="86"/>
      <c r="CS1315" s="86"/>
      <c r="CT1315" s="86"/>
      <c r="CU1315" s="86"/>
      <c r="CW1315" s="87"/>
      <c r="CY1315" s="86"/>
      <c r="CZ1315" s="87"/>
      <c r="DA1315" s="88"/>
      <c r="DB1315" s="86"/>
      <c r="DC1315" s="87"/>
      <c r="DD1315" s="86"/>
      <c r="DE1315" s="86"/>
      <c r="DF1315" s="86"/>
      <c r="DG1315" s="86"/>
      <c r="DH1315" s="89"/>
    </row>
    <row r="1316" spans="34:112" x14ac:dyDescent="0.2">
      <c r="AH1316" s="86"/>
      <c r="AJ1316" s="86"/>
      <c r="AL1316" s="86"/>
      <c r="AN1316" s="86"/>
      <c r="AP1316" s="86"/>
      <c r="AR1316" s="86"/>
      <c r="AT1316" s="86"/>
      <c r="AV1316" s="86"/>
      <c r="AX1316" s="86"/>
      <c r="AZ1316" s="86"/>
      <c r="BB1316" s="86"/>
      <c r="BD1316" s="86"/>
      <c r="BF1316" s="86"/>
      <c r="BH1316" s="86"/>
      <c r="BJ1316" s="86"/>
      <c r="BL1316" s="86"/>
      <c r="BN1316" s="86"/>
      <c r="BP1316" s="86"/>
      <c r="BR1316" s="86"/>
      <c r="BS1316" s="86"/>
      <c r="BT1316" s="86"/>
      <c r="BU1316" s="86"/>
      <c r="BW1316" s="86"/>
      <c r="BX1316" s="86"/>
      <c r="BY1316" s="86"/>
      <c r="BZ1316" s="86"/>
      <c r="CB1316" s="86"/>
      <c r="CC1316" s="86"/>
      <c r="CD1316" s="86"/>
      <c r="CE1316" s="86"/>
      <c r="CF1316" s="86"/>
      <c r="CH1316" s="86"/>
      <c r="CI1316" s="86"/>
      <c r="CJ1316" s="86"/>
      <c r="CK1316" s="86"/>
      <c r="CM1316" s="86"/>
      <c r="CN1316" s="86"/>
      <c r="CO1316" s="86"/>
      <c r="CP1316" s="86"/>
      <c r="CR1316" s="86"/>
      <c r="CS1316" s="86"/>
      <c r="CT1316" s="86"/>
      <c r="CU1316" s="86"/>
      <c r="CW1316" s="87"/>
      <c r="CY1316" s="86"/>
      <c r="CZ1316" s="87"/>
      <c r="DA1316" s="88"/>
      <c r="DB1316" s="86"/>
      <c r="DC1316" s="87"/>
      <c r="DD1316" s="86"/>
      <c r="DE1316" s="86"/>
      <c r="DF1316" s="86"/>
      <c r="DG1316" s="86"/>
      <c r="DH1316" s="89"/>
    </row>
    <row r="1317" spans="34:112" x14ac:dyDescent="0.2">
      <c r="AH1317" s="86"/>
      <c r="AJ1317" s="86"/>
      <c r="AL1317" s="86"/>
      <c r="AN1317" s="86"/>
      <c r="AP1317" s="86"/>
      <c r="AR1317" s="86"/>
      <c r="AT1317" s="86"/>
      <c r="AV1317" s="86"/>
      <c r="AX1317" s="86"/>
      <c r="AZ1317" s="86"/>
      <c r="BB1317" s="86"/>
      <c r="BD1317" s="86"/>
      <c r="BF1317" s="86"/>
      <c r="BH1317" s="86"/>
      <c r="BJ1317" s="86"/>
      <c r="BL1317" s="86"/>
      <c r="BN1317" s="86"/>
      <c r="BP1317" s="86"/>
      <c r="BR1317" s="86"/>
      <c r="BS1317" s="86"/>
      <c r="BT1317" s="86"/>
      <c r="BU1317" s="86"/>
      <c r="BW1317" s="86"/>
      <c r="BX1317" s="86"/>
      <c r="BY1317" s="86"/>
      <c r="BZ1317" s="86"/>
      <c r="CB1317" s="86"/>
      <c r="CC1317" s="86"/>
      <c r="CD1317" s="86"/>
      <c r="CE1317" s="86"/>
      <c r="CF1317" s="86"/>
      <c r="CH1317" s="86"/>
      <c r="CI1317" s="86"/>
      <c r="CJ1317" s="86"/>
      <c r="CK1317" s="86"/>
      <c r="CM1317" s="86"/>
      <c r="CN1317" s="86"/>
      <c r="CO1317" s="86"/>
      <c r="CP1317" s="86"/>
      <c r="CR1317" s="86"/>
      <c r="CS1317" s="86"/>
      <c r="CT1317" s="86"/>
      <c r="CU1317" s="86"/>
      <c r="CW1317" s="87"/>
      <c r="CY1317" s="86"/>
      <c r="CZ1317" s="87"/>
      <c r="DA1317" s="88"/>
      <c r="DB1317" s="86"/>
      <c r="DC1317" s="87"/>
      <c r="DD1317" s="86"/>
      <c r="DE1317" s="86"/>
      <c r="DF1317" s="86"/>
      <c r="DG1317" s="86"/>
      <c r="DH1317" s="89"/>
    </row>
    <row r="1318" spans="34:112" x14ac:dyDescent="0.2">
      <c r="AH1318" s="86"/>
      <c r="AJ1318" s="86"/>
      <c r="AL1318" s="86"/>
      <c r="AN1318" s="86"/>
      <c r="AP1318" s="86"/>
      <c r="AR1318" s="86"/>
      <c r="AT1318" s="86"/>
      <c r="AV1318" s="86"/>
      <c r="AX1318" s="86"/>
      <c r="AZ1318" s="86"/>
      <c r="BB1318" s="86"/>
      <c r="BD1318" s="86"/>
      <c r="BF1318" s="86"/>
      <c r="BH1318" s="86"/>
      <c r="BJ1318" s="86"/>
      <c r="BL1318" s="86"/>
      <c r="BN1318" s="86"/>
      <c r="BP1318" s="86"/>
      <c r="BR1318" s="86"/>
      <c r="BS1318" s="86"/>
      <c r="BT1318" s="86"/>
      <c r="BU1318" s="86"/>
      <c r="BW1318" s="86"/>
      <c r="BX1318" s="86"/>
      <c r="BY1318" s="86"/>
      <c r="BZ1318" s="86"/>
      <c r="CB1318" s="86"/>
      <c r="CC1318" s="86"/>
      <c r="CD1318" s="86"/>
      <c r="CE1318" s="86"/>
      <c r="CF1318" s="86"/>
      <c r="CH1318" s="86"/>
      <c r="CI1318" s="86"/>
      <c r="CJ1318" s="86"/>
      <c r="CK1318" s="86"/>
      <c r="CM1318" s="86"/>
      <c r="CN1318" s="86"/>
      <c r="CO1318" s="86"/>
      <c r="CP1318" s="86"/>
      <c r="CR1318" s="86"/>
      <c r="CS1318" s="86"/>
      <c r="CT1318" s="86"/>
      <c r="CU1318" s="86"/>
      <c r="CW1318" s="87"/>
      <c r="CY1318" s="86"/>
      <c r="CZ1318" s="87"/>
      <c r="DA1318" s="88"/>
      <c r="DB1318" s="86"/>
      <c r="DC1318" s="87"/>
      <c r="DD1318" s="86"/>
      <c r="DE1318" s="86"/>
      <c r="DF1318" s="86"/>
      <c r="DG1318" s="86"/>
      <c r="DH1318" s="89"/>
    </row>
    <row r="1319" spans="34:112" x14ac:dyDescent="0.2">
      <c r="AH1319" s="86"/>
      <c r="AJ1319" s="86"/>
      <c r="AL1319" s="86"/>
      <c r="AN1319" s="86"/>
      <c r="AP1319" s="86"/>
      <c r="AR1319" s="86"/>
      <c r="AT1319" s="86"/>
      <c r="AV1319" s="86"/>
      <c r="AX1319" s="86"/>
      <c r="AZ1319" s="86"/>
      <c r="BB1319" s="86"/>
      <c r="BD1319" s="86"/>
      <c r="BF1319" s="86"/>
      <c r="BH1319" s="86"/>
      <c r="BJ1319" s="86"/>
      <c r="BL1319" s="86"/>
      <c r="BN1319" s="86"/>
      <c r="BP1319" s="86"/>
      <c r="BR1319" s="86"/>
      <c r="BS1319" s="86"/>
      <c r="BT1319" s="86"/>
      <c r="BU1319" s="86"/>
      <c r="BW1319" s="86"/>
      <c r="BX1319" s="86"/>
      <c r="BY1319" s="86"/>
      <c r="BZ1319" s="86"/>
      <c r="CB1319" s="86"/>
      <c r="CC1319" s="86"/>
      <c r="CD1319" s="86"/>
      <c r="CE1319" s="86"/>
      <c r="CF1319" s="86"/>
      <c r="CH1319" s="86"/>
      <c r="CI1319" s="86"/>
      <c r="CJ1319" s="86"/>
      <c r="CK1319" s="86"/>
      <c r="CM1319" s="86"/>
      <c r="CN1319" s="86"/>
      <c r="CO1319" s="86"/>
      <c r="CP1319" s="86"/>
      <c r="CR1319" s="86"/>
      <c r="CS1319" s="86"/>
      <c r="CT1319" s="86"/>
      <c r="CU1319" s="86"/>
      <c r="CW1319" s="87"/>
      <c r="CY1319" s="86"/>
      <c r="CZ1319" s="87"/>
      <c r="DA1319" s="88"/>
      <c r="DB1319" s="86"/>
      <c r="DC1319" s="87"/>
      <c r="DD1319" s="86"/>
      <c r="DE1319" s="86"/>
      <c r="DF1319" s="86"/>
      <c r="DG1319" s="86"/>
      <c r="DH1319" s="89"/>
    </row>
    <row r="1320" spans="34:112" x14ac:dyDescent="0.2">
      <c r="AH1320" s="86"/>
      <c r="AJ1320" s="86"/>
      <c r="AL1320" s="86"/>
      <c r="AN1320" s="86"/>
      <c r="AP1320" s="86"/>
      <c r="AR1320" s="86"/>
      <c r="AT1320" s="86"/>
      <c r="AV1320" s="86"/>
      <c r="AX1320" s="86"/>
      <c r="AZ1320" s="86"/>
      <c r="BB1320" s="86"/>
      <c r="BD1320" s="86"/>
      <c r="BF1320" s="86"/>
      <c r="BH1320" s="86"/>
      <c r="BJ1320" s="86"/>
      <c r="BL1320" s="86"/>
      <c r="BN1320" s="86"/>
      <c r="BP1320" s="86"/>
      <c r="BR1320" s="86"/>
      <c r="BS1320" s="86"/>
      <c r="BT1320" s="86"/>
      <c r="BU1320" s="86"/>
      <c r="BW1320" s="86"/>
      <c r="BX1320" s="86"/>
      <c r="BY1320" s="86"/>
      <c r="BZ1320" s="86"/>
      <c r="CB1320" s="86"/>
      <c r="CC1320" s="86"/>
      <c r="CD1320" s="86"/>
      <c r="CE1320" s="86"/>
      <c r="CF1320" s="86"/>
      <c r="CH1320" s="86"/>
      <c r="CI1320" s="86"/>
      <c r="CJ1320" s="86"/>
      <c r="CK1320" s="86"/>
      <c r="CM1320" s="86"/>
      <c r="CN1320" s="86"/>
      <c r="CO1320" s="86"/>
      <c r="CP1320" s="86"/>
      <c r="CR1320" s="86"/>
      <c r="CS1320" s="86"/>
      <c r="CT1320" s="86"/>
      <c r="CU1320" s="86"/>
      <c r="CW1320" s="87"/>
      <c r="CY1320" s="86"/>
      <c r="CZ1320" s="87"/>
      <c r="DA1320" s="88"/>
      <c r="DB1320" s="86"/>
      <c r="DC1320" s="87"/>
      <c r="DD1320" s="86"/>
      <c r="DE1320" s="86"/>
      <c r="DF1320" s="86"/>
      <c r="DG1320" s="86"/>
      <c r="DH1320" s="89"/>
    </row>
    <row r="1321" spans="34:112" x14ac:dyDescent="0.2">
      <c r="AH1321" s="86"/>
      <c r="AJ1321" s="86"/>
      <c r="AL1321" s="86"/>
      <c r="AN1321" s="86"/>
      <c r="AP1321" s="86"/>
      <c r="AR1321" s="86"/>
      <c r="AT1321" s="86"/>
      <c r="AV1321" s="86"/>
      <c r="AX1321" s="86"/>
      <c r="AZ1321" s="86"/>
      <c r="BB1321" s="86"/>
      <c r="BD1321" s="86"/>
      <c r="BF1321" s="86"/>
      <c r="BH1321" s="86"/>
      <c r="BJ1321" s="86"/>
      <c r="BL1321" s="86"/>
      <c r="BN1321" s="86"/>
      <c r="BP1321" s="86"/>
      <c r="BR1321" s="86"/>
      <c r="BS1321" s="86"/>
      <c r="BT1321" s="86"/>
      <c r="BU1321" s="86"/>
      <c r="BW1321" s="86"/>
      <c r="BX1321" s="86"/>
      <c r="BY1321" s="86"/>
      <c r="BZ1321" s="86"/>
      <c r="CB1321" s="86"/>
      <c r="CC1321" s="86"/>
      <c r="CD1321" s="86"/>
      <c r="CE1321" s="86"/>
      <c r="CF1321" s="86"/>
      <c r="CH1321" s="86"/>
      <c r="CI1321" s="86"/>
      <c r="CJ1321" s="86"/>
      <c r="CK1321" s="86"/>
      <c r="CM1321" s="86"/>
      <c r="CN1321" s="86"/>
      <c r="CO1321" s="86"/>
      <c r="CP1321" s="86"/>
      <c r="CR1321" s="86"/>
      <c r="CS1321" s="86"/>
      <c r="CT1321" s="86"/>
      <c r="CU1321" s="86"/>
      <c r="CW1321" s="87"/>
      <c r="CY1321" s="86"/>
      <c r="CZ1321" s="87"/>
      <c r="DA1321" s="88"/>
      <c r="DB1321" s="86"/>
      <c r="DC1321" s="87"/>
      <c r="DD1321" s="86"/>
      <c r="DE1321" s="86"/>
      <c r="DF1321" s="86"/>
      <c r="DG1321" s="86"/>
      <c r="DH1321" s="89"/>
    </row>
    <row r="1322" spans="34:112" x14ac:dyDescent="0.2">
      <c r="AH1322" s="86"/>
      <c r="AJ1322" s="86"/>
      <c r="AL1322" s="86"/>
      <c r="AN1322" s="86"/>
      <c r="AP1322" s="86"/>
      <c r="AR1322" s="86"/>
      <c r="AT1322" s="86"/>
      <c r="AV1322" s="86"/>
      <c r="AX1322" s="86"/>
      <c r="AZ1322" s="86"/>
      <c r="BB1322" s="86"/>
      <c r="BD1322" s="86"/>
      <c r="BF1322" s="86"/>
      <c r="BH1322" s="86"/>
      <c r="BJ1322" s="86"/>
      <c r="BL1322" s="86"/>
      <c r="BN1322" s="86"/>
      <c r="BP1322" s="86"/>
      <c r="BR1322" s="86"/>
      <c r="BS1322" s="86"/>
      <c r="BT1322" s="86"/>
      <c r="BU1322" s="86"/>
      <c r="BW1322" s="86"/>
      <c r="BX1322" s="86"/>
      <c r="BY1322" s="86"/>
      <c r="BZ1322" s="86"/>
      <c r="CB1322" s="86"/>
      <c r="CC1322" s="86"/>
      <c r="CD1322" s="86"/>
      <c r="CE1322" s="86"/>
      <c r="CF1322" s="86"/>
      <c r="CH1322" s="86"/>
      <c r="CI1322" s="86"/>
      <c r="CJ1322" s="86"/>
      <c r="CK1322" s="86"/>
      <c r="CM1322" s="86"/>
      <c r="CN1322" s="86"/>
      <c r="CO1322" s="86"/>
      <c r="CP1322" s="86"/>
      <c r="CR1322" s="86"/>
      <c r="CS1322" s="86"/>
      <c r="CT1322" s="86"/>
      <c r="CU1322" s="86"/>
      <c r="CW1322" s="87"/>
      <c r="CY1322" s="86"/>
      <c r="CZ1322" s="87"/>
      <c r="DA1322" s="88"/>
      <c r="DB1322" s="86"/>
      <c r="DC1322" s="87"/>
      <c r="DD1322" s="86"/>
      <c r="DE1322" s="86"/>
      <c r="DF1322" s="86"/>
      <c r="DG1322" s="86"/>
      <c r="DH1322" s="89"/>
    </row>
    <row r="1323" spans="34:112" x14ac:dyDescent="0.2">
      <c r="AH1323" s="86"/>
      <c r="AJ1323" s="86"/>
      <c r="AL1323" s="86"/>
      <c r="AN1323" s="86"/>
      <c r="AP1323" s="86"/>
      <c r="AR1323" s="86"/>
      <c r="AT1323" s="86"/>
      <c r="AV1323" s="86"/>
      <c r="AX1323" s="86"/>
      <c r="AZ1323" s="86"/>
      <c r="BB1323" s="86"/>
      <c r="BD1323" s="86"/>
      <c r="BF1323" s="86"/>
      <c r="BH1323" s="86"/>
      <c r="BJ1323" s="86"/>
      <c r="BL1323" s="86"/>
      <c r="BN1323" s="86"/>
      <c r="BP1323" s="86"/>
      <c r="BR1323" s="86"/>
      <c r="BS1323" s="86"/>
      <c r="BT1323" s="86"/>
      <c r="BU1323" s="86"/>
      <c r="BW1323" s="86"/>
      <c r="BX1323" s="86"/>
      <c r="BY1323" s="86"/>
      <c r="BZ1323" s="86"/>
      <c r="CB1323" s="86"/>
      <c r="CC1323" s="86"/>
      <c r="CD1323" s="86"/>
      <c r="CE1323" s="86"/>
      <c r="CF1323" s="86"/>
      <c r="CH1323" s="86"/>
      <c r="CI1323" s="86"/>
      <c r="CJ1323" s="86"/>
      <c r="CK1323" s="86"/>
      <c r="CM1323" s="86"/>
      <c r="CN1323" s="86"/>
      <c r="CO1323" s="86"/>
      <c r="CP1323" s="86"/>
      <c r="CR1323" s="86"/>
      <c r="CS1323" s="86"/>
      <c r="CT1323" s="86"/>
      <c r="CU1323" s="86"/>
      <c r="CW1323" s="87"/>
      <c r="CY1323" s="86"/>
      <c r="CZ1323" s="87"/>
      <c r="DA1323" s="88"/>
      <c r="DB1323" s="86"/>
      <c r="DC1323" s="87"/>
      <c r="DD1323" s="86"/>
      <c r="DE1323" s="86"/>
      <c r="DF1323" s="86"/>
      <c r="DG1323" s="86"/>
      <c r="DH1323" s="89"/>
    </row>
    <row r="1324" spans="34:112" x14ac:dyDescent="0.2">
      <c r="AH1324" s="86"/>
      <c r="AJ1324" s="86"/>
      <c r="AL1324" s="86"/>
      <c r="AN1324" s="86"/>
      <c r="AP1324" s="86"/>
      <c r="AR1324" s="86"/>
      <c r="AT1324" s="86"/>
      <c r="AV1324" s="86"/>
      <c r="AX1324" s="86"/>
      <c r="AZ1324" s="86"/>
      <c r="BB1324" s="86"/>
      <c r="BD1324" s="86"/>
      <c r="BF1324" s="86"/>
      <c r="BH1324" s="86"/>
      <c r="BJ1324" s="86"/>
      <c r="BL1324" s="86"/>
      <c r="BN1324" s="86"/>
      <c r="BP1324" s="86"/>
      <c r="BR1324" s="86"/>
      <c r="BS1324" s="86"/>
      <c r="BT1324" s="86"/>
      <c r="BU1324" s="86"/>
      <c r="BW1324" s="86"/>
      <c r="BX1324" s="86"/>
      <c r="BY1324" s="86"/>
      <c r="BZ1324" s="86"/>
      <c r="CB1324" s="86"/>
      <c r="CC1324" s="86"/>
      <c r="CD1324" s="86"/>
      <c r="CE1324" s="86"/>
      <c r="CF1324" s="86"/>
      <c r="CH1324" s="86"/>
      <c r="CI1324" s="86"/>
      <c r="CJ1324" s="86"/>
      <c r="CK1324" s="86"/>
      <c r="CM1324" s="86"/>
      <c r="CN1324" s="86"/>
      <c r="CO1324" s="86"/>
      <c r="CP1324" s="86"/>
      <c r="CR1324" s="86"/>
      <c r="CS1324" s="86"/>
      <c r="CT1324" s="86"/>
      <c r="CU1324" s="86"/>
      <c r="CW1324" s="87"/>
      <c r="CY1324" s="86"/>
      <c r="CZ1324" s="87"/>
      <c r="DA1324" s="88"/>
      <c r="DB1324" s="86"/>
      <c r="DC1324" s="87"/>
      <c r="DD1324" s="86"/>
      <c r="DE1324" s="86"/>
      <c r="DF1324" s="86"/>
      <c r="DG1324" s="86"/>
      <c r="DH1324" s="89"/>
    </row>
    <row r="1325" spans="34:112" x14ac:dyDescent="0.2">
      <c r="AH1325" s="86"/>
      <c r="AJ1325" s="86"/>
      <c r="AL1325" s="86"/>
      <c r="AN1325" s="86"/>
      <c r="AP1325" s="86"/>
      <c r="AR1325" s="86"/>
      <c r="AT1325" s="86"/>
      <c r="AV1325" s="86"/>
      <c r="AX1325" s="86"/>
      <c r="AZ1325" s="86"/>
      <c r="BB1325" s="86"/>
      <c r="BD1325" s="86"/>
      <c r="BF1325" s="86"/>
      <c r="BH1325" s="86"/>
      <c r="BJ1325" s="86"/>
      <c r="BL1325" s="86"/>
      <c r="BN1325" s="86"/>
      <c r="BP1325" s="86"/>
      <c r="BR1325" s="86"/>
      <c r="BS1325" s="86"/>
      <c r="BT1325" s="86"/>
      <c r="BU1325" s="86"/>
      <c r="BW1325" s="86"/>
      <c r="BX1325" s="86"/>
      <c r="BY1325" s="86"/>
      <c r="BZ1325" s="86"/>
      <c r="CB1325" s="86"/>
      <c r="CC1325" s="86"/>
      <c r="CD1325" s="86"/>
      <c r="CE1325" s="86"/>
      <c r="CF1325" s="86"/>
      <c r="CH1325" s="86"/>
      <c r="CI1325" s="86"/>
      <c r="CJ1325" s="86"/>
      <c r="CK1325" s="86"/>
      <c r="CM1325" s="86"/>
      <c r="CN1325" s="86"/>
      <c r="CO1325" s="86"/>
      <c r="CP1325" s="86"/>
      <c r="CR1325" s="86"/>
      <c r="CS1325" s="86"/>
      <c r="CT1325" s="86"/>
      <c r="CU1325" s="86"/>
      <c r="CW1325" s="87"/>
      <c r="CY1325" s="86"/>
      <c r="CZ1325" s="87"/>
      <c r="DA1325" s="88"/>
      <c r="DB1325" s="86"/>
      <c r="DC1325" s="87"/>
      <c r="DD1325" s="86"/>
      <c r="DE1325" s="86"/>
      <c r="DF1325" s="86"/>
      <c r="DG1325" s="86"/>
      <c r="DH1325" s="89"/>
    </row>
    <row r="1326" spans="34:112" x14ac:dyDescent="0.2">
      <c r="AH1326" s="86"/>
      <c r="AJ1326" s="86"/>
      <c r="AL1326" s="86"/>
      <c r="AN1326" s="86"/>
      <c r="AP1326" s="86"/>
      <c r="AR1326" s="86"/>
      <c r="AT1326" s="86"/>
      <c r="AV1326" s="86"/>
      <c r="AX1326" s="86"/>
      <c r="AZ1326" s="86"/>
      <c r="BB1326" s="86"/>
      <c r="BD1326" s="86"/>
      <c r="BF1326" s="86"/>
      <c r="BH1326" s="86"/>
      <c r="BJ1326" s="86"/>
      <c r="BL1326" s="86"/>
      <c r="BN1326" s="86"/>
      <c r="BP1326" s="86"/>
      <c r="BR1326" s="86"/>
      <c r="BS1326" s="86"/>
      <c r="BT1326" s="86"/>
      <c r="BU1326" s="86"/>
      <c r="BW1326" s="86"/>
      <c r="BX1326" s="86"/>
      <c r="BY1326" s="86"/>
      <c r="BZ1326" s="86"/>
      <c r="CB1326" s="86"/>
      <c r="CC1326" s="86"/>
      <c r="CD1326" s="86"/>
      <c r="CE1326" s="86"/>
      <c r="CF1326" s="86"/>
      <c r="CH1326" s="86"/>
      <c r="CI1326" s="86"/>
      <c r="CJ1326" s="86"/>
      <c r="CK1326" s="86"/>
      <c r="CM1326" s="86"/>
      <c r="CN1326" s="86"/>
      <c r="CO1326" s="86"/>
      <c r="CP1326" s="86"/>
      <c r="CR1326" s="86"/>
      <c r="CS1326" s="86"/>
      <c r="CT1326" s="86"/>
      <c r="CU1326" s="86"/>
      <c r="CW1326" s="87"/>
      <c r="CY1326" s="86"/>
      <c r="CZ1326" s="87"/>
      <c r="DA1326" s="88"/>
      <c r="DB1326" s="86"/>
      <c r="DC1326" s="87"/>
      <c r="DD1326" s="86"/>
      <c r="DE1326" s="86"/>
      <c r="DF1326" s="86"/>
      <c r="DG1326" s="86"/>
      <c r="DH1326" s="89"/>
    </row>
    <row r="1327" spans="34:112" x14ac:dyDescent="0.2">
      <c r="AH1327" s="86"/>
      <c r="AJ1327" s="86"/>
      <c r="AL1327" s="86"/>
      <c r="AN1327" s="86"/>
      <c r="AP1327" s="86"/>
      <c r="AR1327" s="86"/>
      <c r="AT1327" s="86"/>
      <c r="AV1327" s="86"/>
      <c r="AX1327" s="86"/>
      <c r="AZ1327" s="86"/>
      <c r="BB1327" s="86"/>
      <c r="BD1327" s="86"/>
      <c r="BF1327" s="86"/>
      <c r="BH1327" s="86"/>
      <c r="BJ1327" s="86"/>
      <c r="BL1327" s="86"/>
      <c r="BN1327" s="86"/>
      <c r="BP1327" s="86"/>
      <c r="BR1327" s="86"/>
      <c r="BS1327" s="86"/>
      <c r="BT1327" s="86"/>
      <c r="BU1327" s="86"/>
      <c r="BW1327" s="86"/>
      <c r="BX1327" s="86"/>
      <c r="BY1327" s="86"/>
      <c r="BZ1327" s="86"/>
      <c r="CB1327" s="86"/>
      <c r="CC1327" s="86"/>
      <c r="CD1327" s="86"/>
      <c r="CE1327" s="86"/>
      <c r="CF1327" s="86"/>
      <c r="CH1327" s="86"/>
      <c r="CI1327" s="86"/>
      <c r="CJ1327" s="86"/>
      <c r="CK1327" s="86"/>
      <c r="CM1327" s="86"/>
      <c r="CN1327" s="86"/>
      <c r="CO1327" s="86"/>
      <c r="CP1327" s="86"/>
      <c r="CR1327" s="86"/>
      <c r="CS1327" s="86"/>
      <c r="CT1327" s="86"/>
      <c r="CU1327" s="86"/>
      <c r="CW1327" s="87"/>
      <c r="CY1327" s="86"/>
      <c r="CZ1327" s="87"/>
      <c r="DA1327" s="88"/>
      <c r="DB1327" s="86"/>
      <c r="DC1327" s="87"/>
      <c r="DD1327" s="86"/>
      <c r="DE1327" s="86"/>
      <c r="DF1327" s="86"/>
      <c r="DG1327" s="86"/>
      <c r="DH1327" s="89"/>
    </row>
    <row r="1328" spans="34:112" x14ac:dyDescent="0.2">
      <c r="AH1328" s="86"/>
      <c r="AJ1328" s="86"/>
      <c r="AL1328" s="86"/>
      <c r="AN1328" s="86"/>
      <c r="AP1328" s="86"/>
      <c r="AR1328" s="86"/>
      <c r="AT1328" s="86"/>
      <c r="AV1328" s="86"/>
      <c r="AX1328" s="86"/>
      <c r="AZ1328" s="86"/>
      <c r="BB1328" s="86"/>
      <c r="BD1328" s="86"/>
      <c r="BF1328" s="86"/>
      <c r="BH1328" s="86"/>
      <c r="BJ1328" s="86"/>
      <c r="BL1328" s="86"/>
      <c r="BN1328" s="86"/>
      <c r="BP1328" s="86"/>
      <c r="BR1328" s="86"/>
      <c r="BS1328" s="86"/>
      <c r="BT1328" s="86"/>
      <c r="BU1328" s="86"/>
      <c r="BW1328" s="86"/>
      <c r="BX1328" s="86"/>
      <c r="BY1328" s="86"/>
      <c r="BZ1328" s="86"/>
      <c r="CB1328" s="86"/>
      <c r="CC1328" s="86"/>
      <c r="CD1328" s="86"/>
      <c r="CE1328" s="86"/>
      <c r="CF1328" s="86"/>
      <c r="CH1328" s="86"/>
      <c r="CI1328" s="86"/>
      <c r="CJ1328" s="86"/>
      <c r="CK1328" s="86"/>
      <c r="CM1328" s="86"/>
      <c r="CN1328" s="86"/>
      <c r="CO1328" s="86"/>
      <c r="CP1328" s="86"/>
      <c r="CR1328" s="86"/>
      <c r="CS1328" s="86"/>
      <c r="CT1328" s="86"/>
      <c r="CU1328" s="86"/>
      <c r="CW1328" s="87"/>
      <c r="CY1328" s="86"/>
      <c r="CZ1328" s="87"/>
      <c r="DA1328" s="88"/>
      <c r="DB1328" s="86"/>
      <c r="DC1328" s="87"/>
      <c r="DD1328" s="86"/>
      <c r="DE1328" s="86"/>
      <c r="DF1328" s="86"/>
      <c r="DG1328" s="86"/>
      <c r="DH1328" s="89"/>
    </row>
    <row r="1329" spans="34:112" x14ac:dyDescent="0.2">
      <c r="AH1329" s="86"/>
      <c r="AJ1329" s="86"/>
      <c r="AL1329" s="86"/>
      <c r="AN1329" s="86"/>
      <c r="AP1329" s="86"/>
      <c r="AR1329" s="86"/>
      <c r="AT1329" s="86"/>
      <c r="AV1329" s="86"/>
      <c r="AX1329" s="86"/>
      <c r="AZ1329" s="86"/>
      <c r="BB1329" s="86"/>
      <c r="BD1329" s="86"/>
      <c r="BF1329" s="86"/>
      <c r="BH1329" s="86"/>
      <c r="BJ1329" s="86"/>
      <c r="BL1329" s="86"/>
      <c r="BN1329" s="86"/>
      <c r="BP1329" s="86"/>
      <c r="BR1329" s="86"/>
      <c r="BS1329" s="86"/>
      <c r="BT1329" s="86"/>
      <c r="BU1329" s="86"/>
      <c r="BW1329" s="86"/>
      <c r="BX1329" s="86"/>
      <c r="BY1329" s="86"/>
      <c r="BZ1329" s="86"/>
      <c r="CB1329" s="86"/>
      <c r="CC1329" s="86"/>
      <c r="CD1329" s="86"/>
      <c r="CE1329" s="86"/>
      <c r="CF1329" s="86"/>
      <c r="CH1329" s="86"/>
      <c r="CI1329" s="86"/>
      <c r="CJ1329" s="86"/>
      <c r="CK1329" s="86"/>
      <c r="CM1329" s="86"/>
      <c r="CN1329" s="86"/>
      <c r="CO1329" s="86"/>
      <c r="CP1329" s="86"/>
      <c r="CR1329" s="86"/>
      <c r="CS1329" s="86"/>
      <c r="CT1329" s="86"/>
      <c r="CU1329" s="86"/>
      <c r="CW1329" s="87"/>
      <c r="CY1329" s="86"/>
      <c r="CZ1329" s="87"/>
      <c r="DA1329" s="88"/>
      <c r="DB1329" s="86"/>
      <c r="DC1329" s="87"/>
      <c r="DD1329" s="86"/>
      <c r="DE1329" s="86"/>
      <c r="DF1329" s="86"/>
      <c r="DG1329" s="86"/>
      <c r="DH1329" s="89"/>
    </row>
    <row r="1330" spans="34:112" x14ac:dyDescent="0.2">
      <c r="AH1330" s="86"/>
      <c r="AJ1330" s="86"/>
      <c r="AL1330" s="86"/>
      <c r="AN1330" s="86"/>
      <c r="AP1330" s="86"/>
      <c r="AR1330" s="86"/>
      <c r="AT1330" s="86"/>
      <c r="AV1330" s="86"/>
      <c r="AX1330" s="86"/>
      <c r="AZ1330" s="86"/>
      <c r="BB1330" s="86"/>
      <c r="BD1330" s="86"/>
      <c r="BF1330" s="86"/>
      <c r="BH1330" s="86"/>
      <c r="BJ1330" s="86"/>
      <c r="BL1330" s="86"/>
      <c r="BN1330" s="86"/>
      <c r="BP1330" s="86"/>
      <c r="BR1330" s="86"/>
      <c r="BS1330" s="86"/>
      <c r="BT1330" s="86"/>
      <c r="BU1330" s="86"/>
      <c r="BW1330" s="86"/>
      <c r="BX1330" s="86"/>
      <c r="BY1330" s="86"/>
      <c r="BZ1330" s="86"/>
      <c r="CB1330" s="86"/>
      <c r="CC1330" s="86"/>
      <c r="CD1330" s="86"/>
      <c r="CE1330" s="86"/>
      <c r="CF1330" s="86"/>
      <c r="CH1330" s="86"/>
      <c r="CI1330" s="86"/>
      <c r="CJ1330" s="86"/>
      <c r="CK1330" s="86"/>
      <c r="CM1330" s="86"/>
      <c r="CN1330" s="86"/>
      <c r="CO1330" s="86"/>
      <c r="CP1330" s="86"/>
      <c r="CR1330" s="86"/>
      <c r="CS1330" s="86"/>
      <c r="CT1330" s="86"/>
      <c r="CU1330" s="86"/>
      <c r="CW1330" s="87"/>
      <c r="CY1330" s="86"/>
      <c r="CZ1330" s="87"/>
      <c r="DA1330" s="88"/>
      <c r="DB1330" s="86"/>
      <c r="DC1330" s="87"/>
      <c r="DD1330" s="86"/>
      <c r="DE1330" s="86"/>
      <c r="DF1330" s="86"/>
      <c r="DG1330" s="86"/>
      <c r="DH1330" s="89"/>
    </row>
    <row r="1331" spans="34:112" x14ac:dyDescent="0.2">
      <c r="AH1331" s="86"/>
      <c r="AJ1331" s="86"/>
      <c r="AL1331" s="86"/>
      <c r="AN1331" s="86"/>
      <c r="AP1331" s="86"/>
      <c r="AR1331" s="86"/>
      <c r="AT1331" s="86"/>
      <c r="AV1331" s="86"/>
      <c r="AX1331" s="86"/>
      <c r="AZ1331" s="86"/>
      <c r="BB1331" s="86"/>
      <c r="BD1331" s="86"/>
      <c r="BF1331" s="86"/>
      <c r="BH1331" s="86"/>
      <c r="BJ1331" s="86"/>
      <c r="BL1331" s="86"/>
      <c r="BN1331" s="86"/>
      <c r="BP1331" s="86"/>
      <c r="BR1331" s="86"/>
      <c r="BS1331" s="86"/>
      <c r="BT1331" s="86"/>
      <c r="BU1331" s="86"/>
      <c r="BW1331" s="86"/>
      <c r="BX1331" s="86"/>
      <c r="BY1331" s="86"/>
      <c r="BZ1331" s="86"/>
      <c r="CB1331" s="86"/>
      <c r="CC1331" s="86"/>
      <c r="CD1331" s="86"/>
      <c r="CE1331" s="86"/>
      <c r="CF1331" s="86"/>
      <c r="CH1331" s="86"/>
      <c r="CI1331" s="86"/>
      <c r="CJ1331" s="86"/>
      <c r="CK1331" s="86"/>
      <c r="CM1331" s="86"/>
      <c r="CN1331" s="86"/>
      <c r="CO1331" s="86"/>
      <c r="CP1331" s="86"/>
      <c r="CR1331" s="86"/>
      <c r="CS1331" s="86"/>
      <c r="CT1331" s="86"/>
      <c r="CU1331" s="86"/>
      <c r="CW1331" s="87"/>
      <c r="CY1331" s="86"/>
      <c r="CZ1331" s="87"/>
      <c r="DA1331" s="88"/>
      <c r="DB1331" s="86"/>
      <c r="DC1331" s="87"/>
      <c r="DD1331" s="86"/>
      <c r="DE1331" s="86"/>
      <c r="DF1331" s="86"/>
      <c r="DG1331" s="86"/>
      <c r="DH1331" s="89"/>
    </row>
    <row r="1332" spans="34:112" x14ac:dyDescent="0.2">
      <c r="AH1332" s="86"/>
      <c r="AJ1332" s="86"/>
      <c r="AL1332" s="86"/>
      <c r="AN1332" s="86"/>
      <c r="AP1332" s="86"/>
      <c r="AR1332" s="86"/>
      <c r="AT1332" s="86"/>
      <c r="AV1332" s="86"/>
      <c r="AX1332" s="86"/>
      <c r="AZ1332" s="86"/>
      <c r="BB1332" s="86"/>
      <c r="BD1332" s="86"/>
      <c r="BF1332" s="86"/>
      <c r="BH1332" s="86"/>
      <c r="BJ1332" s="86"/>
      <c r="BL1332" s="86"/>
      <c r="BN1332" s="86"/>
      <c r="BP1332" s="86"/>
      <c r="BR1332" s="86"/>
      <c r="BS1332" s="86"/>
      <c r="BT1332" s="86"/>
      <c r="BU1332" s="86"/>
      <c r="BW1332" s="86"/>
      <c r="BX1332" s="86"/>
      <c r="BY1332" s="86"/>
      <c r="BZ1332" s="86"/>
      <c r="CB1332" s="86"/>
      <c r="CC1332" s="86"/>
      <c r="CD1332" s="86"/>
      <c r="CE1332" s="86"/>
      <c r="CF1332" s="86"/>
      <c r="CH1332" s="86"/>
      <c r="CI1332" s="86"/>
      <c r="CJ1332" s="86"/>
      <c r="CK1332" s="86"/>
      <c r="CM1332" s="86"/>
      <c r="CN1332" s="86"/>
      <c r="CO1332" s="86"/>
      <c r="CP1332" s="86"/>
      <c r="CR1332" s="86"/>
      <c r="CS1332" s="86"/>
      <c r="CT1332" s="86"/>
      <c r="CU1332" s="86"/>
      <c r="CW1332" s="87"/>
      <c r="CY1332" s="86"/>
      <c r="CZ1332" s="87"/>
      <c r="DA1332" s="88"/>
      <c r="DB1332" s="86"/>
      <c r="DC1332" s="87"/>
      <c r="DD1332" s="86"/>
      <c r="DE1332" s="86"/>
      <c r="DF1332" s="86"/>
      <c r="DG1332" s="86"/>
      <c r="DH1332" s="89"/>
    </row>
    <row r="1333" spans="34:112" x14ac:dyDescent="0.2">
      <c r="AH1333" s="86"/>
      <c r="AJ1333" s="86"/>
      <c r="AL1333" s="86"/>
      <c r="AN1333" s="86"/>
      <c r="AP1333" s="86"/>
      <c r="AR1333" s="86"/>
      <c r="AT1333" s="86"/>
      <c r="AV1333" s="86"/>
      <c r="AX1333" s="86"/>
      <c r="AZ1333" s="86"/>
      <c r="BB1333" s="86"/>
      <c r="BD1333" s="86"/>
      <c r="BF1333" s="86"/>
      <c r="BH1333" s="86"/>
      <c r="BJ1333" s="86"/>
      <c r="BL1333" s="86"/>
      <c r="BN1333" s="86"/>
      <c r="BP1333" s="86"/>
      <c r="BR1333" s="86"/>
      <c r="BS1333" s="86"/>
      <c r="BT1333" s="86"/>
      <c r="BU1333" s="86"/>
      <c r="BW1333" s="86"/>
      <c r="BX1333" s="86"/>
      <c r="BY1333" s="86"/>
      <c r="BZ1333" s="86"/>
      <c r="CB1333" s="86"/>
      <c r="CC1333" s="86"/>
      <c r="CD1333" s="86"/>
      <c r="CE1333" s="86"/>
      <c r="CF1333" s="86"/>
      <c r="CH1333" s="86"/>
      <c r="CI1333" s="86"/>
      <c r="CJ1333" s="86"/>
      <c r="CK1333" s="86"/>
      <c r="CM1333" s="86"/>
      <c r="CN1333" s="86"/>
      <c r="CO1333" s="86"/>
      <c r="CP1333" s="86"/>
      <c r="CR1333" s="86"/>
      <c r="CS1333" s="86"/>
      <c r="CT1333" s="86"/>
      <c r="CU1333" s="86"/>
      <c r="CW1333" s="87"/>
      <c r="CY1333" s="86"/>
      <c r="CZ1333" s="87"/>
      <c r="DA1333" s="88"/>
      <c r="DB1333" s="86"/>
      <c r="DC1333" s="87"/>
      <c r="DD1333" s="86"/>
      <c r="DE1333" s="86"/>
      <c r="DF1333" s="86"/>
      <c r="DG1333" s="86"/>
      <c r="DH1333" s="89"/>
    </row>
    <row r="1334" spans="34:112" x14ac:dyDescent="0.2">
      <c r="AH1334" s="86"/>
      <c r="AJ1334" s="86"/>
      <c r="AL1334" s="86"/>
      <c r="AN1334" s="86"/>
      <c r="AP1334" s="86"/>
      <c r="AR1334" s="86"/>
      <c r="AT1334" s="86"/>
      <c r="AV1334" s="86"/>
      <c r="AX1334" s="86"/>
      <c r="AZ1334" s="86"/>
      <c r="BB1334" s="86"/>
      <c r="BD1334" s="86"/>
      <c r="BF1334" s="86"/>
      <c r="BH1334" s="86"/>
      <c r="BJ1334" s="86"/>
      <c r="BL1334" s="86"/>
      <c r="BN1334" s="86"/>
      <c r="BP1334" s="86"/>
      <c r="BR1334" s="86"/>
      <c r="BS1334" s="86"/>
      <c r="BT1334" s="86"/>
      <c r="BU1334" s="86"/>
      <c r="BW1334" s="86"/>
      <c r="BX1334" s="86"/>
      <c r="BY1334" s="86"/>
      <c r="BZ1334" s="86"/>
      <c r="CB1334" s="86"/>
      <c r="CC1334" s="86"/>
      <c r="CD1334" s="86"/>
      <c r="CE1334" s="86"/>
      <c r="CF1334" s="86"/>
      <c r="CH1334" s="86"/>
      <c r="CI1334" s="86"/>
      <c r="CJ1334" s="86"/>
      <c r="CK1334" s="86"/>
      <c r="CM1334" s="86"/>
      <c r="CN1334" s="86"/>
      <c r="CO1334" s="86"/>
      <c r="CP1334" s="86"/>
      <c r="CR1334" s="86"/>
      <c r="CS1334" s="86"/>
      <c r="CT1334" s="86"/>
      <c r="CU1334" s="86"/>
      <c r="CW1334" s="87"/>
      <c r="CY1334" s="86"/>
      <c r="CZ1334" s="87"/>
      <c r="DA1334" s="88"/>
      <c r="DB1334" s="86"/>
      <c r="DC1334" s="87"/>
      <c r="DD1334" s="86"/>
      <c r="DE1334" s="86"/>
      <c r="DF1334" s="86"/>
      <c r="DG1334" s="86"/>
      <c r="DH1334" s="89"/>
    </row>
    <row r="1335" spans="34:112" x14ac:dyDescent="0.2">
      <c r="AH1335" s="86"/>
      <c r="AJ1335" s="86"/>
      <c r="AL1335" s="86"/>
      <c r="AN1335" s="86"/>
      <c r="AP1335" s="86"/>
      <c r="AR1335" s="86"/>
      <c r="AT1335" s="86"/>
      <c r="AV1335" s="86"/>
      <c r="AX1335" s="86"/>
      <c r="AZ1335" s="86"/>
      <c r="BB1335" s="86"/>
      <c r="BD1335" s="86"/>
      <c r="BF1335" s="86"/>
      <c r="BH1335" s="86"/>
      <c r="BJ1335" s="86"/>
      <c r="BL1335" s="86"/>
      <c r="BN1335" s="86"/>
      <c r="BP1335" s="86"/>
      <c r="BR1335" s="86"/>
      <c r="BS1335" s="86"/>
      <c r="BT1335" s="86"/>
      <c r="BU1335" s="86"/>
      <c r="BW1335" s="86"/>
      <c r="BX1335" s="86"/>
      <c r="BY1335" s="86"/>
      <c r="BZ1335" s="86"/>
      <c r="CB1335" s="86"/>
      <c r="CC1335" s="86"/>
      <c r="CD1335" s="86"/>
      <c r="CE1335" s="86"/>
      <c r="CF1335" s="86"/>
      <c r="CH1335" s="86"/>
      <c r="CI1335" s="86"/>
      <c r="CJ1335" s="86"/>
      <c r="CK1335" s="86"/>
      <c r="CM1335" s="86"/>
      <c r="CN1335" s="86"/>
      <c r="CO1335" s="86"/>
      <c r="CP1335" s="86"/>
      <c r="CR1335" s="86"/>
      <c r="CS1335" s="86"/>
      <c r="CT1335" s="86"/>
      <c r="CU1335" s="86"/>
      <c r="CW1335" s="87"/>
      <c r="CY1335" s="86"/>
      <c r="CZ1335" s="87"/>
      <c r="DA1335" s="88"/>
      <c r="DB1335" s="86"/>
      <c r="DC1335" s="87"/>
      <c r="DD1335" s="86"/>
      <c r="DE1335" s="86"/>
      <c r="DF1335" s="86"/>
      <c r="DG1335" s="86"/>
      <c r="DH1335" s="89"/>
    </row>
    <row r="1336" spans="34:112" x14ac:dyDescent="0.2">
      <c r="AH1336" s="86"/>
      <c r="AJ1336" s="86"/>
      <c r="AL1336" s="86"/>
      <c r="AN1336" s="86"/>
      <c r="AP1336" s="86"/>
      <c r="AR1336" s="86"/>
      <c r="AT1336" s="86"/>
      <c r="AV1336" s="86"/>
      <c r="AX1336" s="86"/>
      <c r="AZ1336" s="86"/>
      <c r="BB1336" s="86"/>
      <c r="BD1336" s="86"/>
      <c r="BF1336" s="86"/>
      <c r="BH1336" s="86"/>
      <c r="BJ1336" s="86"/>
      <c r="BL1336" s="86"/>
      <c r="BN1336" s="86"/>
      <c r="BP1336" s="86"/>
      <c r="BR1336" s="86"/>
      <c r="BS1336" s="86"/>
      <c r="BT1336" s="86"/>
      <c r="BU1336" s="86"/>
      <c r="BW1336" s="86"/>
      <c r="BX1336" s="86"/>
      <c r="BY1336" s="86"/>
      <c r="BZ1336" s="86"/>
      <c r="CB1336" s="86"/>
      <c r="CC1336" s="86"/>
      <c r="CD1336" s="86"/>
      <c r="CE1336" s="86"/>
      <c r="CF1336" s="86"/>
      <c r="CH1336" s="86"/>
      <c r="CI1336" s="86"/>
      <c r="CJ1336" s="86"/>
      <c r="CK1336" s="86"/>
      <c r="CM1336" s="86"/>
      <c r="CN1336" s="86"/>
      <c r="CO1336" s="86"/>
      <c r="CP1336" s="86"/>
      <c r="CR1336" s="86"/>
      <c r="CS1336" s="86"/>
      <c r="CT1336" s="86"/>
      <c r="CU1336" s="86"/>
      <c r="CW1336" s="87"/>
      <c r="CY1336" s="86"/>
      <c r="CZ1336" s="87"/>
      <c r="DA1336" s="88"/>
      <c r="DB1336" s="86"/>
      <c r="DC1336" s="87"/>
      <c r="DD1336" s="86"/>
      <c r="DE1336" s="86"/>
      <c r="DF1336" s="86"/>
      <c r="DG1336" s="86"/>
      <c r="DH1336" s="89"/>
    </row>
    <row r="1337" spans="34:112" x14ac:dyDescent="0.2">
      <c r="AH1337" s="86"/>
      <c r="AJ1337" s="86"/>
      <c r="AL1337" s="86"/>
      <c r="AN1337" s="86"/>
      <c r="AP1337" s="86"/>
      <c r="AR1337" s="86"/>
      <c r="AT1337" s="86"/>
      <c r="AV1337" s="86"/>
      <c r="AX1337" s="86"/>
      <c r="AZ1337" s="86"/>
      <c r="BB1337" s="86"/>
      <c r="BD1337" s="86"/>
      <c r="BF1337" s="86"/>
      <c r="BH1337" s="86"/>
      <c r="BJ1337" s="86"/>
      <c r="BL1337" s="86"/>
      <c r="BN1337" s="86"/>
      <c r="BP1337" s="86"/>
      <c r="BR1337" s="86"/>
      <c r="BS1337" s="86"/>
      <c r="BT1337" s="86"/>
      <c r="BU1337" s="86"/>
      <c r="BW1337" s="86"/>
      <c r="BX1337" s="86"/>
      <c r="BY1337" s="86"/>
      <c r="BZ1337" s="86"/>
      <c r="CB1337" s="86"/>
      <c r="CC1337" s="86"/>
      <c r="CD1337" s="86"/>
      <c r="CE1337" s="86"/>
      <c r="CF1337" s="86"/>
      <c r="CH1337" s="86"/>
      <c r="CI1337" s="86"/>
      <c r="CJ1337" s="86"/>
      <c r="CK1337" s="86"/>
      <c r="CM1337" s="86"/>
      <c r="CN1337" s="86"/>
      <c r="CO1337" s="86"/>
      <c r="CP1337" s="86"/>
      <c r="CR1337" s="86"/>
      <c r="CS1337" s="86"/>
      <c r="CT1337" s="86"/>
      <c r="CU1337" s="86"/>
      <c r="CW1337" s="87"/>
      <c r="CY1337" s="86"/>
      <c r="CZ1337" s="87"/>
      <c r="DA1337" s="88"/>
      <c r="DB1337" s="86"/>
      <c r="DC1337" s="87"/>
      <c r="DD1337" s="86"/>
      <c r="DE1337" s="86"/>
      <c r="DF1337" s="86"/>
      <c r="DG1337" s="86"/>
      <c r="DH1337" s="89"/>
    </row>
    <row r="1338" spans="34:112" x14ac:dyDescent="0.2">
      <c r="AH1338" s="86"/>
      <c r="AJ1338" s="86"/>
      <c r="AL1338" s="86"/>
      <c r="AN1338" s="86"/>
      <c r="AP1338" s="86"/>
      <c r="AR1338" s="86"/>
      <c r="AT1338" s="86"/>
      <c r="AV1338" s="86"/>
      <c r="AX1338" s="86"/>
      <c r="AZ1338" s="86"/>
      <c r="BB1338" s="86"/>
      <c r="BD1338" s="86"/>
      <c r="BF1338" s="86"/>
      <c r="BH1338" s="86"/>
      <c r="BJ1338" s="86"/>
      <c r="BL1338" s="86"/>
      <c r="BN1338" s="86"/>
      <c r="BP1338" s="86"/>
      <c r="BR1338" s="86"/>
      <c r="BS1338" s="86"/>
      <c r="BT1338" s="86"/>
      <c r="BU1338" s="86"/>
      <c r="BW1338" s="86"/>
      <c r="BX1338" s="86"/>
      <c r="BY1338" s="86"/>
      <c r="BZ1338" s="86"/>
      <c r="CB1338" s="86"/>
      <c r="CC1338" s="86"/>
      <c r="CD1338" s="86"/>
      <c r="CE1338" s="86"/>
      <c r="CF1338" s="86"/>
      <c r="CH1338" s="86"/>
      <c r="CI1338" s="86"/>
      <c r="CJ1338" s="86"/>
      <c r="CK1338" s="86"/>
      <c r="CM1338" s="86"/>
      <c r="CN1338" s="86"/>
      <c r="CO1338" s="86"/>
      <c r="CP1338" s="86"/>
      <c r="CR1338" s="86"/>
      <c r="CS1338" s="86"/>
      <c r="CT1338" s="86"/>
      <c r="CU1338" s="86"/>
      <c r="CW1338" s="87"/>
      <c r="CY1338" s="86"/>
      <c r="CZ1338" s="87"/>
      <c r="DA1338" s="88"/>
      <c r="DB1338" s="86"/>
      <c r="DC1338" s="87"/>
      <c r="DD1338" s="86"/>
      <c r="DE1338" s="86"/>
      <c r="DF1338" s="86"/>
      <c r="DG1338" s="86"/>
      <c r="DH1338" s="89"/>
    </row>
    <row r="1339" spans="34:112" x14ac:dyDescent="0.2">
      <c r="AH1339" s="86"/>
      <c r="AJ1339" s="86"/>
      <c r="AL1339" s="86"/>
      <c r="AN1339" s="86"/>
      <c r="AP1339" s="86"/>
      <c r="AR1339" s="86"/>
      <c r="AT1339" s="86"/>
      <c r="AV1339" s="86"/>
      <c r="AX1339" s="86"/>
      <c r="AZ1339" s="86"/>
      <c r="BB1339" s="86"/>
      <c r="BD1339" s="86"/>
      <c r="BF1339" s="86"/>
      <c r="BH1339" s="86"/>
      <c r="BJ1339" s="86"/>
      <c r="BL1339" s="86"/>
      <c r="BN1339" s="86"/>
      <c r="BP1339" s="86"/>
      <c r="BR1339" s="86"/>
      <c r="BS1339" s="86"/>
      <c r="BT1339" s="86"/>
      <c r="BU1339" s="86"/>
      <c r="BW1339" s="86"/>
      <c r="BX1339" s="86"/>
      <c r="BY1339" s="86"/>
      <c r="BZ1339" s="86"/>
      <c r="CB1339" s="86"/>
      <c r="CC1339" s="86"/>
      <c r="CD1339" s="86"/>
      <c r="CE1339" s="86"/>
      <c r="CF1339" s="86"/>
      <c r="CH1339" s="86"/>
      <c r="CI1339" s="86"/>
      <c r="CJ1339" s="86"/>
      <c r="CK1339" s="86"/>
      <c r="CM1339" s="86"/>
      <c r="CN1339" s="86"/>
      <c r="CO1339" s="86"/>
      <c r="CP1339" s="86"/>
      <c r="CR1339" s="86"/>
      <c r="CS1339" s="86"/>
      <c r="CT1339" s="86"/>
      <c r="CU1339" s="86"/>
      <c r="CW1339" s="87"/>
      <c r="CY1339" s="86"/>
      <c r="CZ1339" s="87"/>
      <c r="DA1339" s="88"/>
      <c r="DB1339" s="86"/>
      <c r="DC1339" s="87"/>
      <c r="DD1339" s="86"/>
      <c r="DE1339" s="86"/>
      <c r="DF1339" s="86"/>
      <c r="DG1339" s="86"/>
      <c r="DH1339" s="89"/>
    </row>
    <row r="1340" spans="34:112" x14ac:dyDescent="0.2">
      <c r="AH1340" s="86"/>
      <c r="AJ1340" s="86"/>
      <c r="AL1340" s="86"/>
      <c r="AN1340" s="86"/>
      <c r="AP1340" s="86"/>
      <c r="AR1340" s="86"/>
      <c r="AT1340" s="86"/>
      <c r="AV1340" s="86"/>
      <c r="AX1340" s="86"/>
      <c r="AZ1340" s="86"/>
      <c r="BB1340" s="86"/>
      <c r="BD1340" s="86"/>
      <c r="BF1340" s="86"/>
      <c r="BH1340" s="86"/>
      <c r="BJ1340" s="86"/>
      <c r="BL1340" s="86"/>
      <c r="BN1340" s="86"/>
      <c r="BP1340" s="86"/>
      <c r="BR1340" s="86"/>
      <c r="BS1340" s="86"/>
      <c r="BT1340" s="86"/>
      <c r="BU1340" s="86"/>
      <c r="BW1340" s="86"/>
      <c r="BX1340" s="86"/>
      <c r="BY1340" s="86"/>
      <c r="BZ1340" s="86"/>
      <c r="CB1340" s="86"/>
      <c r="CC1340" s="86"/>
      <c r="CD1340" s="86"/>
      <c r="CE1340" s="86"/>
      <c r="CF1340" s="86"/>
      <c r="CH1340" s="86"/>
      <c r="CI1340" s="86"/>
      <c r="CJ1340" s="86"/>
      <c r="CK1340" s="86"/>
      <c r="CM1340" s="86"/>
      <c r="CN1340" s="86"/>
      <c r="CO1340" s="86"/>
      <c r="CP1340" s="86"/>
      <c r="CR1340" s="86"/>
      <c r="CS1340" s="86"/>
      <c r="CT1340" s="86"/>
      <c r="CU1340" s="86"/>
      <c r="CW1340" s="87"/>
      <c r="CY1340" s="86"/>
      <c r="CZ1340" s="87"/>
      <c r="DA1340" s="88"/>
      <c r="DB1340" s="86"/>
      <c r="DC1340" s="87"/>
      <c r="DD1340" s="86"/>
      <c r="DE1340" s="86"/>
      <c r="DF1340" s="86"/>
      <c r="DG1340" s="86"/>
      <c r="DH1340" s="89"/>
    </row>
    <row r="1341" spans="34:112" x14ac:dyDescent="0.2">
      <c r="AH1341" s="86"/>
      <c r="AJ1341" s="86"/>
      <c r="AL1341" s="86"/>
      <c r="AN1341" s="86"/>
      <c r="AP1341" s="86"/>
      <c r="AR1341" s="86"/>
      <c r="AT1341" s="86"/>
      <c r="AV1341" s="86"/>
      <c r="AX1341" s="86"/>
      <c r="AZ1341" s="86"/>
      <c r="BB1341" s="86"/>
      <c r="BD1341" s="86"/>
      <c r="BF1341" s="86"/>
      <c r="BH1341" s="86"/>
      <c r="BJ1341" s="86"/>
      <c r="BL1341" s="86"/>
      <c r="BN1341" s="86"/>
      <c r="BP1341" s="86"/>
      <c r="BR1341" s="86"/>
      <c r="BS1341" s="86"/>
      <c r="BT1341" s="86"/>
      <c r="BU1341" s="86"/>
      <c r="BW1341" s="86"/>
      <c r="BX1341" s="86"/>
      <c r="BY1341" s="86"/>
      <c r="BZ1341" s="86"/>
      <c r="CB1341" s="86"/>
      <c r="CC1341" s="86"/>
      <c r="CD1341" s="86"/>
      <c r="CE1341" s="86"/>
      <c r="CF1341" s="86"/>
      <c r="CH1341" s="86"/>
      <c r="CI1341" s="86"/>
      <c r="CJ1341" s="86"/>
      <c r="CK1341" s="86"/>
      <c r="CM1341" s="86"/>
      <c r="CN1341" s="86"/>
      <c r="CO1341" s="86"/>
      <c r="CP1341" s="86"/>
      <c r="CR1341" s="86"/>
      <c r="CS1341" s="86"/>
      <c r="CT1341" s="86"/>
      <c r="CU1341" s="86"/>
      <c r="CW1341" s="87"/>
      <c r="CY1341" s="86"/>
      <c r="CZ1341" s="87"/>
      <c r="DA1341" s="88"/>
      <c r="DB1341" s="86"/>
      <c r="DC1341" s="87"/>
      <c r="DD1341" s="86"/>
      <c r="DE1341" s="86"/>
      <c r="DF1341" s="86"/>
      <c r="DG1341" s="86"/>
      <c r="DH1341" s="89"/>
    </row>
    <row r="1342" spans="34:112" x14ac:dyDescent="0.2">
      <c r="AH1342" s="86"/>
      <c r="AJ1342" s="86"/>
      <c r="AL1342" s="86"/>
      <c r="AN1342" s="86"/>
      <c r="AP1342" s="86"/>
      <c r="AR1342" s="86"/>
      <c r="AT1342" s="86"/>
      <c r="AV1342" s="86"/>
      <c r="AX1342" s="86"/>
      <c r="AZ1342" s="86"/>
      <c r="BB1342" s="86"/>
      <c r="BD1342" s="86"/>
      <c r="BF1342" s="86"/>
      <c r="BH1342" s="86"/>
      <c r="BJ1342" s="86"/>
      <c r="BL1342" s="86"/>
      <c r="BN1342" s="86"/>
      <c r="BP1342" s="86"/>
      <c r="BR1342" s="86"/>
      <c r="BS1342" s="86"/>
      <c r="BT1342" s="86"/>
      <c r="BU1342" s="86"/>
      <c r="BW1342" s="86"/>
      <c r="BX1342" s="86"/>
      <c r="BY1342" s="86"/>
      <c r="BZ1342" s="86"/>
      <c r="CB1342" s="86"/>
      <c r="CC1342" s="86"/>
      <c r="CD1342" s="86"/>
      <c r="CE1342" s="86"/>
      <c r="CF1342" s="86"/>
      <c r="CH1342" s="86"/>
      <c r="CI1342" s="86"/>
      <c r="CJ1342" s="86"/>
      <c r="CK1342" s="86"/>
      <c r="CM1342" s="86"/>
      <c r="CN1342" s="86"/>
      <c r="CO1342" s="86"/>
      <c r="CP1342" s="86"/>
      <c r="CR1342" s="86"/>
      <c r="CS1342" s="86"/>
      <c r="CT1342" s="86"/>
      <c r="CU1342" s="86"/>
      <c r="CW1342" s="87"/>
      <c r="CY1342" s="86"/>
      <c r="CZ1342" s="87"/>
      <c r="DA1342" s="88"/>
      <c r="DB1342" s="86"/>
      <c r="DC1342" s="87"/>
      <c r="DD1342" s="86"/>
      <c r="DE1342" s="86"/>
      <c r="DF1342" s="86"/>
      <c r="DG1342" s="86"/>
      <c r="DH1342" s="89"/>
    </row>
    <row r="1343" spans="34:112" x14ac:dyDescent="0.2">
      <c r="AH1343" s="86"/>
      <c r="AJ1343" s="86"/>
      <c r="AL1343" s="86"/>
      <c r="AN1343" s="86"/>
      <c r="AP1343" s="86"/>
      <c r="AR1343" s="86"/>
      <c r="AT1343" s="86"/>
      <c r="AV1343" s="86"/>
      <c r="AX1343" s="86"/>
      <c r="AZ1343" s="86"/>
      <c r="BB1343" s="86"/>
      <c r="BD1343" s="86"/>
      <c r="BF1343" s="86"/>
      <c r="BH1343" s="86"/>
      <c r="BJ1343" s="86"/>
      <c r="BL1343" s="86"/>
      <c r="BN1343" s="86"/>
      <c r="BP1343" s="86"/>
      <c r="BR1343" s="86"/>
      <c r="BS1343" s="86"/>
      <c r="BT1343" s="86"/>
      <c r="BU1343" s="86"/>
      <c r="BW1343" s="86"/>
      <c r="BX1343" s="86"/>
      <c r="BY1343" s="86"/>
      <c r="BZ1343" s="86"/>
      <c r="CB1343" s="86"/>
      <c r="CC1343" s="86"/>
      <c r="CD1343" s="86"/>
      <c r="CE1343" s="86"/>
      <c r="CF1343" s="86"/>
      <c r="CH1343" s="86"/>
      <c r="CI1343" s="86"/>
      <c r="CJ1343" s="86"/>
      <c r="CK1343" s="86"/>
      <c r="CM1343" s="86"/>
      <c r="CN1343" s="86"/>
      <c r="CO1343" s="86"/>
      <c r="CP1343" s="86"/>
      <c r="CR1343" s="86"/>
      <c r="CS1343" s="86"/>
      <c r="CT1343" s="86"/>
      <c r="CU1343" s="86"/>
      <c r="CW1343" s="87"/>
      <c r="CY1343" s="86"/>
      <c r="CZ1343" s="87"/>
      <c r="DA1343" s="88"/>
      <c r="DB1343" s="86"/>
      <c r="DC1343" s="87"/>
      <c r="DD1343" s="86"/>
      <c r="DE1343" s="86"/>
      <c r="DF1343" s="86"/>
      <c r="DG1343" s="86"/>
      <c r="DH1343" s="89"/>
    </row>
    <row r="1344" spans="34:112" x14ac:dyDescent="0.2">
      <c r="AH1344" s="86"/>
      <c r="AJ1344" s="86"/>
      <c r="AL1344" s="86"/>
      <c r="AN1344" s="86"/>
      <c r="AP1344" s="86"/>
      <c r="AR1344" s="86"/>
      <c r="AT1344" s="86"/>
      <c r="AV1344" s="86"/>
      <c r="AX1344" s="86"/>
      <c r="AZ1344" s="86"/>
      <c r="BB1344" s="86"/>
      <c r="BD1344" s="86"/>
      <c r="BF1344" s="86"/>
      <c r="BH1344" s="86"/>
      <c r="BJ1344" s="86"/>
      <c r="BL1344" s="86"/>
      <c r="BN1344" s="86"/>
      <c r="BP1344" s="86"/>
      <c r="BR1344" s="86"/>
      <c r="BS1344" s="86"/>
      <c r="BT1344" s="86"/>
      <c r="BU1344" s="86"/>
      <c r="BW1344" s="86"/>
      <c r="BX1344" s="86"/>
      <c r="BY1344" s="86"/>
      <c r="BZ1344" s="86"/>
      <c r="CB1344" s="86"/>
      <c r="CC1344" s="86"/>
      <c r="CD1344" s="86"/>
      <c r="CE1344" s="86"/>
      <c r="CF1344" s="86"/>
      <c r="CH1344" s="86"/>
      <c r="CI1344" s="86"/>
      <c r="CJ1344" s="86"/>
      <c r="CK1344" s="86"/>
      <c r="CM1344" s="86"/>
      <c r="CN1344" s="86"/>
      <c r="CO1344" s="86"/>
      <c r="CP1344" s="86"/>
      <c r="CR1344" s="86"/>
      <c r="CS1344" s="86"/>
      <c r="CT1344" s="86"/>
      <c r="CU1344" s="86"/>
      <c r="CW1344" s="87"/>
      <c r="CY1344" s="86"/>
      <c r="CZ1344" s="87"/>
      <c r="DA1344" s="88"/>
      <c r="DB1344" s="86"/>
      <c r="DC1344" s="87"/>
      <c r="DD1344" s="86"/>
      <c r="DE1344" s="86"/>
      <c r="DF1344" s="86"/>
      <c r="DG1344" s="86"/>
      <c r="DH1344" s="89"/>
    </row>
    <row r="1345" spans="34:112" x14ac:dyDescent="0.2">
      <c r="AH1345" s="86"/>
      <c r="AJ1345" s="86"/>
      <c r="AL1345" s="86"/>
      <c r="AN1345" s="86"/>
      <c r="AP1345" s="86"/>
      <c r="AR1345" s="86"/>
      <c r="AT1345" s="86"/>
      <c r="AV1345" s="86"/>
      <c r="AX1345" s="86"/>
      <c r="AZ1345" s="86"/>
      <c r="BB1345" s="86"/>
      <c r="BD1345" s="86"/>
      <c r="BF1345" s="86"/>
      <c r="BH1345" s="86"/>
      <c r="BJ1345" s="86"/>
      <c r="BL1345" s="86"/>
      <c r="BN1345" s="86"/>
      <c r="BP1345" s="86"/>
      <c r="BR1345" s="86"/>
      <c r="BS1345" s="86"/>
      <c r="BT1345" s="86"/>
      <c r="BU1345" s="86"/>
      <c r="BW1345" s="86"/>
      <c r="BX1345" s="86"/>
      <c r="BY1345" s="86"/>
      <c r="BZ1345" s="86"/>
      <c r="CB1345" s="86"/>
      <c r="CC1345" s="86"/>
      <c r="CD1345" s="86"/>
      <c r="CE1345" s="86"/>
      <c r="CF1345" s="86"/>
      <c r="CH1345" s="86"/>
      <c r="CI1345" s="86"/>
      <c r="CJ1345" s="86"/>
      <c r="CK1345" s="86"/>
      <c r="CM1345" s="86"/>
      <c r="CN1345" s="86"/>
      <c r="CO1345" s="86"/>
      <c r="CP1345" s="86"/>
      <c r="CR1345" s="86"/>
      <c r="CS1345" s="86"/>
      <c r="CT1345" s="86"/>
      <c r="CU1345" s="86"/>
      <c r="CW1345" s="87"/>
      <c r="CY1345" s="86"/>
      <c r="CZ1345" s="87"/>
      <c r="DA1345" s="88"/>
      <c r="DB1345" s="86"/>
      <c r="DC1345" s="87"/>
      <c r="DD1345" s="86"/>
      <c r="DE1345" s="86"/>
      <c r="DF1345" s="86"/>
      <c r="DG1345" s="86"/>
      <c r="DH1345" s="89"/>
    </row>
    <row r="1346" spans="34:112" x14ac:dyDescent="0.2">
      <c r="AH1346" s="86"/>
      <c r="AJ1346" s="86"/>
      <c r="AL1346" s="86"/>
      <c r="AN1346" s="86"/>
      <c r="AP1346" s="86"/>
      <c r="AR1346" s="86"/>
      <c r="AT1346" s="86"/>
      <c r="AV1346" s="86"/>
      <c r="AX1346" s="86"/>
      <c r="AZ1346" s="86"/>
      <c r="BB1346" s="86"/>
      <c r="BD1346" s="86"/>
      <c r="BF1346" s="86"/>
      <c r="BH1346" s="86"/>
      <c r="BJ1346" s="86"/>
      <c r="BL1346" s="86"/>
      <c r="BN1346" s="86"/>
      <c r="BP1346" s="86"/>
      <c r="BR1346" s="86"/>
      <c r="BS1346" s="86"/>
      <c r="BT1346" s="86"/>
      <c r="BU1346" s="86"/>
      <c r="BW1346" s="86"/>
      <c r="BX1346" s="86"/>
      <c r="BY1346" s="86"/>
      <c r="BZ1346" s="86"/>
      <c r="CB1346" s="86"/>
      <c r="CC1346" s="86"/>
      <c r="CD1346" s="86"/>
      <c r="CE1346" s="86"/>
      <c r="CF1346" s="86"/>
      <c r="CH1346" s="86"/>
      <c r="CI1346" s="86"/>
      <c r="CJ1346" s="86"/>
      <c r="CK1346" s="86"/>
      <c r="CM1346" s="86"/>
      <c r="CN1346" s="86"/>
      <c r="CO1346" s="86"/>
      <c r="CP1346" s="86"/>
      <c r="CR1346" s="86"/>
      <c r="CS1346" s="86"/>
      <c r="CT1346" s="86"/>
      <c r="CU1346" s="86"/>
      <c r="CW1346" s="87"/>
      <c r="CY1346" s="86"/>
      <c r="CZ1346" s="87"/>
      <c r="DA1346" s="88"/>
      <c r="DB1346" s="86"/>
      <c r="DC1346" s="87"/>
      <c r="DD1346" s="86"/>
      <c r="DE1346" s="86"/>
      <c r="DF1346" s="86"/>
      <c r="DG1346" s="86"/>
      <c r="DH1346" s="89"/>
    </row>
    <row r="1347" spans="34:112" x14ac:dyDescent="0.2">
      <c r="AH1347" s="86"/>
      <c r="AJ1347" s="86"/>
      <c r="AL1347" s="86"/>
      <c r="AN1347" s="86"/>
      <c r="AP1347" s="86"/>
      <c r="AR1347" s="86"/>
      <c r="AT1347" s="86"/>
      <c r="AV1347" s="86"/>
      <c r="AX1347" s="86"/>
      <c r="AZ1347" s="86"/>
      <c r="BB1347" s="86"/>
      <c r="BD1347" s="86"/>
      <c r="BF1347" s="86"/>
      <c r="BH1347" s="86"/>
      <c r="BJ1347" s="86"/>
      <c r="BL1347" s="86"/>
      <c r="BN1347" s="86"/>
      <c r="BP1347" s="86"/>
      <c r="BR1347" s="86"/>
      <c r="BS1347" s="86"/>
      <c r="BT1347" s="86"/>
      <c r="BU1347" s="86"/>
      <c r="BW1347" s="86"/>
      <c r="BX1347" s="86"/>
      <c r="BY1347" s="86"/>
      <c r="BZ1347" s="86"/>
      <c r="CB1347" s="86"/>
      <c r="CC1347" s="86"/>
      <c r="CD1347" s="86"/>
      <c r="CE1347" s="86"/>
      <c r="CF1347" s="86"/>
      <c r="CH1347" s="86"/>
      <c r="CI1347" s="86"/>
      <c r="CJ1347" s="86"/>
      <c r="CK1347" s="86"/>
      <c r="CM1347" s="86"/>
      <c r="CN1347" s="86"/>
      <c r="CO1347" s="86"/>
      <c r="CP1347" s="86"/>
      <c r="CR1347" s="86"/>
      <c r="CS1347" s="86"/>
      <c r="CT1347" s="86"/>
      <c r="CU1347" s="86"/>
      <c r="CW1347" s="87"/>
      <c r="CY1347" s="86"/>
      <c r="CZ1347" s="87"/>
      <c r="DA1347" s="88"/>
      <c r="DB1347" s="86"/>
      <c r="DC1347" s="87"/>
      <c r="DD1347" s="86"/>
      <c r="DE1347" s="86"/>
      <c r="DF1347" s="86"/>
      <c r="DG1347" s="86"/>
      <c r="DH1347" s="89"/>
    </row>
    <row r="1348" spans="34:112" x14ac:dyDescent="0.2">
      <c r="AH1348" s="86"/>
      <c r="AJ1348" s="86"/>
      <c r="AL1348" s="86"/>
      <c r="AN1348" s="86"/>
      <c r="AP1348" s="86"/>
      <c r="AR1348" s="86"/>
      <c r="AT1348" s="86"/>
      <c r="AV1348" s="86"/>
      <c r="AX1348" s="86"/>
      <c r="AZ1348" s="86"/>
      <c r="BB1348" s="86"/>
      <c r="BD1348" s="86"/>
      <c r="BF1348" s="86"/>
      <c r="BH1348" s="86"/>
      <c r="BJ1348" s="86"/>
      <c r="BL1348" s="86"/>
      <c r="BN1348" s="86"/>
      <c r="BP1348" s="86"/>
      <c r="BR1348" s="86"/>
      <c r="BS1348" s="86"/>
      <c r="BT1348" s="86"/>
      <c r="BU1348" s="86"/>
      <c r="BW1348" s="86"/>
      <c r="BX1348" s="86"/>
      <c r="BY1348" s="86"/>
      <c r="BZ1348" s="86"/>
      <c r="CB1348" s="86"/>
      <c r="CC1348" s="86"/>
      <c r="CD1348" s="86"/>
      <c r="CE1348" s="86"/>
      <c r="CF1348" s="86"/>
      <c r="CH1348" s="86"/>
      <c r="CI1348" s="86"/>
      <c r="CJ1348" s="86"/>
      <c r="CK1348" s="86"/>
      <c r="CM1348" s="86"/>
      <c r="CN1348" s="86"/>
      <c r="CO1348" s="86"/>
      <c r="CP1348" s="86"/>
      <c r="CR1348" s="86"/>
      <c r="CS1348" s="86"/>
      <c r="CT1348" s="86"/>
      <c r="CU1348" s="86"/>
      <c r="CW1348" s="87"/>
      <c r="CY1348" s="86"/>
      <c r="CZ1348" s="87"/>
      <c r="DA1348" s="88"/>
      <c r="DB1348" s="86"/>
      <c r="DC1348" s="87"/>
      <c r="DD1348" s="86"/>
      <c r="DE1348" s="86"/>
      <c r="DF1348" s="86"/>
      <c r="DG1348" s="86"/>
      <c r="DH1348" s="89"/>
    </row>
    <row r="1349" spans="34:112" x14ac:dyDescent="0.2">
      <c r="AH1349" s="86"/>
      <c r="AJ1349" s="86"/>
      <c r="AL1349" s="86"/>
      <c r="AN1349" s="86"/>
      <c r="AP1349" s="86"/>
      <c r="AR1349" s="86"/>
      <c r="AT1349" s="86"/>
      <c r="AV1349" s="86"/>
      <c r="AX1349" s="86"/>
      <c r="AZ1349" s="86"/>
      <c r="BB1349" s="86"/>
      <c r="BD1349" s="86"/>
      <c r="BF1349" s="86"/>
      <c r="BH1349" s="86"/>
      <c r="BJ1349" s="86"/>
      <c r="BL1349" s="86"/>
      <c r="BN1349" s="86"/>
      <c r="BP1349" s="86"/>
      <c r="BR1349" s="86"/>
      <c r="BS1349" s="86"/>
      <c r="BT1349" s="86"/>
      <c r="BU1349" s="86"/>
      <c r="BW1349" s="86"/>
      <c r="BX1349" s="86"/>
      <c r="BY1349" s="86"/>
      <c r="BZ1349" s="86"/>
      <c r="CB1349" s="86"/>
      <c r="CC1349" s="86"/>
      <c r="CD1349" s="86"/>
      <c r="CE1349" s="86"/>
      <c r="CF1349" s="86"/>
      <c r="CH1349" s="86"/>
      <c r="CI1349" s="86"/>
      <c r="CJ1349" s="86"/>
      <c r="CK1349" s="86"/>
      <c r="CM1349" s="86"/>
      <c r="CN1349" s="86"/>
      <c r="CO1349" s="86"/>
      <c r="CP1349" s="86"/>
      <c r="CR1349" s="86"/>
      <c r="CS1349" s="86"/>
      <c r="CT1349" s="86"/>
      <c r="CU1349" s="86"/>
      <c r="CW1349" s="87"/>
      <c r="CY1349" s="86"/>
      <c r="CZ1349" s="87"/>
      <c r="DA1349" s="88"/>
      <c r="DB1349" s="86"/>
      <c r="DC1349" s="87"/>
      <c r="DD1349" s="86"/>
      <c r="DE1349" s="86"/>
      <c r="DF1349" s="86"/>
      <c r="DG1349" s="86"/>
      <c r="DH1349" s="89"/>
    </row>
    <row r="1350" spans="34:112" x14ac:dyDescent="0.2">
      <c r="AH1350" s="86"/>
      <c r="AJ1350" s="86"/>
      <c r="AL1350" s="86"/>
      <c r="AN1350" s="86"/>
      <c r="AP1350" s="86"/>
      <c r="AR1350" s="86"/>
      <c r="AT1350" s="86"/>
      <c r="AV1350" s="86"/>
      <c r="AX1350" s="86"/>
      <c r="AZ1350" s="86"/>
      <c r="BB1350" s="86"/>
      <c r="BD1350" s="86"/>
      <c r="BF1350" s="86"/>
      <c r="BH1350" s="86"/>
      <c r="BJ1350" s="86"/>
      <c r="BL1350" s="86"/>
      <c r="BN1350" s="86"/>
      <c r="BP1350" s="86"/>
      <c r="BR1350" s="86"/>
      <c r="BS1350" s="86"/>
      <c r="BT1350" s="86"/>
      <c r="BU1350" s="86"/>
      <c r="BW1350" s="86"/>
      <c r="BX1350" s="86"/>
      <c r="BY1350" s="86"/>
      <c r="BZ1350" s="86"/>
      <c r="CB1350" s="86"/>
      <c r="CC1350" s="86"/>
      <c r="CD1350" s="86"/>
      <c r="CE1350" s="86"/>
      <c r="CF1350" s="86"/>
      <c r="CH1350" s="86"/>
      <c r="CI1350" s="86"/>
      <c r="CJ1350" s="86"/>
      <c r="CK1350" s="86"/>
      <c r="CM1350" s="86"/>
      <c r="CN1350" s="86"/>
      <c r="CO1350" s="86"/>
      <c r="CP1350" s="86"/>
      <c r="CR1350" s="86"/>
      <c r="CS1350" s="86"/>
      <c r="CT1350" s="86"/>
      <c r="CU1350" s="86"/>
      <c r="CW1350" s="87"/>
      <c r="CY1350" s="86"/>
      <c r="CZ1350" s="87"/>
      <c r="DA1350" s="88"/>
      <c r="DB1350" s="86"/>
      <c r="DC1350" s="87"/>
      <c r="DD1350" s="86"/>
      <c r="DE1350" s="86"/>
      <c r="DF1350" s="86"/>
      <c r="DG1350" s="86"/>
      <c r="DH1350" s="89"/>
    </row>
    <row r="1351" spans="34:112" x14ac:dyDescent="0.2">
      <c r="AH1351" s="86"/>
      <c r="AJ1351" s="86"/>
      <c r="AL1351" s="86"/>
      <c r="AN1351" s="86"/>
      <c r="AP1351" s="86"/>
      <c r="AR1351" s="86"/>
      <c r="AT1351" s="86"/>
      <c r="AV1351" s="86"/>
      <c r="AX1351" s="86"/>
      <c r="AZ1351" s="86"/>
      <c r="BB1351" s="86"/>
      <c r="BD1351" s="86"/>
      <c r="BF1351" s="86"/>
      <c r="BH1351" s="86"/>
      <c r="BJ1351" s="86"/>
      <c r="BL1351" s="86"/>
      <c r="BN1351" s="86"/>
      <c r="BP1351" s="86"/>
      <c r="BR1351" s="86"/>
      <c r="BS1351" s="86"/>
      <c r="BT1351" s="86"/>
      <c r="BU1351" s="86"/>
      <c r="BW1351" s="86"/>
      <c r="BX1351" s="86"/>
      <c r="BY1351" s="86"/>
      <c r="BZ1351" s="86"/>
      <c r="CB1351" s="86"/>
      <c r="CC1351" s="86"/>
      <c r="CD1351" s="86"/>
      <c r="CE1351" s="86"/>
      <c r="CF1351" s="86"/>
      <c r="CH1351" s="86"/>
      <c r="CI1351" s="86"/>
      <c r="CJ1351" s="86"/>
      <c r="CK1351" s="86"/>
      <c r="CM1351" s="86"/>
      <c r="CN1351" s="86"/>
      <c r="CO1351" s="86"/>
      <c r="CP1351" s="86"/>
      <c r="CR1351" s="86"/>
      <c r="CS1351" s="86"/>
      <c r="CT1351" s="86"/>
      <c r="CU1351" s="86"/>
      <c r="CW1351" s="87"/>
      <c r="CY1351" s="86"/>
      <c r="CZ1351" s="87"/>
      <c r="DA1351" s="88"/>
      <c r="DB1351" s="86"/>
      <c r="DC1351" s="87"/>
      <c r="DD1351" s="86"/>
      <c r="DE1351" s="86"/>
      <c r="DF1351" s="86"/>
      <c r="DG1351" s="86"/>
      <c r="DH1351" s="89"/>
    </row>
    <row r="1352" spans="34:112" x14ac:dyDescent="0.2">
      <c r="AH1352" s="86"/>
      <c r="AJ1352" s="86"/>
      <c r="AL1352" s="86"/>
      <c r="AN1352" s="86"/>
      <c r="AP1352" s="86"/>
      <c r="AR1352" s="86"/>
      <c r="AT1352" s="86"/>
      <c r="AV1352" s="86"/>
      <c r="AX1352" s="86"/>
      <c r="AZ1352" s="86"/>
      <c r="BB1352" s="86"/>
      <c r="BD1352" s="86"/>
      <c r="BF1352" s="86"/>
      <c r="BH1352" s="86"/>
      <c r="BJ1352" s="86"/>
      <c r="BL1352" s="86"/>
      <c r="BN1352" s="86"/>
      <c r="BP1352" s="86"/>
      <c r="BR1352" s="86"/>
      <c r="BS1352" s="86"/>
      <c r="BT1352" s="86"/>
      <c r="BU1352" s="86"/>
      <c r="BW1352" s="86"/>
      <c r="BX1352" s="86"/>
      <c r="BY1352" s="86"/>
      <c r="BZ1352" s="86"/>
      <c r="CB1352" s="86"/>
      <c r="CC1352" s="86"/>
      <c r="CD1352" s="86"/>
      <c r="CE1352" s="86"/>
      <c r="CF1352" s="86"/>
      <c r="CH1352" s="86"/>
      <c r="CI1352" s="86"/>
      <c r="CJ1352" s="86"/>
      <c r="CK1352" s="86"/>
      <c r="CM1352" s="86"/>
      <c r="CN1352" s="86"/>
      <c r="CO1352" s="86"/>
      <c r="CP1352" s="86"/>
      <c r="CR1352" s="86"/>
      <c r="CS1352" s="86"/>
      <c r="CT1352" s="86"/>
      <c r="CU1352" s="86"/>
      <c r="CW1352" s="87"/>
      <c r="CY1352" s="86"/>
      <c r="CZ1352" s="87"/>
      <c r="DA1352" s="88"/>
      <c r="DB1352" s="86"/>
      <c r="DC1352" s="87"/>
      <c r="DD1352" s="86"/>
      <c r="DE1352" s="86"/>
      <c r="DF1352" s="86"/>
      <c r="DG1352" s="86"/>
      <c r="DH1352" s="89"/>
    </row>
    <row r="1353" spans="34:112" x14ac:dyDescent="0.2">
      <c r="AH1353" s="86"/>
      <c r="AJ1353" s="86"/>
      <c r="AL1353" s="86"/>
      <c r="AN1353" s="86"/>
      <c r="AP1353" s="86"/>
      <c r="AR1353" s="86"/>
      <c r="AT1353" s="86"/>
      <c r="AV1353" s="86"/>
      <c r="AX1353" s="86"/>
      <c r="AZ1353" s="86"/>
      <c r="BB1353" s="86"/>
      <c r="BD1353" s="86"/>
      <c r="BF1353" s="86"/>
      <c r="BH1353" s="86"/>
      <c r="BJ1353" s="86"/>
      <c r="BL1353" s="86"/>
      <c r="BN1353" s="86"/>
      <c r="BP1353" s="86"/>
      <c r="BR1353" s="86"/>
      <c r="BS1353" s="86"/>
      <c r="BT1353" s="86"/>
      <c r="BU1353" s="86"/>
      <c r="BW1353" s="86"/>
      <c r="BX1353" s="86"/>
      <c r="BY1353" s="86"/>
      <c r="BZ1353" s="86"/>
      <c r="CB1353" s="86"/>
      <c r="CC1353" s="86"/>
      <c r="CD1353" s="86"/>
      <c r="CE1353" s="86"/>
      <c r="CF1353" s="86"/>
      <c r="CH1353" s="86"/>
      <c r="CI1353" s="86"/>
      <c r="CJ1353" s="86"/>
      <c r="CK1353" s="86"/>
      <c r="CM1353" s="86"/>
      <c r="CN1353" s="86"/>
      <c r="CO1353" s="86"/>
      <c r="CP1353" s="86"/>
      <c r="CR1353" s="86"/>
      <c r="CS1353" s="86"/>
      <c r="CT1353" s="86"/>
      <c r="CU1353" s="86"/>
      <c r="CW1353" s="87"/>
      <c r="CY1353" s="86"/>
      <c r="CZ1353" s="87"/>
      <c r="DA1353" s="88"/>
      <c r="DB1353" s="86"/>
      <c r="DC1353" s="87"/>
      <c r="DD1353" s="86"/>
      <c r="DE1353" s="86"/>
      <c r="DF1353" s="86"/>
      <c r="DG1353" s="86"/>
      <c r="DH1353" s="89"/>
    </row>
    <row r="1354" spans="34:112" x14ac:dyDescent="0.2">
      <c r="AH1354" s="86"/>
      <c r="AJ1354" s="86"/>
      <c r="AL1354" s="86"/>
      <c r="AN1354" s="86"/>
      <c r="AP1354" s="86"/>
      <c r="AR1354" s="86"/>
      <c r="AT1354" s="86"/>
      <c r="AV1354" s="86"/>
      <c r="AX1354" s="86"/>
      <c r="AZ1354" s="86"/>
      <c r="BB1354" s="86"/>
      <c r="BD1354" s="86"/>
      <c r="BF1354" s="86"/>
      <c r="BH1354" s="86"/>
      <c r="BJ1354" s="86"/>
      <c r="BL1354" s="86"/>
      <c r="BN1354" s="86"/>
      <c r="BP1354" s="86"/>
      <c r="BR1354" s="86"/>
      <c r="BS1354" s="86"/>
      <c r="BT1354" s="86"/>
      <c r="BU1354" s="86"/>
      <c r="BW1354" s="86"/>
      <c r="BX1354" s="86"/>
      <c r="BY1354" s="86"/>
      <c r="BZ1354" s="86"/>
      <c r="CB1354" s="86"/>
      <c r="CC1354" s="86"/>
      <c r="CD1354" s="86"/>
      <c r="CE1354" s="86"/>
      <c r="CF1354" s="86"/>
      <c r="CH1354" s="86"/>
      <c r="CI1354" s="86"/>
      <c r="CJ1354" s="86"/>
      <c r="CK1354" s="86"/>
      <c r="CM1354" s="86"/>
      <c r="CN1354" s="86"/>
      <c r="CO1354" s="86"/>
      <c r="CP1354" s="86"/>
      <c r="CR1354" s="86"/>
      <c r="CS1354" s="86"/>
      <c r="CT1354" s="86"/>
      <c r="CU1354" s="86"/>
      <c r="CW1354" s="87"/>
      <c r="CY1354" s="86"/>
      <c r="CZ1354" s="87"/>
      <c r="DA1354" s="88"/>
      <c r="DB1354" s="86"/>
      <c r="DC1354" s="87"/>
      <c r="DD1354" s="86"/>
      <c r="DE1354" s="86"/>
      <c r="DF1354" s="86"/>
      <c r="DG1354" s="86"/>
      <c r="DH1354" s="89"/>
    </row>
    <row r="1355" spans="34:112" x14ac:dyDescent="0.2">
      <c r="AH1355" s="86"/>
      <c r="AJ1355" s="86"/>
      <c r="AL1355" s="86"/>
      <c r="AN1355" s="86"/>
      <c r="AP1355" s="86"/>
      <c r="AR1355" s="86"/>
      <c r="AT1355" s="86"/>
      <c r="AV1355" s="86"/>
      <c r="AX1355" s="86"/>
      <c r="AZ1355" s="86"/>
      <c r="BB1355" s="86"/>
      <c r="BD1355" s="86"/>
      <c r="BF1355" s="86"/>
      <c r="BH1355" s="86"/>
      <c r="BJ1355" s="86"/>
      <c r="BL1355" s="86"/>
      <c r="BN1355" s="86"/>
      <c r="BP1355" s="86"/>
      <c r="BR1355" s="86"/>
      <c r="BS1355" s="86"/>
      <c r="BT1355" s="86"/>
      <c r="BU1355" s="86"/>
      <c r="BW1355" s="86"/>
      <c r="BX1355" s="86"/>
      <c r="BY1355" s="86"/>
      <c r="BZ1355" s="86"/>
      <c r="CB1355" s="86"/>
      <c r="CC1355" s="86"/>
      <c r="CD1355" s="86"/>
      <c r="CE1355" s="86"/>
      <c r="CF1355" s="86"/>
      <c r="CH1355" s="86"/>
      <c r="CI1355" s="86"/>
      <c r="CJ1355" s="86"/>
      <c r="CK1355" s="86"/>
      <c r="CM1355" s="86"/>
      <c r="CN1355" s="86"/>
      <c r="CO1355" s="86"/>
      <c r="CP1355" s="86"/>
      <c r="CR1355" s="86"/>
      <c r="CS1355" s="86"/>
      <c r="CT1355" s="86"/>
      <c r="CU1355" s="86"/>
      <c r="CW1355" s="87"/>
      <c r="CY1355" s="86"/>
      <c r="CZ1355" s="87"/>
      <c r="DA1355" s="88"/>
      <c r="DB1355" s="86"/>
      <c r="DC1355" s="87"/>
      <c r="DD1355" s="86"/>
      <c r="DE1355" s="86"/>
      <c r="DF1355" s="86"/>
      <c r="DG1355" s="86"/>
      <c r="DH1355" s="89"/>
    </row>
    <row r="1356" spans="34:112" x14ac:dyDescent="0.2">
      <c r="AH1356" s="86"/>
      <c r="AJ1356" s="86"/>
      <c r="AL1356" s="86"/>
      <c r="AN1356" s="86"/>
      <c r="AP1356" s="86"/>
      <c r="AR1356" s="86"/>
      <c r="AT1356" s="86"/>
      <c r="AV1356" s="86"/>
      <c r="AX1356" s="86"/>
      <c r="AZ1356" s="86"/>
      <c r="BB1356" s="86"/>
      <c r="BD1356" s="86"/>
      <c r="BF1356" s="86"/>
      <c r="BH1356" s="86"/>
      <c r="BJ1356" s="86"/>
      <c r="BL1356" s="86"/>
      <c r="BN1356" s="86"/>
      <c r="BP1356" s="86"/>
      <c r="BR1356" s="86"/>
      <c r="BS1356" s="86"/>
      <c r="BT1356" s="86"/>
      <c r="BU1356" s="86"/>
      <c r="BW1356" s="86"/>
      <c r="BX1356" s="86"/>
      <c r="BY1356" s="86"/>
      <c r="BZ1356" s="86"/>
      <c r="CB1356" s="86"/>
      <c r="CC1356" s="86"/>
      <c r="CD1356" s="86"/>
      <c r="CE1356" s="86"/>
      <c r="CF1356" s="86"/>
      <c r="CH1356" s="86"/>
      <c r="CI1356" s="86"/>
      <c r="CJ1356" s="86"/>
      <c r="CK1356" s="86"/>
      <c r="CM1356" s="86"/>
      <c r="CN1356" s="86"/>
      <c r="CO1356" s="86"/>
      <c r="CP1356" s="86"/>
      <c r="CR1356" s="86"/>
      <c r="CS1356" s="86"/>
      <c r="CT1356" s="86"/>
      <c r="CU1356" s="86"/>
      <c r="CW1356" s="87"/>
      <c r="CY1356" s="86"/>
      <c r="CZ1356" s="87"/>
      <c r="DA1356" s="88"/>
      <c r="DB1356" s="86"/>
      <c r="DC1356" s="87"/>
      <c r="DD1356" s="86"/>
      <c r="DE1356" s="86"/>
      <c r="DF1356" s="86"/>
      <c r="DG1356" s="86"/>
      <c r="DH1356" s="89"/>
    </row>
    <row r="1357" spans="34:112" x14ac:dyDescent="0.2">
      <c r="AH1357" s="86"/>
      <c r="AJ1357" s="86"/>
      <c r="AL1357" s="86"/>
      <c r="AN1357" s="86"/>
      <c r="AP1357" s="86"/>
      <c r="AR1357" s="86"/>
      <c r="AT1357" s="86"/>
      <c r="AV1357" s="86"/>
      <c r="AX1357" s="86"/>
      <c r="AZ1357" s="86"/>
      <c r="BB1357" s="86"/>
      <c r="BD1357" s="86"/>
      <c r="BF1357" s="86"/>
      <c r="BH1357" s="86"/>
      <c r="BJ1357" s="86"/>
      <c r="BL1357" s="86"/>
      <c r="BN1357" s="86"/>
      <c r="BP1357" s="86"/>
      <c r="BR1357" s="86"/>
      <c r="BS1357" s="86"/>
      <c r="BT1357" s="86"/>
      <c r="BU1357" s="86"/>
      <c r="BW1357" s="86"/>
      <c r="BX1357" s="86"/>
      <c r="BY1357" s="86"/>
      <c r="BZ1357" s="86"/>
      <c r="CB1357" s="86"/>
      <c r="CC1357" s="86"/>
      <c r="CD1357" s="86"/>
      <c r="CE1357" s="86"/>
      <c r="CF1357" s="86"/>
      <c r="CH1357" s="86"/>
      <c r="CI1357" s="86"/>
      <c r="CJ1357" s="86"/>
      <c r="CK1357" s="86"/>
      <c r="CM1357" s="86"/>
      <c r="CN1357" s="86"/>
      <c r="CO1357" s="86"/>
      <c r="CP1357" s="86"/>
      <c r="CR1357" s="86"/>
      <c r="CS1357" s="86"/>
      <c r="CT1357" s="86"/>
      <c r="CU1357" s="86"/>
      <c r="CW1357" s="87"/>
      <c r="CY1357" s="86"/>
      <c r="CZ1357" s="87"/>
      <c r="DA1357" s="88"/>
      <c r="DB1357" s="86"/>
      <c r="DC1357" s="87"/>
      <c r="DD1357" s="86"/>
      <c r="DE1357" s="86"/>
      <c r="DF1357" s="86"/>
      <c r="DG1357" s="86"/>
      <c r="DH1357" s="89"/>
    </row>
    <row r="1358" spans="34:112" x14ac:dyDescent="0.2">
      <c r="AH1358" s="86"/>
      <c r="AJ1358" s="86"/>
      <c r="AL1358" s="86"/>
      <c r="AN1358" s="86"/>
      <c r="AP1358" s="86"/>
      <c r="AR1358" s="86"/>
      <c r="AT1358" s="86"/>
      <c r="AV1358" s="86"/>
      <c r="AX1358" s="86"/>
      <c r="AZ1358" s="86"/>
      <c r="BB1358" s="86"/>
      <c r="BD1358" s="86"/>
      <c r="BF1358" s="86"/>
      <c r="BH1358" s="86"/>
      <c r="BJ1358" s="86"/>
      <c r="BL1358" s="86"/>
      <c r="BN1358" s="86"/>
      <c r="BP1358" s="86"/>
      <c r="BR1358" s="86"/>
      <c r="BS1358" s="86"/>
      <c r="BT1358" s="86"/>
      <c r="BU1358" s="86"/>
      <c r="BW1358" s="86"/>
      <c r="BX1358" s="86"/>
      <c r="BY1358" s="86"/>
      <c r="BZ1358" s="86"/>
      <c r="CB1358" s="86"/>
      <c r="CC1358" s="86"/>
      <c r="CD1358" s="86"/>
      <c r="CE1358" s="86"/>
      <c r="CF1358" s="86"/>
      <c r="CH1358" s="86"/>
      <c r="CI1358" s="86"/>
      <c r="CJ1358" s="86"/>
      <c r="CK1358" s="86"/>
      <c r="CM1358" s="86"/>
      <c r="CN1358" s="86"/>
      <c r="CO1358" s="86"/>
      <c r="CP1358" s="86"/>
      <c r="CR1358" s="86"/>
      <c r="CS1358" s="86"/>
      <c r="CT1358" s="86"/>
      <c r="CU1358" s="86"/>
      <c r="CW1358" s="87"/>
      <c r="CY1358" s="86"/>
      <c r="CZ1358" s="87"/>
      <c r="DA1358" s="88"/>
      <c r="DB1358" s="86"/>
      <c r="DC1358" s="87"/>
      <c r="DD1358" s="86"/>
      <c r="DE1358" s="86"/>
      <c r="DF1358" s="86"/>
      <c r="DG1358" s="86"/>
      <c r="DH1358" s="89"/>
    </row>
    <row r="1359" spans="34:112" x14ac:dyDescent="0.2">
      <c r="AH1359" s="86"/>
      <c r="AJ1359" s="86"/>
      <c r="AL1359" s="86"/>
      <c r="AN1359" s="86"/>
      <c r="AP1359" s="86"/>
      <c r="AR1359" s="86"/>
      <c r="AT1359" s="86"/>
      <c r="AV1359" s="86"/>
      <c r="AX1359" s="86"/>
      <c r="AZ1359" s="86"/>
      <c r="BB1359" s="86"/>
      <c r="BD1359" s="86"/>
      <c r="BF1359" s="86"/>
      <c r="BH1359" s="86"/>
      <c r="BJ1359" s="86"/>
      <c r="BL1359" s="86"/>
      <c r="BN1359" s="86"/>
      <c r="BP1359" s="86"/>
      <c r="BR1359" s="86"/>
      <c r="BS1359" s="86"/>
      <c r="BT1359" s="86"/>
      <c r="BU1359" s="86"/>
      <c r="BW1359" s="86"/>
      <c r="BX1359" s="86"/>
      <c r="BY1359" s="86"/>
      <c r="BZ1359" s="86"/>
      <c r="CB1359" s="86"/>
      <c r="CC1359" s="86"/>
      <c r="CD1359" s="86"/>
      <c r="CE1359" s="86"/>
      <c r="CF1359" s="86"/>
      <c r="CH1359" s="86"/>
      <c r="CI1359" s="86"/>
      <c r="CJ1359" s="86"/>
      <c r="CK1359" s="86"/>
      <c r="CM1359" s="86"/>
      <c r="CN1359" s="86"/>
      <c r="CO1359" s="86"/>
      <c r="CP1359" s="86"/>
      <c r="CR1359" s="86"/>
      <c r="CS1359" s="86"/>
      <c r="CT1359" s="86"/>
      <c r="CU1359" s="86"/>
      <c r="CW1359" s="87"/>
      <c r="CY1359" s="86"/>
      <c r="CZ1359" s="87"/>
      <c r="DA1359" s="88"/>
      <c r="DB1359" s="86"/>
      <c r="DC1359" s="87"/>
      <c r="DD1359" s="86"/>
      <c r="DE1359" s="86"/>
      <c r="DF1359" s="86"/>
      <c r="DG1359" s="86"/>
      <c r="DH1359" s="89"/>
    </row>
    <row r="1360" spans="34:112" x14ac:dyDescent="0.2">
      <c r="AH1360" s="86"/>
      <c r="AJ1360" s="86"/>
      <c r="AL1360" s="86"/>
      <c r="AN1360" s="86"/>
      <c r="AP1360" s="86"/>
      <c r="AR1360" s="86"/>
      <c r="AT1360" s="86"/>
      <c r="AV1360" s="86"/>
      <c r="AX1360" s="86"/>
      <c r="AZ1360" s="86"/>
      <c r="BB1360" s="86"/>
      <c r="BD1360" s="86"/>
      <c r="BF1360" s="86"/>
      <c r="BH1360" s="86"/>
      <c r="BJ1360" s="86"/>
      <c r="BL1360" s="86"/>
      <c r="BN1360" s="86"/>
      <c r="BP1360" s="86"/>
      <c r="BR1360" s="86"/>
      <c r="BS1360" s="86"/>
      <c r="BT1360" s="86"/>
      <c r="BU1360" s="86"/>
      <c r="BW1360" s="86"/>
      <c r="BX1360" s="86"/>
      <c r="BY1360" s="86"/>
      <c r="BZ1360" s="86"/>
      <c r="CB1360" s="86"/>
      <c r="CC1360" s="86"/>
      <c r="CD1360" s="86"/>
      <c r="CE1360" s="86"/>
      <c r="CF1360" s="86"/>
      <c r="CH1360" s="86"/>
      <c r="CI1360" s="86"/>
      <c r="CJ1360" s="86"/>
      <c r="CK1360" s="86"/>
      <c r="CM1360" s="86"/>
      <c r="CN1360" s="86"/>
      <c r="CO1360" s="86"/>
      <c r="CP1360" s="86"/>
      <c r="CR1360" s="86"/>
      <c r="CS1360" s="86"/>
      <c r="CT1360" s="86"/>
      <c r="CU1360" s="86"/>
      <c r="CW1360" s="87"/>
      <c r="CY1360" s="86"/>
      <c r="CZ1360" s="87"/>
      <c r="DA1360" s="88"/>
      <c r="DB1360" s="86"/>
      <c r="DC1360" s="87"/>
      <c r="DD1360" s="86"/>
      <c r="DE1360" s="86"/>
      <c r="DF1360" s="86"/>
      <c r="DG1360" s="86"/>
      <c r="DH1360" s="89"/>
    </row>
    <row r="1361" spans="34:112" x14ac:dyDescent="0.2">
      <c r="AH1361" s="86"/>
      <c r="AJ1361" s="86"/>
      <c r="AL1361" s="86"/>
      <c r="AN1361" s="86"/>
      <c r="AP1361" s="86"/>
      <c r="AR1361" s="86"/>
      <c r="AT1361" s="86"/>
      <c r="AV1361" s="86"/>
      <c r="AX1361" s="86"/>
      <c r="AZ1361" s="86"/>
      <c r="BB1361" s="86"/>
      <c r="BD1361" s="86"/>
      <c r="BF1361" s="86"/>
      <c r="BH1361" s="86"/>
      <c r="BJ1361" s="86"/>
      <c r="BL1361" s="86"/>
      <c r="BN1361" s="86"/>
      <c r="BP1361" s="86"/>
      <c r="BR1361" s="86"/>
      <c r="BS1361" s="86"/>
      <c r="BT1361" s="86"/>
      <c r="BU1361" s="86"/>
      <c r="BW1361" s="86"/>
      <c r="BX1361" s="86"/>
      <c r="BY1361" s="86"/>
      <c r="BZ1361" s="86"/>
      <c r="CB1361" s="86"/>
      <c r="CC1361" s="86"/>
      <c r="CD1361" s="86"/>
      <c r="CE1361" s="86"/>
      <c r="CF1361" s="86"/>
      <c r="CH1361" s="86"/>
      <c r="CI1361" s="86"/>
      <c r="CJ1361" s="86"/>
      <c r="CK1361" s="86"/>
      <c r="CM1361" s="86"/>
      <c r="CN1361" s="86"/>
      <c r="CO1361" s="86"/>
      <c r="CP1361" s="86"/>
      <c r="CR1361" s="86"/>
      <c r="CS1361" s="86"/>
      <c r="CT1361" s="86"/>
      <c r="CU1361" s="86"/>
      <c r="CW1361" s="87"/>
      <c r="CY1361" s="86"/>
      <c r="CZ1361" s="87"/>
      <c r="DA1361" s="88"/>
      <c r="DB1361" s="86"/>
      <c r="DC1361" s="87"/>
      <c r="DD1361" s="86"/>
      <c r="DE1361" s="86"/>
      <c r="DF1361" s="86"/>
      <c r="DG1361" s="86"/>
      <c r="DH1361" s="89"/>
    </row>
    <row r="1362" spans="34:112" x14ac:dyDescent="0.2">
      <c r="AH1362" s="86"/>
      <c r="AJ1362" s="86"/>
      <c r="AL1362" s="86"/>
      <c r="AN1362" s="86"/>
      <c r="AP1362" s="86"/>
      <c r="AR1362" s="86"/>
      <c r="AT1362" s="86"/>
      <c r="AV1362" s="86"/>
      <c r="AX1362" s="86"/>
      <c r="AZ1362" s="86"/>
      <c r="BB1362" s="86"/>
      <c r="BD1362" s="86"/>
      <c r="BF1362" s="86"/>
      <c r="BH1362" s="86"/>
      <c r="BJ1362" s="86"/>
      <c r="BL1362" s="86"/>
      <c r="BN1362" s="86"/>
      <c r="BP1362" s="86"/>
      <c r="BR1362" s="86"/>
      <c r="BS1362" s="86"/>
      <c r="BT1362" s="86"/>
      <c r="BU1362" s="86"/>
      <c r="BW1362" s="86"/>
      <c r="BX1362" s="86"/>
      <c r="BY1362" s="86"/>
      <c r="BZ1362" s="86"/>
      <c r="CB1362" s="86"/>
      <c r="CC1362" s="86"/>
      <c r="CD1362" s="86"/>
      <c r="CE1362" s="86"/>
      <c r="CF1362" s="86"/>
      <c r="CH1362" s="86"/>
      <c r="CI1362" s="86"/>
      <c r="CJ1362" s="86"/>
      <c r="CK1362" s="86"/>
      <c r="CM1362" s="86"/>
      <c r="CN1362" s="86"/>
      <c r="CO1362" s="86"/>
      <c r="CP1362" s="86"/>
      <c r="CR1362" s="86"/>
      <c r="CS1362" s="86"/>
      <c r="CT1362" s="86"/>
      <c r="CU1362" s="86"/>
      <c r="CW1362" s="87"/>
      <c r="CY1362" s="86"/>
      <c r="CZ1362" s="87"/>
      <c r="DA1362" s="88"/>
      <c r="DB1362" s="86"/>
      <c r="DC1362" s="87"/>
      <c r="DD1362" s="86"/>
      <c r="DE1362" s="86"/>
      <c r="DF1362" s="86"/>
      <c r="DG1362" s="86"/>
      <c r="DH1362" s="89"/>
    </row>
    <row r="1363" spans="34:112" x14ac:dyDescent="0.2">
      <c r="AH1363" s="86"/>
      <c r="AJ1363" s="86"/>
      <c r="AL1363" s="86"/>
      <c r="AN1363" s="86"/>
      <c r="AP1363" s="86"/>
      <c r="AR1363" s="86"/>
      <c r="AT1363" s="86"/>
      <c r="AV1363" s="86"/>
      <c r="AX1363" s="86"/>
      <c r="AZ1363" s="86"/>
      <c r="BB1363" s="86"/>
      <c r="BD1363" s="86"/>
      <c r="BF1363" s="86"/>
      <c r="BH1363" s="86"/>
      <c r="BJ1363" s="86"/>
      <c r="BL1363" s="86"/>
      <c r="BN1363" s="86"/>
      <c r="BP1363" s="86"/>
      <c r="BR1363" s="86"/>
      <c r="BS1363" s="86"/>
      <c r="BT1363" s="86"/>
      <c r="BU1363" s="86"/>
      <c r="BW1363" s="86"/>
      <c r="BX1363" s="86"/>
      <c r="BY1363" s="86"/>
      <c r="BZ1363" s="86"/>
      <c r="CB1363" s="86"/>
      <c r="CC1363" s="86"/>
      <c r="CD1363" s="86"/>
      <c r="CE1363" s="86"/>
      <c r="CF1363" s="86"/>
      <c r="CH1363" s="86"/>
      <c r="CI1363" s="86"/>
      <c r="CJ1363" s="86"/>
      <c r="CK1363" s="86"/>
      <c r="CM1363" s="86"/>
      <c r="CN1363" s="86"/>
      <c r="CO1363" s="86"/>
      <c r="CP1363" s="86"/>
      <c r="CR1363" s="86"/>
      <c r="CS1363" s="86"/>
      <c r="CT1363" s="86"/>
      <c r="CU1363" s="86"/>
      <c r="CW1363" s="87"/>
      <c r="CY1363" s="86"/>
      <c r="CZ1363" s="87"/>
      <c r="DA1363" s="88"/>
      <c r="DB1363" s="86"/>
      <c r="DC1363" s="87"/>
      <c r="DD1363" s="86"/>
      <c r="DE1363" s="86"/>
      <c r="DF1363" s="86"/>
      <c r="DG1363" s="86"/>
      <c r="DH1363" s="89"/>
    </row>
    <row r="1364" spans="34:112" x14ac:dyDescent="0.2">
      <c r="AH1364" s="86"/>
      <c r="AJ1364" s="86"/>
      <c r="AL1364" s="86"/>
      <c r="AN1364" s="86"/>
      <c r="AP1364" s="86"/>
      <c r="AR1364" s="86"/>
      <c r="AT1364" s="86"/>
      <c r="AV1364" s="86"/>
      <c r="AX1364" s="86"/>
      <c r="AZ1364" s="86"/>
      <c r="BB1364" s="86"/>
      <c r="BD1364" s="86"/>
      <c r="BF1364" s="86"/>
      <c r="BH1364" s="86"/>
      <c r="BJ1364" s="86"/>
      <c r="BL1364" s="86"/>
      <c r="BN1364" s="86"/>
      <c r="BP1364" s="86"/>
      <c r="BR1364" s="86"/>
      <c r="BS1364" s="86"/>
      <c r="BT1364" s="86"/>
      <c r="BU1364" s="86"/>
      <c r="BW1364" s="86"/>
      <c r="BX1364" s="86"/>
      <c r="BY1364" s="86"/>
      <c r="BZ1364" s="86"/>
      <c r="CB1364" s="86"/>
      <c r="CC1364" s="86"/>
      <c r="CD1364" s="86"/>
      <c r="CE1364" s="86"/>
      <c r="CF1364" s="86"/>
      <c r="CH1364" s="86"/>
      <c r="CI1364" s="86"/>
      <c r="CJ1364" s="86"/>
      <c r="CK1364" s="86"/>
      <c r="CM1364" s="86"/>
      <c r="CN1364" s="86"/>
      <c r="CO1364" s="86"/>
      <c r="CP1364" s="86"/>
      <c r="CR1364" s="86"/>
      <c r="CS1364" s="86"/>
      <c r="CT1364" s="86"/>
      <c r="CU1364" s="86"/>
      <c r="CW1364" s="87"/>
      <c r="CY1364" s="86"/>
      <c r="CZ1364" s="87"/>
      <c r="DA1364" s="88"/>
      <c r="DB1364" s="86"/>
      <c r="DC1364" s="87"/>
      <c r="DD1364" s="86"/>
      <c r="DE1364" s="86"/>
      <c r="DF1364" s="86"/>
      <c r="DG1364" s="86"/>
      <c r="DH1364" s="89"/>
    </row>
    <row r="1365" spans="34:112" x14ac:dyDescent="0.2">
      <c r="AH1365" s="86"/>
      <c r="AJ1365" s="86"/>
      <c r="AL1365" s="86"/>
      <c r="AN1365" s="86"/>
      <c r="AP1365" s="86"/>
      <c r="AR1365" s="86"/>
      <c r="AT1365" s="86"/>
      <c r="AV1365" s="86"/>
      <c r="AX1365" s="86"/>
      <c r="AZ1365" s="86"/>
      <c r="BB1365" s="86"/>
      <c r="BD1365" s="86"/>
      <c r="BF1365" s="86"/>
      <c r="BH1365" s="86"/>
      <c r="BJ1365" s="86"/>
      <c r="BL1365" s="86"/>
      <c r="BN1365" s="86"/>
      <c r="BP1365" s="86"/>
      <c r="BR1365" s="86"/>
      <c r="BS1365" s="86"/>
      <c r="BT1365" s="86"/>
      <c r="BU1365" s="86"/>
      <c r="BW1365" s="86"/>
      <c r="BX1365" s="86"/>
      <c r="BY1365" s="86"/>
      <c r="BZ1365" s="86"/>
      <c r="CB1365" s="86"/>
      <c r="CC1365" s="86"/>
      <c r="CD1365" s="86"/>
      <c r="CE1365" s="86"/>
      <c r="CF1365" s="86"/>
      <c r="CH1365" s="86"/>
      <c r="CI1365" s="86"/>
      <c r="CJ1365" s="86"/>
      <c r="CK1365" s="86"/>
      <c r="CM1365" s="86"/>
      <c r="CN1365" s="86"/>
      <c r="CO1365" s="86"/>
      <c r="CP1365" s="86"/>
      <c r="CR1365" s="86"/>
      <c r="CS1365" s="86"/>
      <c r="CT1365" s="86"/>
      <c r="CU1365" s="86"/>
      <c r="CW1365" s="87"/>
      <c r="CY1365" s="86"/>
      <c r="CZ1365" s="87"/>
      <c r="DA1365" s="88"/>
      <c r="DB1365" s="86"/>
      <c r="DC1365" s="87"/>
      <c r="DD1365" s="86"/>
      <c r="DE1365" s="86"/>
      <c r="DF1365" s="86"/>
      <c r="DG1365" s="86"/>
      <c r="DH1365" s="89"/>
    </row>
    <row r="1366" spans="34:112" x14ac:dyDescent="0.2">
      <c r="AH1366" s="86"/>
      <c r="AJ1366" s="86"/>
      <c r="AL1366" s="86"/>
      <c r="AN1366" s="86"/>
      <c r="AP1366" s="86"/>
      <c r="AR1366" s="86"/>
      <c r="AT1366" s="86"/>
      <c r="AV1366" s="86"/>
      <c r="AX1366" s="86"/>
      <c r="AZ1366" s="86"/>
      <c r="BB1366" s="86"/>
      <c r="BD1366" s="86"/>
      <c r="BF1366" s="86"/>
      <c r="BH1366" s="86"/>
      <c r="BJ1366" s="86"/>
      <c r="BL1366" s="86"/>
      <c r="BN1366" s="86"/>
      <c r="BP1366" s="86"/>
      <c r="BR1366" s="86"/>
      <c r="BS1366" s="86"/>
      <c r="BT1366" s="86"/>
      <c r="BU1366" s="86"/>
      <c r="BW1366" s="86"/>
      <c r="BX1366" s="86"/>
      <c r="BY1366" s="86"/>
      <c r="BZ1366" s="86"/>
      <c r="CB1366" s="86"/>
      <c r="CC1366" s="86"/>
      <c r="CD1366" s="86"/>
      <c r="CE1366" s="86"/>
      <c r="CF1366" s="86"/>
      <c r="CH1366" s="86"/>
      <c r="CI1366" s="86"/>
      <c r="CJ1366" s="86"/>
      <c r="CK1366" s="86"/>
      <c r="CM1366" s="86"/>
      <c r="CN1366" s="86"/>
      <c r="CO1366" s="86"/>
      <c r="CP1366" s="86"/>
      <c r="CR1366" s="86"/>
      <c r="CS1366" s="86"/>
      <c r="CT1366" s="86"/>
      <c r="CU1366" s="86"/>
      <c r="CW1366" s="87"/>
      <c r="CY1366" s="86"/>
      <c r="CZ1366" s="87"/>
      <c r="DA1366" s="88"/>
      <c r="DB1366" s="86"/>
      <c r="DC1366" s="87"/>
      <c r="DD1366" s="86"/>
      <c r="DE1366" s="86"/>
      <c r="DF1366" s="86"/>
      <c r="DG1366" s="86"/>
      <c r="DH1366" s="89"/>
    </row>
    <row r="1367" spans="34:112" x14ac:dyDescent="0.2">
      <c r="AH1367" s="86"/>
      <c r="AJ1367" s="86"/>
      <c r="AL1367" s="86"/>
      <c r="AN1367" s="86"/>
      <c r="AP1367" s="86"/>
      <c r="AR1367" s="86"/>
      <c r="AT1367" s="86"/>
      <c r="AV1367" s="86"/>
      <c r="AX1367" s="86"/>
      <c r="AZ1367" s="86"/>
      <c r="BB1367" s="86"/>
      <c r="BD1367" s="86"/>
      <c r="BF1367" s="86"/>
      <c r="BH1367" s="86"/>
      <c r="BJ1367" s="86"/>
      <c r="BL1367" s="86"/>
      <c r="BN1367" s="86"/>
      <c r="BP1367" s="86"/>
      <c r="BR1367" s="86"/>
      <c r="BS1367" s="86"/>
      <c r="BT1367" s="86"/>
      <c r="BU1367" s="86"/>
      <c r="BW1367" s="86"/>
      <c r="BX1367" s="86"/>
      <c r="BY1367" s="86"/>
      <c r="BZ1367" s="86"/>
      <c r="CB1367" s="86"/>
      <c r="CC1367" s="86"/>
      <c r="CD1367" s="86"/>
      <c r="CE1367" s="86"/>
      <c r="CF1367" s="86"/>
      <c r="CH1367" s="86"/>
      <c r="CI1367" s="86"/>
      <c r="CJ1367" s="86"/>
      <c r="CK1367" s="86"/>
      <c r="CM1367" s="86"/>
      <c r="CN1367" s="86"/>
      <c r="CO1367" s="86"/>
      <c r="CP1367" s="86"/>
      <c r="CR1367" s="86"/>
      <c r="CS1367" s="86"/>
      <c r="CT1367" s="86"/>
      <c r="CU1367" s="86"/>
      <c r="CW1367" s="87"/>
      <c r="CY1367" s="86"/>
      <c r="CZ1367" s="87"/>
      <c r="DA1367" s="88"/>
      <c r="DB1367" s="86"/>
      <c r="DC1367" s="87"/>
      <c r="DD1367" s="86"/>
      <c r="DE1367" s="86"/>
      <c r="DF1367" s="86"/>
      <c r="DG1367" s="86"/>
      <c r="DH1367" s="89"/>
    </row>
    <row r="1368" spans="34:112" x14ac:dyDescent="0.2">
      <c r="AH1368" s="86"/>
      <c r="AJ1368" s="86"/>
      <c r="AL1368" s="86"/>
      <c r="AN1368" s="86"/>
      <c r="AP1368" s="86"/>
      <c r="AR1368" s="86"/>
      <c r="AT1368" s="86"/>
      <c r="AV1368" s="86"/>
      <c r="AX1368" s="86"/>
      <c r="AZ1368" s="86"/>
      <c r="BB1368" s="86"/>
      <c r="BD1368" s="86"/>
      <c r="BF1368" s="86"/>
      <c r="BH1368" s="86"/>
      <c r="BJ1368" s="86"/>
      <c r="BL1368" s="86"/>
      <c r="BN1368" s="86"/>
      <c r="BP1368" s="86"/>
      <c r="BR1368" s="86"/>
      <c r="BS1368" s="86"/>
      <c r="BT1368" s="86"/>
      <c r="BU1368" s="86"/>
      <c r="BW1368" s="86"/>
      <c r="BX1368" s="86"/>
      <c r="BY1368" s="86"/>
      <c r="BZ1368" s="86"/>
      <c r="CB1368" s="86"/>
      <c r="CC1368" s="86"/>
      <c r="CD1368" s="86"/>
      <c r="CE1368" s="86"/>
      <c r="CF1368" s="86"/>
      <c r="CH1368" s="86"/>
      <c r="CI1368" s="86"/>
      <c r="CJ1368" s="86"/>
      <c r="CK1368" s="86"/>
      <c r="CM1368" s="86"/>
      <c r="CN1368" s="86"/>
      <c r="CO1368" s="86"/>
      <c r="CP1368" s="86"/>
      <c r="CR1368" s="86"/>
      <c r="CS1368" s="86"/>
      <c r="CT1368" s="86"/>
      <c r="CU1368" s="86"/>
      <c r="CW1368" s="87"/>
      <c r="CY1368" s="86"/>
      <c r="CZ1368" s="87"/>
      <c r="DA1368" s="88"/>
      <c r="DB1368" s="86"/>
      <c r="DC1368" s="87"/>
      <c r="DD1368" s="86"/>
      <c r="DE1368" s="86"/>
      <c r="DF1368" s="86"/>
      <c r="DG1368" s="86"/>
      <c r="DH1368" s="89"/>
    </row>
    <row r="1369" spans="34:112" x14ac:dyDescent="0.2">
      <c r="AH1369" s="86"/>
      <c r="AJ1369" s="86"/>
      <c r="AL1369" s="86"/>
      <c r="AN1369" s="86"/>
      <c r="AP1369" s="86"/>
      <c r="AR1369" s="86"/>
      <c r="AT1369" s="86"/>
      <c r="AV1369" s="86"/>
      <c r="AX1369" s="86"/>
      <c r="AZ1369" s="86"/>
      <c r="BB1369" s="86"/>
      <c r="BD1369" s="86"/>
      <c r="BF1369" s="86"/>
      <c r="BH1369" s="86"/>
      <c r="BJ1369" s="86"/>
      <c r="BL1369" s="86"/>
      <c r="BN1369" s="86"/>
      <c r="BP1369" s="86"/>
      <c r="BR1369" s="86"/>
      <c r="BS1369" s="86"/>
      <c r="BT1369" s="86"/>
      <c r="BU1369" s="86"/>
      <c r="BW1369" s="86"/>
      <c r="BX1369" s="86"/>
      <c r="BY1369" s="86"/>
      <c r="BZ1369" s="86"/>
      <c r="CB1369" s="86"/>
      <c r="CC1369" s="86"/>
      <c r="CD1369" s="86"/>
      <c r="CE1369" s="86"/>
      <c r="CF1369" s="86"/>
      <c r="CH1369" s="86"/>
      <c r="CI1369" s="86"/>
      <c r="CJ1369" s="86"/>
      <c r="CK1369" s="86"/>
      <c r="CM1369" s="86"/>
      <c r="CN1369" s="86"/>
      <c r="CO1369" s="86"/>
      <c r="CP1369" s="86"/>
      <c r="CR1369" s="86"/>
      <c r="CS1369" s="86"/>
      <c r="CT1369" s="86"/>
      <c r="CU1369" s="86"/>
      <c r="CW1369" s="87"/>
      <c r="CY1369" s="86"/>
      <c r="CZ1369" s="87"/>
      <c r="DA1369" s="88"/>
      <c r="DB1369" s="86"/>
      <c r="DC1369" s="87"/>
      <c r="DD1369" s="86"/>
      <c r="DE1369" s="86"/>
      <c r="DF1369" s="86"/>
      <c r="DG1369" s="86"/>
      <c r="DH1369" s="89"/>
    </row>
    <row r="1370" spans="34:112" x14ac:dyDescent="0.2">
      <c r="AH1370" s="86"/>
      <c r="AJ1370" s="86"/>
      <c r="AL1370" s="86"/>
      <c r="AN1370" s="86"/>
      <c r="AP1370" s="86"/>
      <c r="AR1370" s="86"/>
      <c r="AT1370" s="86"/>
      <c r="AV1370" s="86"/>
      <c r="AX1370" s="86"/>
      <c r="AZ1370" s="86"/>
      <c r="BB1370" s="86"/>
      <c r="BD1370" s="86"/>
      <c r="BF1370" s="86"/>
      <c r="BH1370" s="86"/>
      <c r="BJ1370" s="86"/>
      <c r="BL1370" s="86"/>
      <c r="BN1370" s="86"/>
      <c r="BP1370" s="86"/>
      <c r="BR1370" s="86"/>
      <c r="BS1370" s="86"/>
      <c r="BT1370" s="86"/>
      <c r="BU1370" s="86"/>
      <c r="BW1370" s="86"/>
      <c r="BX1370" s="86"/>
      <c r="BY1370" s="86"/>
      <c r="BZ1370" s="86"/>
      <c r="CB1370" s="86"/>
      <c r="CC1370" s="86"/>
      <c r="CD1370" s="86"/>
      <c r="CE1370" s="86"/>
      <c r="CF1370" s="86"/>
      <c r="CH1370" s="86"/>
      <c r="CI1370" s="86"/>
      <c r="CJ1370" s="86"/>
      <c r="CK1370" s="86"/>
      <c r="CM1370" s="86"/>
      <c r="CN1370" s="86"/>
      <c r="CO1370" s="86"/>
      <c r="CP1370" s="86"/>
      <c r="CR1370" s="86"/>
      <c r="CS1370" s="86"/>
      <c r="CT1370" s="86"/>
      <c r="CU1370" s="86"/>
      <c r="CW1370" s="87"/>
      <c r="CY1370" s="86"/>
      <c r="CZ1370" s="87"/>
      <c r="DA1370" s="88"/>
      <c r="DB1370" s="86"/>
      <c r="DC1370" s="87"/>
      <c r="DD1370" s="86"/>
      <c r="DE1370" s="86"/>
      <c r="DF1370" s="86"/>
      <c r="DG1370" s="86"/>
      <c r="DH1370" s="89"/>
    </row>
    <row r="1371" spans="34:112" x14ac:dyDescent="0.2">
      <c r="AH1371" s="86"/>
      <c r="AJ1371" s="86"/>
      <c r="AL1371" s="86"/>
      <c r="AN1371" s="86"/>
      <c r="AP1371" s="86"/>
      <c r="AR1371" s="86"/>
      <c r="AT1371" s="86"/>
      <c r="AV1371" s="86"/>
      <c r="AX1371" s="86"/>
      <c r="AZ1371" s="86"/>
      <c r="BB1371" s="86"/>
      <c r="BD1371" s="86"/>
      <c r="BF1371" s="86"/>
      <c r="BH1371" s="86"/>
      <c r="BJ1371" s="86"/>
      <c r="BL1371" s="86"/>
      <c r="BN1371" s="86"/>
      <c r="BP1371" s="86"/>
      <c r="BR1371" s="86"/>
      <c r="BS1371" s="86"/>
      <c r="BT1371" s="86"/>
      <c r="BU1371" s="86"/>
      <c r="BW1371" s="86"/>
      <c r="BX1371" s="86"/>
      <c r="BY1371" s="86"/>
      <c r="BZ1371" s="86"/>
      <c r="CB1371" s="86"/>
      <c r="CC1371" s="86"/>
      <c r="CD1371" s="86"/>
      <c r="CE1371" s="86"/>
      <c r="CF1371" s="86"/>
      <c r="CH1371" s="86"/>
      <c r="CI1371" s="86"/>
      <c r="CJ1371" s="86"/>
      <c r="CK1371" s="86"/>
      <c r="CM1371" s="86"/>
      <c r="CN1371" s="86"/>
      <c r="CO1371" s="86"/>
      <c r="CP1371" s="86"/>
      <c r="CR1371" s="86"/>
      <c r="CS1371" s="86"/>
      <c r="CT1371" s="86"/>
      <c r="CU1371" s="86"/>
      <c r="CW1371" s="87"/>
      <c r="CY1371" s="86"/>
      <c r="CZ1371" s="87"/>
      <c r="DA1371" s="88"/>
      <c r="DB1371" s="86"/>
      <c r="DC1371" s="87"/>
      <c r="DD1371" s="86"/>
      <c r="DE1371" s="86"/>
      <c r="DF1371" s="86"/>
      <c r="DG1371" s="86"/>
      <c r="DH1371" s="89"/>
    </row>
    <row r="1372" spans="34:112" x14ac:dyDescent="0.2">
      <c r="AH1372" s="86"/>
      <c r="AJ1372" s="86"/>
      <c r="AL1372" s="86"/>
      <c r="AN1372" s="86"/>
      <c r="AP1372" s="86"/>
      <c r="AR1372" s="86"/>
      <c r="AT1372" s="86"/>
      <c r="AV1372" s="86"/>
      <c r="AX1372" s="86"/>
      <c r="AZ1372" s="86"/>
      <c r="BB1372" s="86"/>
      <c r="BD1372" s="86"/>
      <c r="BF1372" s="86"/>
      <c r="BH1372" s="86"/>
      <c r="BJ1372" s="86"/>
      <c r="BL1372" s="86"/>
      <c r="BN1372" s="86"/>
      <c r="BP1372" s="86"/>
      <c r="BR1372" s="86"/>
      <c r="BS1372" s="86"/>
      <c r="BT1372" s="86"/>
      <c r="BU1372" s="86"/>
      <c r="BW1372" s="86"/>
      <c r="BX1372" s="86"/>
      <c r="BY1372" s="86"/>
      <c r="BZ1372" s="86"/>
      <c r="CB1372" s="86"/>
      <c r="CC1372" s="86"/>
      <c r="CD1372" s="86"/>
      <c r="CE1372" s="86"/>
      <c r="CF1372" s="86"/>
      <c r="CH1372" s="86"/>
      <c r="CI1372" s="86"/>
      <c r="CJ1372" s="86"/>
      <c r="CK1372" s="86"/>
      <c r="CM1372" s="86"/>
      <c r="CN1372" s="86"/>
      <c r="CO1372" s="86"/>
      <c r="CP1372" s="86"/>
      <c r="CR1372" s="86"/>
      <c r="CS1372" s="86"/>
      <c r="CT1372" s="86"/>
      <c r="CU1372" s="86"/>
      <c r="CW1372" s="87"/>
      <c r="CY1372" s="86"/>
      <c r="CZ1372" s="87"/>
      <c r="DA1372" s="88"/>
      <c r="DB1372" s="86"/>
      <c r="DC1372" s="87"/>
      <c r="DD1372" s="86"/>
      <c r="DE1372" s="86"/>
      <c r="DF1372" s="86"/>
      <c r="DG1372" s="86"/>
      <c r="DH1372" s="89"/>
    </row>
    <row r="1373" spans="34:112" x14ac:dyDescent="0.2">
      <c r="AH1373" s="86"/>
      <c r="AJ1373" s="86"/>
      <c r="AL1373" s="86"/>
      <c r="AN1373" s="86"/>
      <c r="AP1373" s="86"/>
      <c r="AR1373" s="86"/>
      <c r="AT1373" s="86"/>
      <c r="AV1373" s="86"/>
      <c r="AX1373" s="86"/>
      <c r="AZ1373" s="86"/>
      <c r="BB1373" s="86"/>
      <c r="BD1373" s="86"/>
      <c r="BF1373" s="86"/>
      <c r="BH1373" s="86"/>
      <c r="BJ1373" s="86"/>
      <c r="BL1373" s="86"/>
      <c r="BN1373" s="86"/>
      <c r="BP1373" s="86"/>
      <c r="BR1373" s="86"/>
      <c r="BS1373" s="86"/>
      <c r="BT1373" s="86"/>
      <c r="BU1373" s="86"/>
      <c r="BW1373" s="86"/>
      <c r="BX1373" s="86"/>
      <c r="BY1373" s="86"/>
      <c r="BZ1373" s="86"/>
      <c r="CB1373" s="86"/>
      <c r="CC1373" s="86"/>
      <c r="CD1373" s="86"/>
      <c r="CE1373" s="86"/>
      <c r="CF1373" s="86"/>
      <c r="CH1373" s="86"/>
      <c r="CI1373" s="86"/>
      <c r="CJ1373" s="86"/>
      <c r="CK1373" s="86"/>
      <c r="CM1373" s="86"/>
      <c r="CN1373" s="86"/>
      <c r="CO1373" s="86"/>
      <c r="CP1373" s="86"/>
      <c r="CR1373" s="86"/>
      <c r="CS1373" s="86"/>
      <c r="CT1373" s="86"/>
      <c r="CU1373" s="86"/>
      <c r="CW1373" s="87"/>
      <c r="CY1373" s="86"/>
      <c r="CZ1373" s="87"/>
      <c r="DA1373" s="88"/>
      <c r="DB1373" s="86"/>
      <c r="DC1373" s="87"/>
      <c r="DD1373" s="86"/>
      <c r="DE1373" s="86"/>
      <c r="DF1373" s="86"/>
      <c r="DG1373" s="86"/>
      <c r="DH1373" s="89"/>
    </row>
    <row r="1374" spans="34:112" x14ac:dyDescent="0.2">
      <c r="AH1374" s="86"/>
      <c r="AJ1374" s="86"/>
      <c r="AL1374" s="86"/>
      <c r="AN1374" s="86"/>
      <c r="AP1374" s="86"/>
      <c r="AR1374" s="86"/>
      <c r="AT1374" s="86"/>
      <c r="AV1374" s="86"/>
      <c r="AX1374" s="86"/>
      <c r="AZ1374" s="86"/>
      <c r="BB1374" s="86"/>
      <c r="BD1374" s="86"/>
      <c r="BF1374" s="86"/>
      <c r="BH1374" s="86"/>
      <c r="BJ1374" s="86"/>
      <c r="BL1374" s="86"/>
      <c r="BN1374" s="86"/>
      <c r="BP1374" s="86"/>
      <c r="BR1374" s="86"/>
      <c r="BS1374" s="86"/>
      <c r="BT1374" s="86"/>
      <c r="BU1374" s="86"/>
      <c r="BW1374" s="86"/>
      <c r="BX1374" s="86"/>
      <c r="BY1374" s="86"/>
      <c r="BZ1374" s="86"/>
      <c r="CB1374" s="86"/>
      <c r="CC1374" s="86"/>
      <c r="CD1374" s="86"/>
      <c r="CE1374" s="86"/>
      <c r="CF1374" s="86"/>
      <c r="CH1374" s="86"/>
      <c r="CI1374" s="86"/>
      <c r="CJ1374" s="86"/>
      <c r="CK1374" s="86"/>
      <c r="CM1374" s="86"/>
      <c r="CN1374" s="86"/>
      <c r="CO1374" s="86"/>
      <c r="CP1374" s="86"/>
      <c r="CR1374" s="86"/>
      <c r="CS1374" s="86"/>
      <c r="CT1374" s="86"/>
      <c r="CU1374" s="86"/>
      <c r="CW1374" s="87"/>
      <c r="CY1374" s="86"/>
      <c r="CZ1374" s="87"/>
      <c r="DA1374" s="88"/>
      <c r="DB1374" s="86"/>
      <c r="DC1374" s="87"/>
      <c r="DD1374" s="86"/>
      <c r="DE1374" s="86"/>
      <c r="DF1374" s="86"/>
      <c r="DG1374" s="86"/>
      <c r="DH1374" s="89"/>
    </row>
    <row r="1375" spans="34:112" x14ac:dyDescent="0.2">
      <c r="AH1375" s="86"/>
      <c r="AJ1375" s="86"/>
      <c r="AL1375" s="86"/>
      <c r="AN1375" s="86"/>
      <c r="AP1375" s="86"/>
      <c r="AR1375" s="86"/>
      <c r="AT1375" s="86"/>
      <c r="AV1375" s="86"/>
      <c r="AX1375" s="86"/>
      <c r="AZ1375" s="86"/>
      <c r="BB1375" s="86"/>
      <c r="BD1375" s="86"/>
      <c r="BF1375" s="86"/>
      <c r="BH1375" s="86"/>
      <c r="BJ1375" s="86"/>
      <c r="BL1375" s="86"/>
      <c r="BN1375" s="86"/>
      <c r="BP1375" s="86"/>
      <c r="BR1375" s="86"/>
      <c r="BS1375" s="86"/>
      <c r="BT1375" s="86"/>
      <c r="BU1375" s="86"/>
      <c r="BW1375" s="86"/>
      <c r="BX1375" s="86"/>
      <c r="BY1375" s="86"/>
      <c r="BZ1375" s="86"/>
      <c r="CB1375" s="86"/>
      <c r="CC1375" s="86"/>
      <c r="CD1375" s="86"/>
      <c r="CE1375" s="86"/>
      <c r="CF1375" s="86"/>
      <c r="CH1375" s="86"/>
      <c r="CI1375" s="86"/>
      <c r="CJ1375" s="86"/>
      <c r="CK1375" s="86"/>
      <c r="CM1375" s="86"/>
      <c r="CN1375" s="86"/>
      <c r="CO1375" s="86"/>
      <c r="CP1375" s="86"/>
      <c r="CR1375" s="86"/>
      <c r="CS1375" s="86"/>
      <c r="CT1375" s="86"/>
      <c r="CU1375" s="86"/>
      <c r="CW1375" s="87"/>
      <c r="CY1375" s="86"/>
      <c r="CZ1375" s="87"/>
      <c r="DA1375" s="88"/>
      <c r="DB1375" s="86"/>
      <c r="DC1375" s="87"/>
      <c r="DD1375" s="86"/>
      <c r="DE1375" s="86"/>
      <c r="DF1375" s="86"/>
      <c r="DG1375" s="86"/>
      <c r="DH1375" s="89"/>
    </row>
    <row r="1376" spans="34:112" x14ac:dyDescent="0.2">
      <c r="AH1376" s="86"/>
      <c r="AJ1376" s="86"/>
      <c r="AL1376" s="86"/>
      <c r="AN1376" s="86"/>
      <c r="AP1376" s="86"/>
      <c r="AR1376" s="86"/>
      <c r="AT1376" s="86"/>
      <c r="AV1376" s="86"/>
      <c r="AX1376" s="86"/>
      <c r="AZ1376" s="86"/>
      <c r="BB1376" s="86"/>
      <c r="BD1376" s="86"/>
      <c r="BF1376" s="86"/>
      <c r="BH1376" s="86"/>
      <c r="BJ1376" s="86"/>
      <c r="BL1376" s="86"/>
      <c r="BN1376" s="86"/>
      <c r="BP1376" s="86"/>
      <c r="BR1376" s="86"/>
      <c r="BS1376" s="86"/>
      <c r="BT1376" s="86"/>
      <c r="BU1376" s="86"/>
      <c r="BW1376" s="86"/>
      <c r="BX1376" s="86"/>
      <c r="BY1376" s="86"/>
      <c r="BZ1376" s="86"/>
      <c r="CB1376" s="86"/>
      <c r="CC1376" s="86"/>
      <c r="CD1376" s="86"/>
      <c r="CE1376" s="86"/>
      <c r="CF1376" s="86"/>
      <c r="CH1376" s="86"/>
      <c r="CI1376" s="86"/>
      <c r="CJ1376" s="86"/>
      <c r="CK1376" s="86"/>
      <c r="CM1376" s="86"/>
      <c r="CN1376" s="86"/>
      <c r="CO1376" s="86"/>
      <c r="CP1376" s="86"/>
      <c r="CR1376" s="86"/>
      <c r="CS1376" s="86"/>
      <c r="CT1376" s="86"/>
      <c r="CU1376" s="86"/>
      <c r="CW1376" s="87"/>
      <c r="CY1376" s="86"/>
      <c r="CZ1376" s="87"/>
      <c r="DA1376" s="88"/>
      <c r="DB1376" s="86"/>
      <c r="DC1376" s="87"/>
      <c r="DD1376" s="86"/>
      <c r="DE1376" s="86"/>
      <c r="DF1376" s="86"/>
      <c r="DG1376" s="86"/>
      <c r="DH1376" s="89"/>
    </row>
    <row r="1377" spans="34:112" x14ac:dyDescent="0.2">
      <c r="AH1377" s="86"/>
      <c r="AJ1377" s="86"/>
      <c r="AL1377" s="86"/>
      <c r="AN1377" s="86"/>
      <c r="AP1377" s="86"/>
      <c r="AR1377" s="86"/>
      <c r="AT1377" s="86"/>
      <c r="AV1377" s="86"/>
      <c r="AX1377" s="86"/>
      <c r="AZ1377" s="86"/>
      <c r="BB1377" s="86"/>
      <c r="BD1377" s="86"/>
      <c r="BF1377" s="86"/>
      <c r="BH1377" s="86"/>
      <c r="BJ1377" s="86"/>
      <c r="BL1377" s="86"/>
      <c r="BN1377" s="86"/>
      <c r="BP1377" s="86"/>
      <c r="BR1377" s="86"/>
      <c r="BS1377" s="86"/>
      <c r="BT1377" s="86"/>
      <c r="BU1377" s="86"/>
      <c r="BW1377" s="86"/>
      <c r="BX1377" s="86"/>
      <c r="BY1377" s="86"/>
      <c r="BZ1377" s="86"/>
      <c r="CB1377" s="86"/>
      <c r="CC1377" s="86"/>
      <c r="CD1377" s="86"/>
      <c r="CE1377" s="86"/>
      <c r="CF1377" s="86"/>
      <c r="CH1377" s="86"/>
      <c r="CI1377" s="86"/>
      <c r="CJ1377" s="86"/>
      <c r="CK1377" s="86"/>
      <c r="CM1377" s="86"/>
      <c r="CN1377" s="86"/>
      <c r="CO1377" s="86"/>
      <c r="CP1377" s="86"/>
      <c r="CR1377" s="86"/>
      <c r="CS1377" s="86"/>
      <c r="CT1377" s="86"/>
      <c r="CU1377" s="86"/>
      <c r="CW1377" s="87"/>
      <c r="CY1377" s="86"/>
      <c r="CZ1377" s="87"/>
      <c r="DA1377" s="88"/>
      <c r="DB1377" s="86"/>
      <c r="DC1377" s="87"/>
      <c r="DD1377" s="86"/>
      <c r="DE1377" s="86"/>
      <c r="DF1377" s="86"/>
      <c r="DG1377" s="86"/>
      <c r="DH1377" s="89"/>
    </row>
    <row r="1378" spans="34:112" x14ac:dyDescent="0.2">
      <c r="AH1378" s="86"/>
      <c r="AJ1378" s="86"/>
      <c r="AL1378" s="86"/>
      <c r="AN1378" s="86"/>
      <c r="AP1378" s="86"/>
      <c r="AR1378" s="86"/>
      <c r="AT1378" s="86"/>
      <c r="AV1378" s="86"/>
      <c r="AX1378" s="86"/>
      <c r="AZ1378" s="86"/>
      <c r="BB1378" s="86"/>
      <c r="BD1378" s="86"/>
      <c r="BF1378" s="86"/>
      <c r="BH1378" s="86"/>
      <c r="BJ1378" s="86"/>
      <c r="BL1378" s="86"/>
      <c r="BN1378" s="86"/>
      <c r="BP1378" s="86"/>
      <c r="BR1378" s="86"/>
      <c r="BS1378" s="86"/>
      <c r="BT1378" s="86"/>
      <c r="BU1378" s="86"/>
      <c r="BW1378" s="86"/>
      <c r="BX1378" s="86"/>
      <c r="BY1378" s="86"/>
      <c r="BZ1378" s="86"/>
      <c r="CB1378" s="86"/>
      <c r="CC1378" s="86"/>
      <c r="CD1378" s="86"/>
      <c r="CE1378" s="86"/>
      <c r="CF1378" s="86"/>
      <c r="CH1378" s="86"/>
      <c r="CI1378" s="86"/>
      <c r="CJ1378" s="86"/>
      <c r="CK1378" s="86"/>
      <c r="CM1378" s="86"/>
      <c r="CN1378" s="86"/>
      <c r="CO1378" s="86"/>
      <c r="CP1378" s="86"/>
      <c r="CR1378" s="86"/>
      <c r="CS1378" s="86"/>
      <c r="CT1378" s="86"/>
      <c r="CU1378" s="86"/>
      <c r="CW1378" s="87"/>
      <c r="CY1378" s="86"/>
      <c r="CZ1378" s="87"/>
      <c r="DA1378" s="88"/>
      <c r="DB1378" s="86"/>
      <c r="DC1378" s="87"/>
      <c r="DD1378" s="86"/>
      <c r="DE1378" s="86"/>
      <c r="DF1378" s="86"/>
      <c r="DG1378" s="86"/>
      <c r="DH1378" s="89"/>
    </row>
    <row r="1379" spans="34:112" x14ac:dyDescent="0.2">
      <c r="AH1379" s="86"/>
      <c r="AJ1379" s="86"/>
      <c r="AL1379" s="86"/>
      <c r="AN1379" s="86"/>
      <c r="AP1379" s="86"/>
      <c r="AR1379" s="86"/>
      <c r="AT1379" s="86"/>
      <c r="AV1379" s="86"/>
      <c r="AX1379" s="86"/>
      <c r="AZ1379" s="86"/>
      <c r="BB1379" s="86"/>
      <c r="BD1379" s="86"/>
      <c r="BF1379" s="86"/>
      <c r="BH1379" s="86"/>
      <c r="BJ1379" s="86"/>
      <c r="BL1379" s="86"/>
      <c r="BN1379" s="86"/>
      <c r="BP1379" s="86"/>
      <c r="BR1379" s="86"/>
      <c r="BS1379" s="86"/>
      <c r="BT1379" s="86"/>
      <c r="BU1379" s="86"/>
      <c r="BW1379" s="86"/>
      <c r="BX1379" s="86"/>
      <c r="BY1379" s="86"/>
      <c r="BZ1379" s="86"/>
      <c r="CB1379" s="86"/>
      <c r="CC1379" s="86"/>
      <c r="CD1379" s="86"/>
      <c r="CE1379" s="86"/>
      <c r="CF1379" s="86"/>
      <c r="CH1379" s="86"/>
      <c r="CI1379" s="86"/>
      <c r="CJ1379" s="86"/>
      <c r="CK1379" s="86"/>
      <c r="CM1379" s="86"/>
      <c r="CN1379" s="86"/>
      <c r="CO1379" s="86"/>
      <c r="CP1379" s="86"/>
      <c r="CR1379" s="86"/>
      <c r="CS1379" s="86"/>
      <c r="CT1379" s="86"/>
      <c r="CU1379" s="86"/>
      <c r="CW1379" s="87"/>
      <c r="CY1379" s="86"/>
      <c r="CZ1379" s="87"/>
      <c r="DA1379" s="88"/>
      <c r="DB1379" s="86"/>
      <c r="DC1379" s="87"/>
      <c r="DD1379" s="86"/>
      <c r="DE1379" s="86"/>
      <c r="DF1379" s="86"/>
      <c r="DG1379" s="86"/>
      <c r="DH1379" s="89"/>
    </row>
    <row r="1380" spans="34:112" x14ac:dyDescent="0.2">
      <c r="AH1380" s="86"/>
      <c r="AJ1380" s="86"/>
      <c r="AL1380" s="86"/>
      <c r="AN1380" s="86"/>
      <c r="AP1380" s="86"/>
      <c r="AR1380" s="86"/>
      <c r="AT1380" s="86"/>
      <c r="AV1380" s="86"/>
      <c r="AX1380" s="86"/>
      <c r="AZ1380" s="86"/>
      <c r="BB1380" s="86"/>
      <c r="BD1380" s="86"/>
      <c r="BF1380" s="86"/>
      <c r="BH1380" s="86"/>
      <c r="BJ1380" s="86"/>
      <c r="BL1380" s="86"/>
      <c r="BN1380" s="86"/>
      <c r="BP1380" s="86"/>
      <c r="BR1380" s="86"/>
      <c r="BS1380" s="86"/>
      <c r="BT1380" s="86"/>
      <c r="BU1380" s="86"/>
      <c r="BW1380" s="86"/>
      <c r="BX1380" s="86"/>
      <c r="BY1380" s="86"/>
      <c r="BZ1380" s="86"/>
      <c r="CB1380" s="86"/>
      <c r="CC1380" s="86"/>
      <c r="CD1380" s="86"/>
      <c r="CE1380" s="86"/>
      <c r="CF1380" s="86"/>
      <c r="CH1380" s="86"/>
      <c r="CI1380" s="86"/>
      <c r="CJ1380" s="86"/>
      <c r="CK1380" s="86"/>
      <c r="CM1380" s="86"/>
      <c r="CN1380" s="86"/>
      <c r="CO1380" s="86"/>
      <c r="CP1380" s="86"/>
      <c r="CR1380" s="86"/>
      <c r="CS1380" s="86"/>
      <c r="CT1380" s="86"/>
      <c r="CU1380" s="86"/>
      <c r="CW1380" s="87"/>
      <c r="CY1380" s="86"/>
      <c r="CZ1380" s="87"/>
      <c r="DA1380" s="88"/>
      <c r="DB1380" s="86"/>
      <c r="DC1380" s="87"/>
      <c r="DD1380" s="86"/>
      <c r="DE1380" s="86"/>
      <c r="DF1380" s="86"/>
      <c r="DG1380" s="86"/>
      <c r="DH1380" s="89"/>
    </row>
    <row r="1381" spans="34:112" x14ac:dyDescent="0.2">
      <c r="AH1381" s="86"/>
      <c r="AJ1381" s="86"/>
      <c r="AL1381" s="86"/>
      <c r="AN1381" s="86"/>
      <c r="AP1381" s="86"/>
      <c r="AR1381" s="86"/>
      <c r="AT1381" s="86"/>
      <c r="AV1381" s="86"/>
      <c r="AX1381" s="86"/>
      <c r="AZ1381" s="86"/>
      <c r="BB1381" s="86"/>
      <c r="BD1381" s="86"/>
      <c r="BF1381" s="86"/>
      <c r="BH1381" s="86"/>
      <c r="BJ1381" s="86"/>
      <c r="BL1381" s="86"/>
      <c r="BN1381" s="86"/>
      <c r="BP1381" s="86"/>
      <c r="BR1381" s="86"/>
      <c r="BS1381" s="86"/>
      <c r="BT1381" s="86"/>
      <c r="BU1381" s="86"/>
      <c r="BW1381" s="86"/>
      <c r="BX1381" s="86"/>
      <c r="BY1381" s="86"/>
      <c r="BZ1381" s="86"/>
      <c r="CB1381" s="86"/>
      <c r="CC1381" s="86"/>
      <c r="CD1381" s="86"/>
      <c r="CE1381" s="86"/>
      <c r="CF1381" s="86"/>
      <c r="CH1381" s="86"/>
      <c r="CI1381" s="86"/>
      <c r="CJ1381" s="86"/>
      <c r="CK1381" s="86"/>
      <c r="CM1381" s="86"/>
      <c r="CN1381" s="86"/>
      <c r="CO1381" s="86"/>
      <c r="CP1381" s="86"/>
      <c r="CR1381" s="86"/>
      <c r="CS1381" s="86"/>
      <c r="CT1381" s="86"/>
      <c r="CU1381" s="86"/>
      <c r="CW1381" s="87"/>
      <c r="CY1381" s="86"/>
      <c r="CZ1381" s="87"/>
      <c r="DA1381" s="88"/>
      <c r="DB1381" s="86"/>
      <c r="DC1381" s="87"/>
      <c r="DD1381" s="86"/>
      <c r="DE1381" s="86"/>
      <c r="DF1381" s="86"/>
      <c r="DG1381" s="86"/>
      <c r="DH1381" s="89"/>
    </row>
    <row r="1382" spans="34:112" x14ac:dyDescent="0.2">
      <c r="AH1382" s="86"/>
      <c r="AJ1382" s="86"/>
      <c r="AL1382" s="86"/>
      <c r="AN1382" s="86"/>
      <c r="AP1382" s="86"/>
      <c r="AR1382" s="86"/>
      <c r="AT1382" s="86"/>
      <c r="AV1382" s="86"/>
      <c r="AX1382" s="86"/>
      <c r="AZ1382" s="86"/>
      <c r="BB1382" s="86"/>
      <c r="BD1382" s="86"/>
      <c r="BF1382" s="86"/>
      <c r="BH1382" s="86"/>
      <c r="BJ1382" s="86"/>
      <c r="BL1382" s="86"/>
      <c r="BN1382" s="86"/>
      <c r="BP1382" s="86"/>
      <c r="BR1382" s="86"/>
      <c r="BS1382" s="86"/>
      <c r="BT1382" s="86"/>
      <c r="BU1382" s="86"/>
      <c r="BW1382" s="86"/>
      <c r="BX1382" s="86"/>
      <c r="BY1382" s="86"/>
      <c r="BZ1382" s="86"/>
      <c r="CB1382" s="86"/>
      <c r="CC1382" s="86"/>
      <c r="CD1382" s="86"/>
      <c r="CE1382" s="86"/>
      <c r="CF1382" s="86"/>
      <c r="CH1382" s="86"/>
      <c r="CI1382" s="86"/>
      <c r="CJ1382" s="86"/>
      <c r="CK1382" s="86"/>
      <c r="CM1382" s="86"/>
      <c r="CN1382" s="86"/>
      <c r="CO1382" s="86"/>
      <c r="CP1382" s="86"/>
      <c r="CR1382" s="86"/>
      <c r="CS1382" s="86"/>
      <c r="CT1382" s="86"/>
      <c r="CU1382" s="86"/>
      <c r="CW1382" s="87"/>
      <c r="CY1382" s="86"/>
      <c r="CZ1382" s="87"/>
      <c r="DA1382" s="88"/>
      <c r="DB1382" s="86"/>
      <c r="DC1382" s="87"/>
      <c r="DD1382" s="86"/>
      <c r="DE1382" s="86"/>
      <c r="DF1382" s="86"/>
      <c r="DG1382" s="86"/>
      <c r="DH1382" s="89"/>
    </row>
    <row r="1383" spans="34:112" x14ac:dyDescent="0.2">
      <c r="AH1383" s="86"/>
      <c r="AJ1383" s="86"/>
      <c r="AL1383" s="86"/>
      <c r="AN1383" s="86"/>
      <c r="AP1383" s="86"/>
      <c r="AR1383" s="86"/>
      <c r="AT1383" s="86"/>
      <c r="AV1383" s="86"/>
      <c r="AX1383" s="86"/>
      <c r="AZ1383" s="86"/>
      <c r="BB1383" s="86"/>
      <c r="BD1383" s="86"/>
      <c r="BF1383" s="86"/>
      <c r="BH1383" s="86"/>
      <c r="BJ1383" s="86"/>
      <c r="BL1383" s="86"/>
      <c r="BN1383" s="86"/>
      <c r="BP1383" s="86"/>
      <c r="BR1383" s="86"/>
      <c r="BS1383" s="86"/>
      <c r="BT1383" s="86"/>
      <c r="BU1383" s="86"/>
      <c r="BW1383" s="86"/>
      <c r="BX1383" s="86"/>
      <c r="BY1383" s="86"/>
      <c r="BZ1383" s="86"/>
      <c r="CB1383" s="86"/>
      <c r="CC1383" s="86"/>
      <c r="CD1383" s="86"/>
      <c r="CE1383" s="86"/>
      <c r="CF1383" s="86"/>
      <c r="CH1383" s="86"/>
      <c r="CI1383" s="86"/>
      <c r="CJ1383" s="86"/>
      <c r="CK1383" s="86"/>
      <c r="CM1383" s="86"/>
      <c r="CN1383" s="86"/>
      <c r="CO1383" s="86"/>
      <c r="CP1383" s="86"/>
      <c r="CR1383" s="86"/>
      <c r="CS1383" s="86"/>
      <c r="CT1383" s="86"/>
      <c r="CU1383" s="86"/>
      <c r="CW1383" s="87"/>
      <c r="CY1383" s="86"/>
      <c r="CZ1383" s="87"/>
      <c r="DA1383" s="88"/>
      <c r="DB1383" s="86"/>
      <c r="DC1383" s="87"/>
      <c r="DD1383" s="86"/>
      <c r="DE1383" s="86"/>
      <c r="DF1383" s="86"/>
      <c r="DG1383" s="86"/>
      <c r="DH1383" s="89"/>
    </row>
    <row r="1384" spans="34:112" x14ac:dyDescent="0.2">
      <c r="AH1384" s="86"/>
      <c r="AJ1384" s="86"/>
      <c r="AL1384" s="86"/>
      <c r="AN1384" s="86"/>
      <c r="AP1384" s="86"/>
      <c r="AR1384" s="86"/>
      <c r="AT1384" s="86"/>
      <c r="AV1384" s="86"/>
      <c r="AX1384" s="86"/>
      <c r="AZ1384" s="86"/>
      <c r="BB1384" s="86"/>
      <c r="BD1384" s="86"/>
      <c r="BF1384" s="86"/>
      <c r="BH1384" s="86"/>
      <c r="BJ1384" s="86"/>
      <c r="BL1384" s="86"/>
      <c r="BN1384" s="86"/>
      <c r="BP1384" s="86"/>
      <c r="BR1384" s="86"/>
      <c r="BS1384" s="86"/>
      <c r="BT1384" s="86"/>
      <c r="BU1384" s="86"/>
      <c r="BW1384" s="86"/>
      <c r="BX1384" s="86"/>
      <c r="BY1384" s="86"/>
      <c r="BZ1384" s="86"/>
      <c r="CB1384" s="86"/>
      <c r="CC1384" s="86"/>
      <c r="CD1384" s="86"/>
      <c r="CE1384" s="86"/>
      <c r="CF1384" s="86"/>
      <c r="CH1384" s="86"/>
      <c r="CI1384" s="86"/>
      <c r="CJ1384" s="86"/>
      <c r="CK1384" s="86"/>
      <c r="CM1384" s="86"/>
      <c r="CN1384" s="86"/>
      <c r="CO1384" s="86"/>
      <c r="CP1384" s="86"/>
      <c r="CR1384" s="86"/>
      <c r="CS1384" s="86"/>
      <c r="CT1384" s="86"/>
      <c r="CU1384" s="86"/>
      <c r="CW1384" s="87"/>
      <c r="CY1384" s="86"/>
      <c r="CZ1384" s="87"/>
      <c r="DA1384" s="88"/>
      <c r="DB1384" s="86"/>
      <c r="DC1384" s="87"/>
      <c r="DD1384" s="86"/>
      <c r="DE1384" s="86"/>
      <c r="DF1384" s="86"/>
      <c r="DG1384" s="86"/>
      <c r="DH1384" s="89"/>
    </row>
    <row r="1385" spans="34:112" x14ac:dyDescent="0.2">
      <c r="AH1385" s="86"/>
      <c r="AJ1385" s="86"/>
      <c r="AL1385" s="86"/>
      <c r="AN1385" s="86"/>
      <c r="AP1385" s="86"/>
      <c r="AR1385" s="86"/>
      <c r="AT1385" s="86"/>
      <c r="AV1385" s="86"/>
      <c r="AX1385" s="86"/>
      <c r="AZ1385" s="86"/>
      <c r="BB1385" s="86"/>
      <c r="BD1385" s="86"/>
      <c r="BF1385" s="86"/>
      <c r="BH1385" s="86"/>
      <c r="BJ1385" s="86"/>
      <c r="BL1385" s="86"/>
      <c r="BN1385" s="86"/>
      <c r="BP1385" s="86"/>
      <c r="BR1385" s="86"/>
      <c r="BS1385" s="86"/>
      <c r="BT1385" s="86"/>
      <c r="BU1385" s="86"/>
      <c r="BW1385" s="86"/>
      <c r="BX1385" s="86"/>
      <c r="BY1385" s="86"/>
      <c r="BZ1385" s="86"/>
      <c r="CB1385" s="86"/>
      <c r="CC1385" s="86"/>
      <c r="CD1385" s="86"/>
      <c r="CE1385" s="86"/>
      <c r="CF1385" s="86"/>
      <c r="CH1385" s="86"/>
      <c r="CI1385" s="86"/>
      <c r="CJ1385" s="86"/>
      <c r="CK1385" s="86"/>
      <c r="CM1385" s="86"/>
      <c r="CN1385" s="86"/>
      <c r="CO1385" s="86"/>
      <c r="CP1385" s="86"/>
      <c r="CR1385" s="86"/>
      <c r="CS1385" s="86"/>
      <c r="CT1385" s="86"/>
      <c r="CU1385" s="86"/>
      <c r="CW1385" s="87"/>
      <c r="CY1385" s="86"/>
      <c r="CZ1385" s="87"/>
      <c r="DA1385" s="88"/>
      <c r="DB1385" s="86"/>
      <c r="DC1385" s="87"/>
      <c r="DD1385" s="86"/>
      <c r="DE1385" s="86"/>
      <c r="DF1385" s="86"/>
      <c r="DG1385" s="86"/>
      <c r="DH1385" s="89"/>
    </row>
    <row r="1386" spans="34:112" x14ac:dyDescent="0.2">
      <c r="AH1386" s="86"/>
      <c r="AJ1386" s="86"/>
      <c r="AL1386" s="86"/>
      <c r="AN1386" s="86"/>
      <c r="AP1386" s="86"/>
      <c r="AR1386" s="86"/>
      <c r="AT1386" s="86"/>
      <c r="AV1386" s="86"/>
      <c r="AX1386" s="86"/>
      <c r="AZ1386" s="86"/>
      <c r="BB1386" s="86"/>
      <c r="BD1386" s="86"/>
      <c r="BF1386" s="86"/>
      <c r="BH1386" s="86"/>
      <c r="BJ1386" s="86"/>
      <c r="BL1386" s="86"/>
      <c r="BN1386" s="86"/>
      <c r="BP1386" s="86"/>
      <c r="BR1386" s="86"/>
      <c r="BS1386" s="86"/>
      <c r="BT1386" s="86"/>
      <c r="BU1386" s="86"/>
      <c r="BW1386" s="86"/>
      <c r="BX1386" s="86"/>
      <c r="BY1386" s="86"/>
      <c r="BZ1386" s="86"/>
      <c r="CB1386" s="86"/>
      <c r="CC1386" s="86"/>
      <c r="CD1386" s="86"/>
      <c r="CE1386" s="86"/>
      <c r="CF1386" s="86"/>
      <c r="CH1386" s="86"/>
      <c r="CI1386" s="86"/>
      <c r="CJ1386" s="86"/>
      <c r="CK1386" s="86"/>
      <c r="CM1386" s="86"/>
      <c r="CN1386" s="86"/>
      <c r="CO1386" s="86"/>
      <c r="CP1386" s="86"/>
      <c r="CR1386" s="86"/>
      <c r="CS1386" s="86"/>
      <c r="CT1386" s="86"/>
      <c r="CU1386" s="86"/>
      <c r="CW1386" s="87"/>
      <c r="CY1386" s="86"/>
      <c r="CZ1386" s="87"/>
      <c r="DA1386" s="88"/>
      <c r="DB1386" s="86"/>
      <c r="DC1386" s="87"/>
      <c r="DD1386" s="86"/>
      <c r="DE1386" s="86"/>
      <c r="DF1386" s="86"/>
      <c r="DG1386" s="86"/>
      <c r="DH1386" s="89"/>
    </row>
    <row r="1387" spans="34:112" x14ac:dyDescent="0.2">
      <c r="AH1387" s="86"/>
      <c r="AJ1387" s="86"/>
      <c r="AL1387" s="86"/>
      <c r="AN1387" s="86"/>
      <c r="AP1387" s="86"/>
      <c r="AR1387" s="86"/>
      <c r="AT1387" s="86"/>
      <c r="AV1387" s="86"/>
      <c r="AX1387" s="86"/>
      <c r="AZ1387" s="86"/>
      <c r="BB1387" s="86"/>
      <c r="BD1387" s="86"/>
      <c r="BF1387" s="86"/>
      <c r="BH1387" s="86"/>
      <c r="BJ1387" s="86"/>
      <c r="BL1387" s="86"/>
      <c r="BN1387" s="86"/>
      <c r="BP1387" s="86"/>
      <c r="BR1387" s="86"/>
      <c r="BS1387" s="86"/>
      <c r="BT1387" s="86"/>
      <c r="BU1387" s="86"/>
      <c r="BW1387" s="86"/>
      <c r="BX1387" s="86"/>
      <c r="BY1387" s="86"/>
      <c r="BZ1387" s="86"/>
      <c r="CB1387" s="86"/>
      <c r="CC1387" s="86"/>
      <c r="CD1387" s="86"/>
      <c r="CE1387" s="86"/>
      <c r="CF1387" s="86"/>
      <c r="CH1387" s="86"/>
      <c r="CI1387" s="86"/>
      <c r="CJ1387" s="86"/>
      <c r="CK1387" s="86"/>
      <c r="CM1387" s="86"/>
      <c r="CN1387" s="86"/>
      <c r="CO1387" s="86"/>
      <c r="CP1387" s="86"/>
      <c r="CR1387" s="86"/>
      <c r="CS1387" s="86"/>
      <c r="CT1387" s="86"/>
      <c r="CU1387" s="86"/>
      <c r="CW1387" s="87"/>
      <c r="CY1387" s="86"/>
      <c r="CZ1387" s="87"/>
      <c r="DA1387" s="88"/>
      <c r="DB1387" s="86"/>
      <c r="DC1387" s="87"/>
      <c r="DD1387" s="86"/>
      <c r="DE1387" s="86"/>
      <c r="DF1387" s="86"/>
      <c r="DG1387" s="86"/>
      <c r="DH1387" s="89"/>
    </row>
    <row r="1388" spans="34:112" x14ac:dyDescent="0.2">
      <c r="AH1388" s="86"/>
      <c r="AJ1388" s="86"/>
      <c r="AL1388" s="86"/>
      <c r="AN1388" s="86"/>
      <c r="AP1388" s="86"/>
      <c r="AR1388" s="86"/>
      <c r="AT1388" s="86"/>
      <c r="AV1388" s="86"/>
      <c r="AX1388" s="86"/>
      <c r="AZ1388" s="86"/>
      <c r="BB1388" s="86"/>
      <c r="BD1388" s="86"/>
      <c r="BF1388" s="86"/>
      <c r="BH1388" s="86"/>
      <c r="BJ1388" s="86"/>
      <c r="BL1388" s="86"/>
      <c r="BN1388" s="86"/>
      <c r="BP1388" s="86"/>
      <c r="BR1388" s="86"/>
      <c r="BS1388" s="86"/>
      <c r="BT1388" s="86"/>
      <c r="BU1388" s="86"/>
      <c r="BW1388" s="86"/>
      <c r="BX1388" s="86"/>
      <c r="BY1388" s="86"/>
      <c r="BZ1388" s="86"/>
      <c r="CB1388" s="86"/>
      <c r="CC1388" s="86"/>
      <c r="CD1388" s="86"/>
      <c r="CE1388" s="86"/>
      <c r="CF1388" s="86"/>
      <c r="CH1388" s="86"/>
      <c r="CI1388" s="86"/>
      <c r="CJ1388" s="86"/>
      <c r="CK1388" s="86"/>
      <c r="CM1388" s="86"/>
      <c r="CN1388" s="86"/>
      <c r="CO1388" s="86"/>
      <c r="CP1388" s="86"/>
      <c r="CR1388" s="86"/>
      <c r="CS1388" s="86"/>
      <c r="CT1388" s="86"/>
      <c r="CU1388" s="86"/>
      <c r="CW1388" s="87"/>
      <c r="CY1388" s="86"/>
      <c r="CZ1388" s="87"/>
      <c r="DA1388" s="88"/>
      <c r="DB1388" s="86"/>
      <c r="DC1388" s="87"/>
      <c r="DD1388" s="86"/>
      <c r="DE1388" s="86"/>
      <c r="DF1388" s="86"/>
      <c r="DG1388" s="86"/>
      <c r="DH1388" s="89"/>
    </row>
    <row r="1389" spans="34:112" x14ac:dyDescent="0.2">
      <c r="AH1389" s="86"/>
      <c r="AJ1389" s="86"/>
      <c r="AL1389" s="86"/>
      <c r="AN1389" s="86"/>
      <c r="AP1389" s="86"/>
      <c r="AR1389" s="86"/>
      <c r="AT1389" s="86"/>
      <c r="AV1389" s="86"/>
      <c r="AX1389" s="86"/>
      <c r="AZ1389" s="86"/>
      <c r="BB1389" s="86"/>
      <c r="BD1389" s="86"/>
      <c r="BF1389" s="86"/>
      <c r="BH1389" s="86"/>
      <c r="BJ1389" s="86"/>
      <c r="BL1389" s="86"/>
      <c r="BN1389" s="86"/>
      <c r="BP1389" s="86"/>
      <c r="BR1389" s="86"/>
      <c r="BS1389" s="86"/>
      <c r="BT1389" s="86"/>
      <c r="BU1389" s="86"/>
      <c r="BW1389" s="86"/>
      <c r="BX1389" s="86"/>
      <c r="BY1389" s="86"/>
      <c r="BZ1389" s="86"/>
      <c r="CB1389" s="86"/>
      <c r="CC1389" s="86"/>
      <c r="CD1389" s="86"/>
      <c r="CE1389" s="86"/>
      <c r="CF1389" s="86"/>
      <c r="CH1389" s="86"/>
      <c r="CI1389" s="86"/>
      <c r="CJ1389" s="86"/>
      <c r="CK1389" s="86"/>
      <c r="CM1389" s="86"/>
      <c r="CN1389" s="86"/>
      <c r="CO1389" s="86"/>
      <c r="CP1389" s="86"/>
      <c r="CR1389" s="86"/>
      <c r="CS1389" s="86"/>
      <c r="CT1389" s="86"/>
      <c r="CU1389" s="86"/>
      <c r="CW1389" s="87"/>
      <c r="CY1389" s="86"/>
      <c r="CZ1389" s="87"/>
      <c r="DA1389" s="88"/>
      <c r="DB1389" s="86"/>
      <c r="DC1389" s="87"/>
      <c r="DD1389" s="86"/>
      <c r="DE1389" s="86"/>
      <c r="DF1389" s="86"/>
      <c r="DG1389" s="86"/>
      <c r="DH1389" s="89"/>
    </row>
    <row r="1390" spans="34:112" x14ac:dyDescent="0.2">
      <c r="AH1390" s="86"/>
      <c r="AJ1390" s="86"/>
      <c r="AL1390" s="86"/>
      <c r="AN1390" s="86"/>
      <c r="AP1390" s="86"/>
      <c r="AR1390" s="86"/>
      <c r="AT1390" s="86"/>
      <c r="AV1390" s="86"/>
      <c r="AX1390" s="86"/>
      <c r="AZ1390" s="86"/>
      <c r="BB1390" s="86"/>
      <c r="BD1390" s="86"/>
      <c r="BF1390" s="86"/>
      <c r="BH1390" s="86"/>
      <c r="BJ1390" s="86"/>
      <c r="BL1390" s="86"/>
      <c r="BN1390" s="86"/>
      <c r="BP1390" s="86"/>
      <c r="BR1390" s="86"/>
      <c r="BS1390" s="86"/>
      <c r="BT1390" s="86"/>
      <c r="BU1390" s="86"/>
      <c r="BW1390" s="86"/>
      <c r="BX1390" s="86"/>
      <c r="BY1390" s="86"/>
      <c r="BZ1390" s="86"/>
      <c r="CB1390" s="86"/>
      <c r="CC1390" s="86"/>
      <c r="CD1390" s="86"/>
      <c r="CE1390" s="86"/>
      <c r="CF1390" s="86"/>
      <c r="CH1390" s="86"/>
      <c r="CI1390" s="86"/>
      <c r="CJ1390" s="86"/>
      <c r="CK1390" s="86"/>
      <c r="CM1390" s="86"/>
      <c r="CN1390" s="86"/>
      <c r="CO1390" s="86"/>
      <c r="CP1390" s="86"/>
      <c r="CR1390" s="86"/>
      <c r="CS1390" s="86"/>
      <c r="CT1390" s="86"/>
      <c r="CU1390" s="86"/>
      <c r="CW1390" s="87"/>
      <c r="CY1390" s="86"/>
      <c r="CZ1390" s="87"/>
      <c r="DA1390" s="88"/>
      <c r="DB1390" s="86"/>
      <c r="DC1390" s="87"/>
      <c r="DD1390" s="86"/>
      <c r="DE1390" s="86"/>
      <c r="DF1390" s="86"/>
      <c r="DG1390" s="86"/>
      <c r="DH1390" s="89"/>
    </row>
    <row r="1391" spans="34:112" x14ac:dyDescent="0.2">
      <c r="AH1391" s="86"/>
      <c r="AJ1391" s="86"/>
      <c r="AL1391" s="86"/>
      <c r="AN1391" s="86"/>
      <c r="AP1391" s="86"/>
      <c r="AR1391" s="86"/>
      <c r="AT1391" s="86"/>
      <c r="AV1391" s="86"/>
      <c r="AX1391" s="86"/>
      <c r="AZ1391" s="86"/>
      <c r="BB1391" s="86"/>
      <c r="BD1391" s="86"/>
      <c r="BF1391" s="86"/>
      <c r="BH1391" s="86"/>
      <c r="BJ1391" s="86"/>
      <c r="BL1391" s="86"/>
      <c r="BN1391" s="86"/>
      <c r="BP1391" s="86"/>
      <c r="BR1391" s="86"/>
      <c r="BS1391" s="86"/>
      <c r="BT1391" s="86"/>
      <c r="BU1391" s="86"/>
      <c r="BW1391" s="86"/>
      <c r="BX1391" s="86"/>
      <c r="BY1391" s="86"/>
      <c r="BZ1391" s="86"/>
      <c r="CB1391" s="86"/>
      <c r="CC1391" s="86"/>
      <c r="CD1391" s="86"/>
      <c r="CE1391" s="86"/>
      <c r="CF1391" s="86"/>
      <c r="CH1391" s="86"/>
      <c r="CI1391" s="86"/>
      <c r="CJ1391" s="86"/>
      <c r="CK1391" s="86"/>
      <c r="CM1391" s="86"/>
      <c r="CN1391" s="86"/>
      <c r="CO1391" s="86"/>
      <c r="CP1391" s="86"/>
      <c r="CR1391" s="86"/>
      <c r="CS1391" s="86"/>
      <c r="CT1391" s="86"/>
      <c r="CU1391" s="86"/>
      <c r="CW1391" s="87"/>
      <c r="CY1391" s="86"/>
      <c r="CZ1391" s="87"/>
      <c r="DA1391" s="88"/>
      <c r="DB1391" s="86"/>
      <c r="DC1391" s="87"/>
      <c r="DD1391" s="86"/>
      <c r="DE1391" s="86"/>
      <c r="DF1391" s="86"/>
      <c r="DG1391" s="86"/>
      <c r="DH1391" s="89"/>
    </row>
    <row r="1392" spans="34:112" x14ac:dyDescent="0.2">
      <c r="AH1392" s="86"/>
      <c r="AJ1392" s="86"/>
      <c r="AL1392" s="86"/>
      <c r="AN1392" s="86"/>
      <c r="AP1392" s="86"/>
      <c r="AR1392" s="86"/>
      <c r="AT1392" s="86"/>
      <c r="AV1392" s="86"/>
      <c r="AX1392" s="86"/>
      <c r="AZ1392" s="86"/>
      <c r="BB1392" s="86"/>
      <c r="BD1392" s="86"/>
      <c r="BF1392" s="86"/>
      <c r="BH1392" s="86"/>
      <c r="BJ1392" s="86"/>
      <c r="BL1392" s="86"/>
      <c r="BN1392" s="86"/>
      <c r="BP1392" s="86"/>
      <c r="BR1392" s="86"/>
      <c r="BS1392" s="86"/>
      <c r="BT1392" s="86"/>
      <c r="BU1392" s="86"/>
      <c r="BW1392" s="86"/>
      <c r="BX1392" s="86"/>
      <c r="BY1392" s="86"/>
      <c r="BZ1392" s="86"/>
      <c r="CB1392" s="86"/>
      <c r="CC1392" s="86"/>
      <c r="CD1392" s="86"/>
      <c r="CE1392" s="86"/>
      <c r="CF1392" s="86"/>
      <c r="CH1392" s="86"/>
      <c r="CI1392" s="86"/>
      <c r="CJ1392" s="86"/>
      <c r="CK1392" s="86"/>
      <c r="CM1392" s="86"/>
      <c r="CN1392" s="86"/>
      <c r="CO1392" s="86"/>
      <c r="CP1392" s="86"/>
      <c r="CR1392" s="86"/>
      <c r="CS1392" s="86"/>
      <c r="CT1392" s="86"/>
      <c r="CU1392" s="86"/>
      <c r="CW1392" s="87"/>
      <c r="CY1392" s="86"/>
      <c r="CZ1392" s="87"/>
      <c r="DA1392" s="88"/>
      <c r="DB1392" s="86"/>
      <c r="DC1392" s="87"/>
      <c r="DD1392" s="86"/>
      <c r="DE1392" s="86"/>
      <c r="DF1392" s="86"/>
      <c r="DG1392" s="86"/>
      <c r="DH1392" s="89"/>
    </row>
    <row r="1393" spans="34:112" x14ac:dyDescent="0.2">
      <c r="AH1393" s="86"/>
      <c r="AJ1393" s="86"/>
      <c r="AL1393" s="86"/>
      <c r="AN1393" s="86"/>
      <c r="AP1393" s="86"/>
      <c r="AR1393" s="86"/>
      <c r="AT1393" s="86"/>
      <c r="AV1393" s="86"/>
      <c r="AX1393" s="86"/>
      <c r="AZ1393" s="86"/>
      <c r="BB1393" s="86"/>
      <c r="BD1393" s="86"/>
      <c r="BF1393" s="86"/>
      <c r="BH1393" s="86"/>
      <c r="BJ1393" s="86"/>
      <c r="BL1393" s="86"/>
      <c r="BN1393" s="86"/>
      <c r="BP1393" s="86"/>
      <c r="BR1393" s="86"/>
      <c r="BS1393" s="86"/>
      <c r="BT1393" s="86"/>
      <c r="BU1393" s="86"/>
      <c r="BW1393" s="86"/>
      <c r="BX1393" s="86"/>
      <c r="BY1393" s="86"/>
      <c r="BZ1393" s="86"/>
      <c r="CB1393" s="86"/>
      <c r="CC1393" s="86"/>
      <c r="CD1393" s="86"/>
      <c r="CE1393" s="86"/>
      <c r="CF1393" s="86"/>
      <c r="CH1393" s="86"/>
      <c r="CI1393" s="86"/>
      <c r="CJ1393" s="86"/>
      <c r="CK1393" s="86"/>
      <c r="CM1393" s="86"/>
      <c r="CN1393" s="86"/>
      <c r="CO1393" s="86"/>
      <c r="CP1393" s="86"/>
      <c r="CR1393" s="86"/>
      <c r="CS1393" s="86"/>
      <c r="CT1393" s="86"/>
      <c r="CU1393" s="86"/>
      <c r="CW1393" s="87"/>
      <c r="CY1393" s="86"/>
      <c r="CZ1393" s="87"/>
      <c r="DA1393" s="88"/>
      <c r="DB1393" s="86"/>
      <c r="DC1393" s="87"/>
      <c r="DD1393" s="86"/>
      <c r="DE1393" s="86"/>
      <c r="DF1393" s="86"/>
      <c r="DG1393" s="86"/>
      <c r="DH1393" s="89"/>
    </row>
    <row r="1394" spans="34:112" x14ac:dyDescent="0.2">
      <c r="AH1394" s="86"/>
      <c r="AJ1394" s="86"/>
      <c r="AL1394" s="86"/>
      <c r="AN1394" s="86"/>
      <c r="AP1394" s="86"/>
      <c r="AR1394" s="86"/>
      <c r="AT1394" s="86"/>
      <c r="AV1394" s="86"/>
      <c r="AX1394" s="86"/>
      <c r="AZ1394" s="86"/>
      <c r="BB1394" s="86"/>
      <c r="BD1394" s="86"/>
      <c r="BF1394" s="86"/>
      <c r="BH1394" s="86"/>
      <c r="BJ1394" s="86"/>
      <c r="BL1394" s="86"/>
      <c r="BN1394" s="86"/>
      <c r="BP1394" s="86"/>
      <c r="BR1394" s="86"/>
      <c r="BS1394" s="86"/>
      <c r="BT1394" s="86"/>
      <c r="BU1394" s="86"/>
      <c r="BW1394" s="86"/>
      <c r="BX1394" s="86"/>
      <c r="BY1394" s="86"/>
      <c r="BZ1394" s="86"/>
      <c r="CB1394" s="86"/>
      <c r="CC1394" s="86"/>
      <c r="CD1394" s="86"/>
      <c r="CE1394" s="86"/>
      <c r="CF1394" s="86"/>
      <c r="CH1394" s="86"/>
      <c r="CI1394" s="86"/>
      <c r="CJ1394" s="86"/>
      <c r="CK1394" s="86"/>
      <c r="CM1394" s="86"/>
      <c r="CN1394" s="86"/>
      <c r="CO1394" s="86"/>
      <c r="CP1394" s="86"/>
      <c r="CR1394" s="86"/>
      <c r="CS1394" s="86"/>
      <c r="CT1394" s="86"/>
      <c r="CU1394" s="86"/>
      <c r="CW1394" s="87"/>
      <c r="CY1394" s="86"/>
      <c r="CZ1394" s="87"/>
      <c r="DA1394" s="88"/>
      <c r="DB1394" s="86"/>
      <c r="DC1394" s="87"/>
      <c r="DD1394" s="86"/>
      <c r="DE1394" s="86"/>
      <c r="DF1394" s="86"/>
      <c r="DG1394" s="86"/>
      <c r="DH1394" s="89"/>
    </row>
    <row r="1395" spans="34:112" x14ac:dyDescent="0.2">
      <c r="AH1395" s="86"/>
      <c r="AJ1395" s="86"/>
      <c r="AL1395" s="86"/>
      <c r="AN1395" s="86"/>
      <c r="AP1395" s="86"/>
      <c r="AR1395" s="86"/>
      <c r="AT1395" s="86"/>
      <c r="AV1395" s="86"/>
      <c r="AX1395" s="86"/>
      <c r="AZ1395" s="86"/>
      <c r="BB1395" s="86"/>
      <c r="BD1395" s="86"/>
      <c r="BF1395" s="86"/>
      <c r="BH1395" s="86"/>
      <c r="BJ1395" s="86"/>
      <c r="BL1395" s="86"/>
      <c r="BN1395" s="86"/>
      <c r="BP1395" s="86"/>
      <c r="BR1395" s="86"/>
      <c r="BS1395" s="86"/>
      <c r="BT1395" s="86"/>
      <c r="BU1395" s="86"/>
      <c r="BW1395" s="86"/>
      <c r="BX1395" s="86"/>
      <c r="BY1395" s="86"/>
      <c r="BZ1395" s="86"/>
      <c r="CB1395" s="86"/>
      <c r="CC1395" s="86"/>
      <c r="CD1395" s="86"/>
      <c r="CE1395" s="86"/>
      <c r="CF1395" s="86"/>
      <c r="CH1395" s="86"/>
      <c r="CI1395" s="86"/>
      <c r="CJ1395" s="86"/>
      <c r="CK1395" s="86"/>
      <c r="CM1395" s="86"/>
      <c r="CN1395" s="86"/>
      <c r="CO1395" s="86"/>
      <c r="CP1395" s="86"/>
      <c r="CR1395" s="86"/>
      <c r="CS1395" s="86"/>
      <c r="CT1395" s="86"/>
      <c r="CU1395" s="86"/>
      <c r="CW1395" s="87"/>
      <c r="CY1395" s="86"/>
      <c r="CZ1395" s="87"/>
      <c r="DA1395" s="88"/>
      <c r="DB1395" s="86"/>
      <c r="DC1395" s="87"/>
      <c r="DD1395" s="86"/>
      <c r="DE1395" s="86"/>
      <c r="DF1395" s="86"/>
      <c r="DG1395" s="86"/>
      <c r="DH1395" s="89"/>
    </row>
    <row r="1396" spans="34:112" x14ac:dyDescent="0.2">
      <c r="AH1396" s="86"/>
      <c r="AJ1396" s="86"/>
      <c r="AL1396" s="86"/>
      <c r="AN1396" s="86"/>
      <c r="AP1396" s="86"/>
      <c r="AR1396" s="86"/>
      <c r="AT1396" s="86"/>
      <c r="AV1396" s="86"/>
      <c r="AX1396" s="86"/>
      <c r="AZ1396" s="86"/>
      <c r="BB1396" s="86"/>
      <c r="BD1396" s="86"/>
      <c r="BF1396" s="86"/>
      <c r="BH1396" s="86"/>
      <c r="BJ1396" s="86"/>
      <c r="BL1396" s="86"/>
      <c r="BN1396" s="86"/>
      <c r="BP1396" s="86"/>
      <c r="BR1396" s="86"/>
      <c r="BS1396" s="86"/>
      <c r="BT1396" s="86"/>
      <c r="BU1396" s="86"/>
      <c r="BW1396" s="86"/>
      <c r="BX1396" s="86"/>
      <c r="BY1396" s="86"/>
      <c r="BZ1396" s="86"/>
      <c r="CB1396" s="86"/>
      <c r="CC1396" s="86"/>
      <c r="CD1396" s="86"/>
      <c r="CE1396" s="86"/>
      <c r="CF1396" s="86"/>
      <c r="CH1396" s="86"/>
      <c r="CI1396" s="86"/>
      <c r="CJ1396" s="86"/>
      <c r="CK1396" s="86"/>
      <c r="CM1396" s="86"/>
      <c r="CN1396" s="86"/>
      <c r="CO1396" s="86"/>
      <c r="CP1396" s="86"/>
      <c r="CR1396" s="86"/>
      <c r="CS1396" s="86"/>
      <c r="CT1396" s="86"/>
      <c r="CU1396" s="86"/>
      <c r="CW1396" s="87"/>
      <c r="CY1396" s="86"/>
      <c r="CZ1396" s="87"/>
      <c r="DA1396" s="88"/>
      <c r="DB1396" s="86"/>
      <c r="DC1396" s="87"/>
      <c r="DD1396" s="86"/>
      <c r="DE1396" s="86"/>
      <c r="DF1396" s="86"/>
      <c r="DG1396" s="86"/>
      <c r="DH1396" s="89"/>
    </row>
    <row r="1397" spans="34:112" x14ac:dyDescent="0.2">
      <c r="AH1397" s="86"/>
      <c r="AJ1397" s="86"/>
      <c r="AL1397" s="86"/>
      <c r="AN1397" s="86"/>
      <c r="AP1397" s="86"/>
      <c r="AR1397" s="86"/>
      <c r="AT1397" s="86"/>
      <c r="AV1397" s="86"/>
      <c r="AX1397" s="86"/>
      <c r="AZ1397" s="86"/>
      <c r="BB1397" s="86"/>
      <c r="BD1397" s="86"/>
      <c r="BF1397" s="86"/>
      <c r="BH1397" s="86"/>
      <c r="BJ1397" s="86"/>
      <c r="BL1397" s="86"/>
      <c r="BN1397" s="86"/>
      <c r="BP1397" s="86"/>
      <c r="BR1397" s="86"/>
      <c r="BS1397" s="86"/>
      <c r="BT1397" s="86"/>
      <c r="BU1397" s="86"/>
      <c r="BW1397" s="86"/>
      <c r="BX1397" s="86"/>
      <c r="BY1397" s="86"/>
      <c r="BZ1397" s="86"/>
      <c r="CB1397" s="86"/>
      <c r="CC1397" s="86"/>
      <c r="CD1397" s="86"/>
      <c r="CE1397" s="86"/>
      <c r="CF1397" s="86"/>
      <c r="CH1397" s="86"/>
      <c r="CI1397" s="86"/>
      <c r="CJ1397" s="86"/>
      <c r="CK1397" s="86"/>
      <c r="CM1397" s="86"/>
      <c r="CN1397" s="86"/>
      <c r="CO1397" s="86"/>
      <c r="CP1397" s="86"/>
      <c r="CR1397" s="86"/>
      <c r="CS1397" s="86"/>
      <c r="CT1397" s="86"/>
      <c r="CU1397" s="86"/>
      <c r="CW1397" s="87"/>
      <c r="CY1397" s="86"/>
      <c r="CZ1397" s="87"/>
      <c r="DA1397" s="88"/>
      <c r="DB1397" s="86"/>
      <c r="DC1397" s="87"/>
      <c r="DD1397" s="86"/>
      <c r="DE1397" s="86"/>
      <c r="DF1397" s="86"/>
      <c r="DG1397" s="86"/>
      <c r="DH1397" s="89"/>
    </row>
    <row r="1398" spans="34:112" x14ac:dyDescent="0.2">
      <c r="AH1398" s="86"/>
      <c r="AJ1398" s="86"/>
      <c r="AL1398" s="86"/>
      <c r="AN1398" s="86"/>
      <c r="AP1398" s="86"/>
      <c r="AR1398" s="86"/>
      <c r="AT1398" s="86"/>
      <c r="AV1398" s="86"/>
      <c r="AX1398" s="86"/>
      <c r="AZ1398" s="86"/>
      <c r="BB1398" s="86"/>
      <c r="BD1398" s="86"/>
      <c r="BF1398" s="86"/>
      <c r="BH1398" s="86"/>
      <c r="BJ1398" s="86"/>
      <c r="BL1398" s="86"/>
      <c r="BN1398" s="86"/>
      <c r="BP1398" s="86"/>
      <c r="BR1398" s="86"/>
      <c r="BS1398" s="86"/>
      <c r="BT1398" s="86"/>
      <c r="BU1398" s="86"/>
      <c r="BW1398" s="86"/>
      <c r="BX1398" s="86"/>
      <c r="BY1398" s="86"/>
      <c r="BZ1398" s="86"/>
      <c r="CB1398" s="86"/>
      <c r="CC1398" s="86"/>
      <c r="CD1398" s="86"/>
      <c r="CE1398" s="86"/>
      <c r="CF1398" s="86"/>
      <c r="CH1398" s="86"/>
      <c r="CI1398" s="86"/>
      <c r="CJ1398" s="86"/>
      <c r="CK1398" s="86"/>
      <c r="CM1398" s="86"/>
      <c r="CN1398" s="86"/>
      <c r="CO1398" s="86"/>
      <c r="CP1398" s="86"/>
      <c r="CR1398" s="86"/>
      <c r="CS1398" s="86"/>
      <c r="CT1398" s="86"/>
      <c r="CU1398" s="86"/>
      <c r="CW1398" s="87"/>
      <c r="CY1398" s="86"/>
      <c r="CZ1398" s="87"/>
      <c r="DA1398" s="88"/>
      <c r="DB1398" s="86"/>
      <c r="DC1398" s="87"/>
      <c r="DD1398" s="86"/>
      <c r="DE1398" s="86"/>
      <c r="DF1398" s="86"/>
      <c r="DG1398" s="86"/>
      <c r="DH1398" s="89"/>
    </row>
    <row r="1399" spans="34:112" x14ac:dyDescent="0.2">
      <c r="AH1399" s="86"/>
      <c r="AJ1399" s="86"/>
      <c r="AL1399" s="86"/>
      <c r="AN1399" s="86"/>
      <c r="AP1399" s="86"/>
      <c r="AR1399" s="86"/>
      <c r="AT1399" s="86"/>
      <c r="AV1399" s="86"/>
      <c r="AX1399" s="86"/>
      <c r="AZ1399" s="86"/>
      <c r="BB1399" s="86"/>
      <c r="BD1399" s="86"/>
      <c r="BF1399" s="86"/>
      <c r="BH1399" s="86"/>
      <c r="BJ1399" s="86"/>
      <c r="BL1399" s="86"/>
      <c r="BN1399" s="86"/>
      <c r="BP1399" s="86"/>
      <c r="BR1399" s="86"/>
      <c r="BS1399" s="86"/>
      <c r="BT1399" s="86"/>
      <c r="BU1399" s="86"/>
      <c r="BW1399" s="86"/>
      <c r="BX1399" s="86"/>
      <c r="BY1399" s="86"/>
      <c r="BZ1399" s="86"/>
      <c r="CB1399" s="86"/>
      <c r="CC1399" s="86"/>
      <c r="CD1399" s="86"/>
      <c r="CE1399" s="86"/>
      <c r="CF1399" s="86"/>
      <c r="CH1399" s="86"/>
      <c r="CI1399" s="86"/>
      <c r="CJ1399" s="86"/>
      <c r="CK1399" s="86"/>
      <c r="CM1399" s="86"/>
      <c r="CN1399" s="86"/>
      <c r="CO1399" s="86"/>
      <c r="CP1399" s="86"/>
      <c r="CR1399" s="86"/>
      <c r="CS1399" s="86"/>
      <c r="CT1399" s="86"/>
      <c r="CU1399" s="86"/>
      <c r="CW1399" s="87"/>
      <c r="CY1399" s="86"/>
      <c r="CZ1399" s="87"/>
      <c r="DA1399" s="88"/>
      <c r="DB1399" s="86"/>
      <c r="DC1399" s="87"/>
      <c r="DD1399" s="86"/>
      <c r="DE1399" s="86"/>
      <c r="DF1399" s="86"/>
      <c r="DG1399" s="86"/>
      <c r="DH1399" s="89"/>
    </row>
    <row r="1400" spans="34:112" x14ac:dyDescent="0.2">
      <c r="AH1400" s="86"/>
      <c r="AJ1400" s="86"/>
      <c r="AL1400" s="86"/>
      <c r="AN1400" s="86"/>
      <c r="AP1400" s="86"/>
      <c r="AR1400" s="86"/>
      <c r="AT1400" s="86"/>
      <c r="AV1400" s="86"/>
      <c r="AX1400" s="86"/>
      <c r="AZ1400" s="86"/>
      <c r="BB1400" s="86"/>
      <c r="BD1400" s="86"/>
      <c r="BF1400" s="86"/>
      <c r="BH1400" s="86"/>
      <c r="BJ1400" s="86"/>
      <c r="BL1400" s="86"/>
      <c r="BN1400" s="86"/>
      <c r="BP1400" s="86"/>
      <c r="BR1400" s="86"/>
      <c r="BS1400" s="86"/>
      <c r="BT1400" s="86"/>
      <c r="BU1400" s="86"/>
      <c r="BW1400" s="86"/>
      <c r="BX1400" s="86"/>
      <c r="BY1400" s="86"/>
      <c r="BZ1400" s="86"/>
      <c r="CB1400" s="86"/>
      <c r="CC1400" s="86"/>
      <c r="CD1400" s="86"/>
      <c r="CE1400" s="86"/>
      <c r="CF1400" s="86"/>
      <c r="CH1400" s="86"/>
      <c r="CI1400" s="86"/>
      <c r="CJ1400" s="86"/>
      <c r="CK1400" s="86"/>
      <c r="CM1400" s="86"/>
      <c r="CN1400" s="86"/>
      <c r="CO1400" s="86"/>
      <c r="CP1400" s="86"/>
      <c r="CR1400" s="86"/>
      <c r="CS1400" s="86"/>
      <c r="CT1400" s="86"/>
      <c r="CU1400" s="86"/>
      <c r="CW1400" s="87"/>
      <c r="CY1400" s="86"/>
      <c r="CZ1400" s="87"/>
      <c r="DA1400" s="88"/>
      <c r="DB1400" s="86"/>
      <c r="DC1400" s="87"/>
      <c r="DD1400" s="86"/>
      <c r="DE1400" s="86"/>
      <c r="DF1400" s="86"/>
      <c r="DG1400" s="86"/>
      <c r="DH1400" s="89"/>
    </row>
    <row r="1401" spans="34:112" x14ac:dyDescent="0.2">
      <c r="AH1401" s="86"/>
      <c r="AJ1401" s="86"/>
      <c r="AL1401" s="86"/>
      <c r="AN1401" s="86"/>
      <c r="AP1401" s="86"/>
      <c r="AR1401" s="86"/>
      <c r="AT1401" s="86"/>
      <c r="AV1401" s="86"/>
      <c r="AX1401" s="86"/>
      <c r="AZ1401" s="86"/>
      <c r="BB1401" s="86"/>
      <c r="BD1401" s="86"/>
      <c r="BF1401" s="86"/>
      <c r="BH1401" s="86"/>
      <c r="BJ1401" s="86"/>
      <c r="BL1401" s="86"/>
      <c r="BN1401" s="86"/>
      <c r="BP1401" s="86"/>
      <c r="BR1401" s="86"/>
      <c r="BS1401" s="86"/>
      <c r="BT1401" s="86"/>
      <c r="BU1401" s="86"/>
      <c r="BW1401" s="86"/>
      <c r="BX1401" s="86"/>
      <c r="BY1401" s="86"/>
      <c r="BZ1401" s="86"/>
      <c r="CB1401" s="86"/>
      <c r="CC1401" s="86"/>
      <c r="CD1401" s="86"/>
      <c r="CE1401" s="86"/>
      <c r="CF1401" s="86"/>
      <c r="CH1401" s="86"/>
      <c r="CI1401" s="86"/>
      <c r="CJ1401" s="86"/>
      <c r="CK1401" s="86"/>
      <c r="CM1401" s="86"/>
      <c r="CN1401" s="86"/>
      <c r="CO1401" s="86"/>
      <c r="CP1401" s="86"/>
      <c r="CR1401" s="86"/>
      <c r="CS1401" s="86"/>
      <c r="CT1401" s="86"/>
      <c r="CU1401" s="86"/>
      <c r="CW1401" s="87"/>
      <c r="CY1401" s="86"/>
      <c r="CZ1401" s="87"/>
      <c r="DA1401" s="88"/>
      <c r="DB1401" s="86"/>
      <c r="DC1401" s="87"/>
      <c r="DD1401" s="86"/>
      <c r="DE1401" s="86"/>
      <c r="DF1401" s="86"/>
      <c r="DG1401" s="86"/>
      <c r="DH1401" s="89"/>
    </row>
    <row r="1402" spans="34:112" x14ac:dyDescent="0.2">
      <c r="AH1402" s="86"/>
      <c r="AJ1402" s="86"/>
      <c r="AL1402" s="86"/>
      <c r="AN1402" s="86"/>
      <c r="AP1402" s="86"/>
      <c r="AR1402" s="86"/>
      <c r="AT1402" s="86"/>
      <c r="AV1402" s="86"/>
      <c r="AX1402" s="86"/>
      <c r="AZ1402" s="86"/>
      <c r="BB1402" s="86"/>
      <c r="BD1402" s="86"/>
      <c r="BF1402" s="86"/>
      <c r="BH1402" s="86"/>
      <c r="BJ1402" s="86"/>
      <c r="BL1402" s="86"/>
      <c r="BN1402" s="86"/>
      <c r="BP1402" s="86"/>
      <c r="BR1402" s="86"/>
      <c r="BS1402" s="86"/>
      <c r="BT1402" s="86"/>
      <c r="BU1402" s="86"/>
      <c r="BW1402" s="86"/>
      <c r="BX1402" s="86"/>
      <c r="BY1402" s="86"/>
      <c r="BZ1402" s="86"/>
      <c r="CB1402" s="86"/>
      <c r="CC1402" s="86"/>
      <c r="CD1402" s="86"/>
      <c r="CE1402" s="86"/>
      <c r="CF1402" s="86"/>
      <c r="CH1402" s="86"/>
      <c r="CI1402" s="86"/>
      <c r="CJ1402" s="86"/>
      <c r="CK1402" s="86"/>
      <c r="CM1402" s="86"/>
      <c r="CN1402" s="86"/>
      <c r="CO1402" s="86"/>
      <c r="CP1402" s="86"/>
      <c r="CR1402" s="86"/>
      <c r="CS1402" s="86"/>
      <c r="CT1402" s="86"/>
      <c r="CU1402" s="86"/>
      <c r="CW1402" s="87"/>
      <c r="CY1402" s="86"/>
      <c r="CZ1402" s="87"/>
      <c r="DA1402" s="88"/>
      <c r="DB1402" s="86"/>
      <c r="DC1402" s="87"/>
      <c r="DD1402" s="86"/>
      <c r="DE1402" s="86"/>
      <c r="DF1402" s="86"/>
      <c r="DG1402" s="86"/>
      <c r="DH1402" s="89"/>
    </row>
    <row r="1403" spans="34:112" x14ac:dyDescent="0.2">
      <c r="AH1403" s="86"/>
      <c r="AJ1403" s="86"/>
      <c r="AL1403" s="86"/>
      <c r="AN1403" s="86"/>
      <c r="AP1403" s="86"/>
      <c r="AR1403" s="86"/>
      <c r="AT1403" s="86"/>
      <c r="AV1403" s="86"/>
      <c r="AX1403" s="86"/>
      <c r="AZ1403" s="86"/>
      <c r="BB1403" s="86"/>
      <c r="BD1403" s="86"/>
      <c r="BF1403" s="86"/>
      <c r="BH1403" s="86"/>
      <c r="BJ1403" s="86"/>
      <c r="BL1403" s="86"/>
      <c r="BN1403" s="86"/>
      <c r="BP1403" s="86"/>
      <c r="BR1403" s="86"/>
      <c r="BS1403" s="86"/>
      <c r="BT1403" s="86"/>
      <c r="BU1403" s="86"/>
      <c r="BW1403" s="86"/>
      <c r="BX1403" s="86"/>
      <c r="BY1403" s="86"/>
      <c r="BZ1403" s="86"/>
      <c r="CB1403" s="86"/>
      <c r="CC1403" s="86"/>
      <c r="CD1403" s="86"/>
      <c r="CE1403" s="86"/>
      <c r="CF1403" s="86"/>
      <c r="CH1403" s="86"/>
      <c r="CI1403" s="86"/>
      <c r="CJ1403" s="86"/>
      <c r="CK1403" s="86"/>
      <c r="CM1403" s="86"/>
      <c r="CN1403" s="86"/>
      <c r="CO1403" s="86"/>
      <c r="CP1403" s="86"/>
      <c r="CR1403" s="86"/>
      <c r="CS1403" s="86"/>
      <c r="CT1403" s="86"/>
      <c r="CU1403" s="86"/>
      <c r="CW1403" s="87"/>
      <c r="CY1403" s="86"/>
      <c r="CZ1403" s="87"/>
      <c r="DA1403" s="88"/>
      <c r="DB1403" s="86"/>
      <c r="DC1403" s="87"/>
      <c r="DD1403" s="86"/>
      <c r="DE1403" s="86"/>
      <c r="DF1403" s="86"/>
      <c r="DG1403" s="86"/>
      <c r="DH1403" s="89"/>
    </row>
    <row r="1404" spans="34:112" x14ac:dyDescent="0.2">
      <c r="AH1404" s="86"/>
      <c r="AJ1404" s="86"/>
      <c r="AL1404" s="86"/>
      <c r="AN1404" s="86"/>
      <c r="AP1404" s="86"/>
      <c r="AR1404" s="86"/>
      <c r="AT1404" s="86"/>
      <c r="AV1404" s="86"/>
      <c r="AX1404" s="86"/>
      <c r="AZ1404" s="86"/>
      <c r="BB1404" s="86"/>
      <c r="BD1404" s="86"/>
      <c r="BF1404" s="86"/>
      <c r="BH1404" s="86"/>
      <c r="BJ1404" s="86"/>
      <c r="BL1404" s="86"/>
      <c r="BN1404" s="86"/>
      <c r="BP1404" s="86"/>
      <c r="BR1404" s="86"/>
      <c r="BS1404" s="86"/>
      <c r="BT1404" s="86"/>
      <c r="BU1404" s="86"/>
      <c r="BW1404" s="86"/>
      <c r="BX1404" s="86"/>
      <c r="BY1404" s="86"/>
      <c r="BZ1404" s="86"/>
      <c r="CB1404" s="86"/>
      <c r="CC1404" s="86"/>
      <c r="CD1404" s="86"/>
      <c r="CE1404" s="86"/>
      <c r="CF1404" s="86"/>
      <c r="CH1404" s="86"/>
      <c r="CI1404" s="86"/>
      <c r="CJ1404" s="86"/>
      <c r="CK1404" s="86"/>
      <c r="CM1404" s="86"/>
      <c r="CN1404" s="86"/>
      <c r="CO1404" s="86"/>
      <c r="CP1404" s="86"/>
      <c r="CR1404" s="86"/>
      <c r="CS1404" s="86"/>
      <c r="CT1404" s="86"/>
      <c r="CU1404" s="86"/>
      <c r="CW1404" s="87"/>
      <c r="CY1404" s="86"/>
      <c r="CZ1404" s="87"/>
      <c r="DA1404" s="88"/>
      <c r="DB1404" s="86"/>
      <c r="DC1404" s="87"/>
      <c r="DD1404" s="86"/>
      <c r="DE1404" s="86"/>
      <c r="DF1404" s="86"/>
      <c r="DG1404" s="86"/>
      <c r="DH1404" s="89"/>
    </row>
    <row r="1405" spans="34:112" x14ac:dyDescent="0.2">
      <c r="AH1405" s="86"/>
      <c r="AJ1405" s="86"/>
      <c r="AL1405" s="86"/>
      <c r="AN1405" s="86"/>
      <c r="AP1405" s="86"/>
      <c r="AR1405" s="86"/>
      <c r="AT1405" s="86"/>
      <c r="AV1405" s="86"/>
      <c r="AX1405" s="86"/>
      <c r="AZ1405" s="86"/>
      <c r="BB1405" s="86"/>
      <c r="BD1405" s="86"/>
      <c r="BF1405" s="86"/>
      <c r="BH1405" s="86"/>
      <c r="BJ1405" s="86"/>
      <c r="BL1405" s="86"/>
      <c r="BN1405" s="86"/>
      <c r="BP1405" s="86"/>
      <c r="BR1405" s="86"/>
      <c r="BS1405" s="86"/>
      <c r="BT1405" s="86"/>
      <c r="BU1405" s="86"/>
      <c r="BW1405" s="86"/>
      <c r="BX1405" s="86"/>
      <c r="BY1405" s="86"/>
      <c r="BZ1405" s="86"/>
      <c r="CB1405" s="86"/>
      <c r="CC1405" s="86"/>
      <c r="CD1405" s="86"/>
      <c r="CE1405" s="86"/>
      <c r="CF1405" s="86"/>
      <c r="CH1405" s="86"/>
      <c r="CI1405" s="86"/>
      <c r="CJ1405" s="86"/>
      <c r="CK1405" s="86"/>
      <c r="CM1405" s="86"/>
      <c r="CN1405" s="86"/>
      <c r="CO1405" s="86"/>
      <c r="CP1405" s="86"/>
      <c r="CR1405" s="86"/>
      <c r="CS1405" s="86"/>
      <c r="CT1405" s="86"/>
      <c r="CU1405" s="86"/>
      <c r="CW1405" s="87"/>
      <c r="CY1405" s="86"/>
      <c r="CZ1405" s="87"/>
      <c r="DA1405" s="88"/>
      <c r="DB1405" s="86"/>
      <c r="DC1405" s="87"/>
      <c r="DD1405" s="86"/>
      <c r="DE1405" s="86"/>
      <c r="DF1405" s="86"/>
      <c r="DG1405" s="86"/>
      <c r="DH1405" s="89"/>
    </row>
    <row r="1406" spans="34:112" x14ac:dyDescent="0.2">
      <c r="AH1406" s="86"/>
      <c r="AJ1406" s="86"/>
      <c r="AL1406" s="86"/>
      <c r="AN1406" s="86"/>
      <c r="AP1406" s="86"/>
      <c r="AR1406" s="86"/>
      <c r="AT1406" s="86"/>
      <c r="AV1406" s="86"/>
      <c r="AX1406" s="86"/>
      <c r="AZ1406" s="86"/>
      <c r="BB1406" s="86"/>
      <c r="BD1406" s="86"/>
      <c r="BF1406" s="86"/>
      <c r="BH1406" s="86"/>
      <c r="BJ1406" s="86"/>
      <c r="BL1406" s="86"/>
      <c r="BN1406" s="86"/>
      <c r="BP1406" s="86"/>
      <c r="BR1406" s="86"/>
      <c r="BS1406" s="86"/>
      <c r="BT1406" s="86"/>
      <c r="BU1406" s="86"/>
      <c r="BW1406" s="86"/>
      <c r="BX1406" s="86"/>
      <c r="BY1406" s="86"/>
      <c r="BZ1406" s="86"/>
      <c r="CB1406" s="86"/>
      <c r="CC1406" s="86"/>
      <c r="CD1406" s="86"/>
      <c r="CE1406" s="86"/>
      <c r="CF1406" s="86"/>
      <c r="CH1406" s="86"/>
      <c r="CI1406" s="86"/>
      <c r="CJ1406" s="86"/>
      <c r="CK1406" s="86"/>
      <c r="CM1406" s="86"/>
      <c r="CN1406" s="86"/>
      <c r="CO1406" s="86"/>
      <c r="CP1406" s="86"/>
      <c r="CR1406" s="86"/>
      <c r="CS1406" s="86"/>
      <c r="CT1406" s="86"/>
      <c r="CU1406" s="86"/>
      <c r="CW1406" s="87"/>
      <c r="CY1406" s="86"/>
      <c r="CZ1406" s="87"/>
      <c r="DA1406" s="88"/>
      <c r="DB1406" s="86"/>
      <c r="DC1406" s="87"/>
      <c r="DD1406" s="86"/>
      <c r="DE1406" s="86"/>
      <c r="DF1406" s="86"/>
      <c r="DG1406" s="86"/>
      <c r="DH1406" s="89"/>
    </row>
    <row r="1407" spans="34:112" x14ac:dyDescent="0.2">
      <c r="AH1407" s="86"/>
      <c r="AJ1407" s="86"/>
      <c r="AL1407" s="86"/>
      <c r="AN1407" s="86"/>
      <c r="AP1407" s="86"/>
      <c r="AR1407" s="86"/>
      <c r="AT1407" s="86"/>
      <c r="AV1407" s="86"/>
      <c r="AX1407" s="86"/>
      <c r="AZ1407" s="86"/>
      <c r="BB1407" s="86"/>
      <c r="BD1407" s="86"/>
      <c r="BF1407" s="86"/>
      <c r="BH1407" s="86"/>
      <c r="BJ1407" s="86"/>
      <c r="BL1407" s="86"/>
      <c r="BN1407" s="86"/>
      <c r="BP1407" s="86"/>
      <c r="BR1407" s="86"/>
      <c r="BS1407" s="86"/>
      <c r="BT1407" s="86"/>
      <c r="BU1407" s="86"/>
      <c r="BW1407" s="86"/>
      <c r="BX1407" s="86"/>
      <c r="BY1407" s="86"/>
      <c r="BZ1407" s="86"/>
      <c r="CB1407" s="86"/>
      <c r="CC1407" s="86"/>
      <c r="CD1407" s="86"/>
      <c r="CE1407" s="86"/>
      <c r="CF1407" s="86"/>
      <c r="CH1407" s="86"/>
      <c r="CI1407" s="86"/>
      <c r="CJ1407" s="86"/>
      <c r="CK1407" s="86"/>
      <c r="CM1407" s="86"/>
      <c r="CN1407" s="86"/>
      <c r="CO1407" s="86"/>
      <c r="CP1407" s="86"/>
      <c r="CR1407" s="86"/>
      <c r="CS1407" s="86"/>
      <c r="CT1407" s="86"/>
      <c r="CU1407" s="86"/>
      <c r="CW1407" s="87"/>
      <c r="CY1407" s="86"/>
      <c r="CZ1407" s="87"/>
      <c r="DA1407" s="88"/>
      <c r="DB1407" s="86"/>
      <c r="DC1407" s="87"/>
      <c r="DD1407" s="86"/>
      <c r="DE1407" s="86"/>
      <c r="DF1407" s="86"/>
      <c r="DG1407" s="86"/>
      <c r="DH1407" s="89"/>
    </row>
    <row r="1408" spans="34:112" x14ac:dyDescent="0.2">
      <c r="AH1408" s="86"/>
      <c r="AJ1408" s="86"/>
      <c r="AL1408" s="86"/>
      <c r="AN1408" s="86"/>
      <c r="AP1408" s="86"/>
      <c r="AR1408" s="86"/>
      <c r="AT1408" s="86"/>
      <c r="AV1408" s="86"/>
      <c r="AX1408" s="86"/>
      <c r="AZ1408" s="86"/>
      <c r="BB1408" s="86"/>
      <c r="BD1408" s="86"/>
      <c r="BF1408" s="86"/>
      <c r="BH1408" s="86"/>
      <c r="BJ1408" s="86"/>
      <c r="BL1408" s="86"/>
      <c r="BN1408" s="86"/>
      <c r="BP1408" s="86"/>
      <c r="BR1408" s="86"/>
      <c r="BS1408" s="86"/>
      <c r="BT1408" s="86"/>
      <c r="BU1408" s="86"/>
      <c r="BW1408" s="86"/>
      <c r="BX1408" s="86"/>
      <c r="BY1408" s="86"/>
      <c r="BZ1408" s="86"/>
      <c r="CB1408" s="86"/>
      <c r="CC1408" s="86"/>
      <c r="CD1408" s="86"/>
      <c r="CE1408" s="86"/>
      <c r="CF1408" s="86"/>
      <c r="CH1408" s="86"/>
      <c r="CI1408" s="86"/>
      <c r="CJ1408" s="86"/>
      <c r="CK1408" s="86"/>
      <c r="CM1408" s="86"/>
      <c r="CN1408" s="86"/>
      <c r="CO1408" s="86"/>
      <c r="CP1408" s="86"/>
      <c r="CR1408" s="86"/>
      <c r="CS1408" s="86"/>
      <c r="CT1408" s="86"/>
      <c r="CU1408" s="86"/>
      <c r="CW1408" s="87"/>
      <c r="CY1408" s="86"/>
      <c r="CZ1408" s="87"/>
      <c r="DA1408" s="88"/>
      <c r="DB1408" s="86"/>
      <c r="DC1408" s="87"/>
      <c r="DD1408" s="86"/>
      <c r="DE1408" s="86"/>
      <c r="DF1408" s="86"/>
      <c r="DG1408" s="86"/>
      <c r="DH1408" s="89"/>
    </row>
    <row r="1409" spans="34:112" x14ac:dyDescent="0.2">
      <c r="AH1409" s="86"/>
      <c r="AJ1409" s="86"/>
      <c r="AL1409" s="86"/>
      <c r="AN1409" s="86"/>
      <c r="AP1409" s="86"/>
      <c r="AR1409" s="86"/>
      <c r="AT1409" s="86"/>
      <c r="AV1409" s="86"/>
      <c r="AX1409" s="86"/>
      <c r="AZ1409" s="86"/>
      <c r="BB1409" s="86"/>
      <c r="BD1409" s="86"/>
      <c r="BF1409" s="86"/>
      <c r="BH1409" s="86"/>
      <c r="BJ1409" s="86"/>
      <c r="BL1409" s="86"/>
      <c r="BN1409" s="86"/>
      <c r="BP1409" s="86"/>
      <c r="BR1409" s="86"/>
      <c r="BS1409" s="86"/>
      <c r="BT1409" s="86"/>
      <c r="BU1409" s="86"/>
      <c r="BW1409" s="86"/>
      <c r="BX1409" s="86"/>
      <c r="BY1409" s="86"/>
      <c r="BZ1409" s="86"/>
      <c r="CB1409" s="86"/>
      <c r="CC1409" s="86"/>
      <c r="CD1409" s="86"/>
      <c r="CE1409" s="86"/>
      <c r="CF1409" s="86"/>
      <c r="CH1409" s="86"/>
      <c r="CI1409" s="86"/>
      <c r="CJ1409" s="86"/>
      <c r="CK1409" s="86"/>
      <c r="CM1409" s="86"/>
      <c r="CN1409" s="86"/>
      <c r="CO1409" s="86"/>
      <c r="CP1409" s="86"/>
      <c r="CR1409" s="86"/>
      <c r="CS1409" s="86"/>
      <c r="CT1409" s="86"/>
      <c r="CU1409" s="86"/>
      <c r="CW1409" s="87"/>
      <c r="CY1409" s="86"/>
      <c r="CZ1409" s="87"/>
      <c r="DA1409" s="88"/>
      <c r="DB1409" s="86"/>
      <c r="DC1409" s="87"/>
      <c r="DD1409" s="86"/>
      <c r="DE1409" s="86"/>
      <c r="DF1409" s="86"/>
      <c r="DG1409" s="86"/>
      <c r="DH1409" s="89"/>
    </row>
    <row r="1410" spans="34:112" x14ac:dyDescent="0.2">
      <c r="AH1410" s="86"/>
      <c r="AJ1410" s="86"/>
      <c r="AL1410" s="86"/>
      <c r="AN1410" s="86"/>
      <c r="AP1410" s="86"/>
      <c r="AR1410" s="86"/>
      <c r="AT1410" s="86"/>
      <c r="AV1410" s="86"/>
      <c r="AX1410" s="86"/>
      <c r="AZ1410" s="86"/>
      <c r="BB1410" s="86"/>
      <c r="BD1410" s="86"/>
      <c r="BF1410" s="86"/>
      <c r="BH1410" s="86"/>
      <c r="BJ1410" s="86"/>
      <c r="BL1410" s="86"/>
      <c r="BN1410" s="86"/>
      <c r="BP1410" s="86"/>
      <c r="BR1410" s="86"/>
      <c r="BS1410" s="86"/>
      <c r="BT1410" s="86"/>
      <c r="BU1410" s="86"/>
      <c r="BW1410" s="86"/>
      <c r="BX1410" s="86"/>
      <c r="BY1410" s="86"/>
      <c r="BZ1410" s="86"/>
      <c r="CB1410" s="86"/>
      <c r="CC1410" s="86"/>
      <c r="CD1410" s="86"/>
      <c r="CE1410" s="86"/>
      <c r="CF1410" s="86"/>
      <c r="CH1410" s="86"/>
      <c r="CI1410" s="86"/>
      <c r="CJ1410" s="86"/>
      <c r="CK1410" s="86"/>
      <c r="CM1410" s="86"/>
      <c r="CN1410" s="86"/>
      <c r="CO1410" s="86"/>
      <c r="CP1410" s="86"/>
      <c r="CR1410" s="86"/>
      <c r="CS1410" s="86"/>
      <c r="CT1410" s="86"/>
      <c r="CU1410" s="86"/>
      <c r="CW1410" s="87"/>
      <c r="CY1410" s="86"/>
      <c r="CZ1410" s="87"/>
      <c r="DA1410" s="88"/>
      <c r="DB1410" s="86"/>
      <c r="DC1410" s="87"/>
      <c r="DD1410" s="86"/>
      <c r="DE1410" s="86"/>
      <c r="DF1410" s="86"/>
      <c r="DG1410" s="86"/>
      <c r="DH1410" s="89"/>
    </row>
    <row r="1411" spans="34:112" x14ac:dyDescent="0.2">
      <c r="AH1411" s="86"/>
      <c r="AJ1411" s="86"/>
      <c r="AL1411" s="86"/>
      <c r="AN1411" s="86"/>
      <c r="AP1411" s="86"/>
      <c r="AR1411" s="86"/>
      <c r="AT1411" s="86"/>
      <c r="AV1411" s="86"/>
      <c r="AX1411" s="86"/>
      <c r="AZ1411" s="86"/>
      <c r="BB1411" s="86"/>
      <c r="BD1411" s="86"/>
      <c r="BF1411" s="86"/>
      <c r="BH1411" s="86"/>
      <c r="BJ1411" s="86"/>
      <c r="BL1411" s="86"/>
      <c r="BN1411" s="86"/>
      <c r="BP1411" s="86"/>
      <c r="BR1411" s="86"/>
      <c r="BS1411" s="86"/>
      <c r="BT1411" s="86"/>
      <c r="BU1411" s="86"/>
      <c r="BW1411" s="86"/>
      <c r="BX1411" s="86"/>
      <c r="BY1411" s="86"/>
      <c r="BZ1411" s="86"/>
      <c r="CB1411" s="86"/>
      <c r="CC1411" s="86"/>
      <c r="CD1411" s="86"/>
      <c r="CE1411" s="86"/>
      <c r="CF1411" s="86"/>
      <c r="CH1411" s="86"/>
      <c r="CI1411" s="86"/>
      <c r="CJ1411" s="86"/>
      <c r="CK1411" s="86"/>
      <c r="CM1411" s="86"/>
      <c r="CN1411" s="86"/>
      <c r="CO1411" s="86"/>
      <c r="CP1411" s="86"/>
      <c r="CR1411" s="86"/>
      <c r="CS1411" s="86"/>
      <c r="CT1411" s="86"/>
      <c r="CU1411" s="86"/>
      <c r="CW1411" s="87"/>
      <c r="CY1411" s="86"/>
      <c r="CZ1411" s="87"/>
      <c r="DA1411" s="88"/>
      <c r="DB1411" s="86"/>
      <c r="DC1411" s="87"/>
      <c r="DD1411" s="86"/>
      <c r="DE1411" s="86"/>
      <c r="DF1411" s="86"/>
      <c r="DG1411" s="86"/>
      <c r="DH1411" s="89"/>
    </row>
    <row r="1412" spans="34:112" x14ac:dyDescent="0.2">
      <c r="AH1412" s="86"/>
      <c r="AJ1412" s="86"/>
      <c r="AL1412" s="86"/>
      <c r="AN1412" s="86"/>
      <c r="AP1412" s="86"/>
      <c r="AR1412" s="86"/>
      <c r="AT1412" s="86"/>
      <c r="AV1412" s="86"/>
      <c r="AX1412" s="86"/>
      <c r="AZ1412" s="86"/>
      <c r="BB1412" s="86"/>
      <c r="BD1412" s="86"/>
      <c r="BF1412" s="86"/>
      <c r="BH1412" s="86"/>
      <c r="BJ1412" s="86"/>
      <c r="BL1412" s="86"/>
      <c r="BN1412" s="86"/>
      <c r="BP1412" s="86"/>
      <c r="BR1412" s="86"/>
      <c r="BS1412" s="86"/>
      <c r="BT1412" s="86"/>
      <c r="BU1412" s="86"/>
      <c r="BW1412" s="86"/>
      <c r="BX1412" s="86"/>
      <c r="BY1412" s="86"/>
      <c r="BZ1412" s="86"/>
      <c r="CB1412" s="86"/>
      <c r="CC1412" s="86"/>
      <c r="CD1412" s="86"/>
      <c r="CE1412" s="86"/>
      <c r="CF1412" s="86"/>
      <c r="CH1412" s="86"/>
      <c r="CI1412" s="86"/>
      <c r="CJ1412" s="86"/>
      <c r="CK1412" s="86"/>
      <c r="CM1412" s="86"/>
      <c r="CN1412" s="86"/>
      <c r="CO1412" s="86"/>
      <c r="CP1412" s="86"/>
      <c r="CR1412" s="86"/>
      <c r="CS1412" s="86"/>
      <c r="CT1412" s="86"/>
      <c r="CU1412" s="86"/>
      <c r="CW1412" s="87"/>
      <c r="CY1412" s="86"/>
      <c r="CZ1412" s="87"/>
      <c r="DA1412" s="88"/>
      <c r="DB1412" s="86"/>
      <c r="DC1412" s="87"/>
      <c r="DD1412" s="86"/>
      <c r="DE1412" s="86"/>
      <c r="DF1412" s="86"/>
      <c r="DG1412" s="86"/>
      <c r="DH1412" s="89"/>
    </row>
    <row r="1413" spans="34:112" x14ac:dyDescent="0.2">
      <c r="AH1413" s="86"/>
      <c r="AJ1413" s="86"/>
      <c r="AL1413" s="86"/>
      <c r="AN1413" s="86"/>
      <c r="AP1413" s="86"/>
      <c r="AR1413" s="86"/>
      <c r="AT1413" s="86"/>
      <c r="AV1413" s="86"/>
      <c r="AX1413" s="86"/>
      <c r="AZ1413" s="86"/>
      <c r="BB1413" s="86"/>
      <c r="BD1413" s="86"/>
      <c r="BF1413" s="86"/>
      <c r="BH1413" s="86"/>
      <c r="BJ1413" s="86"/>
      <c r="BL1413" s="86"/>
      <c r="BN1413" s="86"/>
      <c r="BP1413" s="86"/>
      <c r="BR1413" s="86"/>
      <c r="BS1413" s="86"/>
      <c r="BT1413" s="86"/>
      <c r="BU1413" s="86"/>
      <c r="BW1413" s="86"/>
      <c r="BX1413" s="86"/>
      <c r="BY1413" s="86"/>
      <c r="BZ1413" s="86"/>
      <c r="CB1413" s="86"/>
      <c r="CC1413" s="86"/>
      <c r="CD1413" s="86"/>
      <c r="CE1413" s="86"/>
      <c r="CF1413" s="86"/>
      <c r="CH1413" s="86"/>
      <c r="CI1413" s="86"/>
      <c r="CJ1413" s="86"/>
      <c r="CK1413" s="86"/>
      <c r="CM1413" s="86"/>
      <c r="CN1413" s="86"/>
      <c r="CO1413" s="86"/>
      <c r="CP1413" s="86"/>
      <c r="CR1413" s="86"/>
      <c r="CS1413" s="86"/>
      <c r="CT1413" s="86"/>
      <c r="CU1413" s="86"/>
      <c r="CW1413" s="87"/>
      <c r="CY1413" s="86"/>
      <c r="CZ1413" s="87"/>
      <c r="DA1413" s="88"/>
      <c r="DB1413" s="86"/>
      <c r="DC1413" s="87"/>
      <c r="DD1413" s="86"/>
      <c r="DE1413" s="86"/>
      <c r="DF1413" s="86"/>
      <c r="DG1413" s="86"/>
      <c r="DH1413" s="89"/>
    </row>
    <row r="1414" spans="34:112" x14ac:dyDescent="0.2">
      <c r="AH1414" s="86"/>
      <c r="AJ1414" s="86"/>
      <c r="AL1414" s="86"/>
      <c r="AN1414" s="86"/>
      <c r="AP1414" s="86"/>
      <c r="AR1414" s="86"/>
      <c r="AT1414" s="86"/>
      <c r="AV1414" s="86"/>
      <c r="AX1414" s="86"/>
      <c r="AZ1414" s="86"/>
      <c r="BB1414" s="86"/>
      <c r="BD1414" s="86"/>
      <c r="BF1414" s="86"/>
      <c r="BH1414" s="86"/>
      <c r="BJ1414" s="86"/>
      <c r="BL1414" s="86"/>
      <c r="BN1414" s="86"/>
      <c r="BP1414" s="86"/>
      <c r="BR1414" s="86"/>
      <c r="BS1414" s="86"/>
      <c r="BT1414" s="86"/>
      <c r="BU1414" s="86"/>
      <c r="BW1414" s="86"/>
      <c r="BX1414" s="86"/>
      <c r="BY1414" s="86"/>
      <c r="BZ1414" s="86"/>
      <c r="CB1414" s="86"/>
      <c r="CC1414" s="86"/>
      <c r="CD1414" s="86"/>
      <c r="CE1414" s="86"/>
      <c r="CF1414" s="86"/>
      <c r="CH1414" s="86"/>
      <c r="CI1414" s="86"/>
      <c r="CJ1414" s="86"/>
      <c r="CK1414" s="86"/>
      <c r="CM1414" s="86"/>
      <c r="CN1414" s="86"/>
      <c r="CO1414" s="86"/>
      <c r="CP1414" s="86"/>
      <c r="CR1414" s="86"/>
      <c r="CS1414" s="86"/>
      <c r="CT1414" s="86"/>
      <c r="CU1414" s="86"/>
      <c r="CW1414" s="87"/>
      <c r="CY1414" s="86"/>
      <c r="CZ1414" s="87"/>
      <c r="DA1414" s="88"/>
      <c r="DB1414" s="86"/>
      <c r="DC1414" s="87"/>
      <c r="DD1414" s="86"/>
      <c r="DE1414" s="86"/>
      <c r="DF1414" s="86"/>
      <c r="DG1414" s="86"/>
      <c r="DH1414" s="89"/>
    </row>
    <row r="1415" spans="34:112" x14ac:dyDescent="0.2">
      <c r="AH1415" s="86"/>
      <c r="AJ1415" s="86"/>
      <c r="AL1415" s="86"/>
      <c r="AN1415" s="86"/>
      <c r="AP1415" s="86"/>
      <c r="AR1415" s="86"/>
      <c r="AT1415" s="86"/>
      <c r="AV1415" s="86"/>
      <c r="AX1415" s="86"/>
      <c r="AZ1415" s="86"/>
      <c r="BB1415" s="86"/>
      <c r="BD1415" s="86"/>
      <c r="BF1415" s="86"/>
      <c r="BH1415" s="86"/>
      <c r="BJ1415" s="86"/>
      <c r="BL1415" s="86"/>
      <c r="BN1415" s="86"/>
      <c r="BP1415" s="86"/>
      <c r="BR1415" s="86"/>
      <c r="BS1415" s="86"/>
      <c r="BT1415" s="86"/>
      <c r="BU1415" s="86"/>
      <c r="BW1415" s="86"/>
      <c r="BX1415" s="86"/>
      <c r="BY1415" s="86"/>
      <c r="BZ1415" s="86"/>
      <c r="CB1415" s="86"/>
      <c r="CC1415" s="86"/>
      <c r="CD1415" s="86"/>
      <c r="CE1415" s="86"/>
      <c r="CF1415" s="86"/>
      <c r="CH1415" s="86"/>
      <c r="CI1415" s="86"/>
      <c r="CJ1415" s="86"/>
      <c r="CK1415" s="86"/>
      <c r="CM1415" s="86"/>
      <c r="CN1415" s="86"/>
      <c r="CO1415" s="86"/>
      <c r="CP1415" s="86"/>
      <c r="CR1415" s="86"/>
      <c r="CS1415" s="86"/>
      <c r="CT1415" s="86"/>
      <c r="CU1415" s="86"/>
      <c r="CW1415" s="87"/>
      <c r="CY1415" s="86"/>
      <c r="CZ1415" s="87"/>
      <c r="DA1415" s="88"/>
      <c r="DB1415" s="86"/>
      <c r="DC1415" s="87"/>
      <c r="DD1415" s="86"/>
      <c r="DE1415" s="86"/>
      <c r="DF1415" s="86"/>
      <c r="DG1415" s="86"/>
      <c r="DH1415" s="89"/>
    </row>
    <row r="1416" spans="34:112" x14ac:dyDescent="0.2">
      <c r="AH1416" s="86"/>
      <c r="AJ1416" s="86"/>
      <c r="AL1416" s="86"/>
      <c r="AN1416" s="86"/>
      <c r="AP1416" s="86"/>
      <c r="AR1416" s="86"/>
      <c r="AT1416" s="86"/>
      <c r="AV1416" s="86"/>
      <c r="AX1416" s="86"/>
      <c r="AZ1416" s="86"/>
      <c r="BB1416" s="86"/>
      <c r="BD1416" s="86"/>
      <c r="BF1416" s="86"/>
      <c r="BH1416" s="86"/>
      <c r="BJ1416" s="86"/>
      <c r="BL1416" s="86"/>
      <c r="BN1416" s="86"/>
      <c r="BP1416" s="86"/>
      <c r="BR1416" s="86"/>
      <c r="BS1416" s="86"/>
      <c r="BT1416" s="86"/>
      <c r="BU1416" s="86"/>
      <c r="BW1416" s="86"/>
      <c r="BX1416" s="86"/>
      <c r="BY1416" s="86"/>
      <c r="BZ1416" s="86"/>
      <c r="CB1416" s="86"/>
      <c r="CC1416" s="86"/>
      <c r="CD1416" s="86"/>
      <c r="CE1416" s="86"/>
      <c r="CF1416" s="86"/>
      <c r="CH1416" s="86"/>
      <c r="CI1416" s="86"/>
      <c r="CJ1416" s="86"/>
      <c r="CK1416" s="86"/>
      <c r="CM1416" s="86"/>
      <c r="CN1416" s="86"/>
      <c r="CO1416" s="86"/>
      <c r="CP1416" s="86"/>
      <c r="CR1416" s="86"/>
      <c r="CS1416" s="86"/>
      <c r="CT1416" s="86"/>
      <c r="CU1416" s="86"/>
      <c r="CW1416" s="87"/>
      <c r="CY1416" s="86"/>
      <c r="CZ1416" s="87"/>
      <c r="DA1416" s="88"/>
      <c r="DB1416" s="86"/>
      <c r="DC1416" s="87"/>
      <c r="DD1416" s="86"/>
      <c r="DE1416" s="86"/>
      <c r="DF1416" s="86"/>
      <c r="DG1416" s="86"/>
      <c r="DH1416" s="89"/>
    </row>
    <row r="1417" spans="34:112" x14ac:dyDescent="0.2">
      <c r="AH1417" s="86"/>
      <c r="AJ1417" s="86"/>
      <c r="AL1417" s="86"/>
      <c r="AN1417" s="86"/>
      <c r="AP1417" s="86"/>
      <c r="AR1417" s="86"/>
      <c r="AT1417" s="86"/>
      <c r="AV1417" s="86"/>
      <c r="AX1417" s="86"/>
      <c r="AZ1417" s="86"/>
      <c r="BB1417" s="86"/>
      <c r="BD1417" s="86"/>
      <c r="BF1417" s="86"/>
      <c r="BH1417" s="86"/>
      <c r="BJ1417" s="86"/>
      <c r="BL1417" s="86"/>
      <c r="BN1417" s="86"/>
      <c r="BP1417" s="86"/>
      <c r="BR1417" s="86"/>
      <c r="BS1417" s="86"/>
      <c r="BT1417" s="86"/>
      <c r="BU1417" s="86"/>
      <c r="BW1417" s="86"/>
      <c r="BX1417" s="86"/>
      <c r="BY1417" s="86"/>
      <c r="BZ1417" s="86"/>
      <c r="CB1417" s="86"/>
      <c r="CC1417" s="86"/>
      <c r="CD1417" s="86"/>
      <c r="CE1417" s="86"/>
      <c r="CF1417" s="86"/>
      <c r="CH1417" s="86"/>
      <c r="CI1417" s="86"/>
      <c r="CJ1417" s="86"/>
      <c r="CK1417" s="86"/>
      <c r="CM1417" s="86"/>
      <c r="CN1417" s="86"/>
      <c r="CO1417" s="86"/>
      <c r="CP1417" s="86"/>
      <c r="CR1417" s="86"/>
      <c r="CS1417" s="86"/>
      <c r="CT1417" s="86"/>
      <c r="CU1417" s="86"/>
      <c r="CW1417" s="87"/>
      <c r="CY1417" s="86"/>
      <c r="CZ1417" s="87"/>
      <c r="DA1417" s="88"/>
      <c r="DB1417" s="86"/>
      <c r="DC1417" s="87"/>
      <c r="DD1417" s="86"/>
      <c r="DE1417" s="86"/>
      <c r="DF1417" s="86"/>
      <c r="DG1417" s="86"/>
      <c r="DH1417" s="89"/>
    </row>
    <row r="1418" spans="34:112" x14ac:dyDescent="0.2">
      <c r="AH1418" s="86"/>
      <c r="AJ1418" s="86"/>
      <c r="AL1418" s="86"/>
      <c r="AN1418" s="86"/>
      <c r="AP1418" s="86"/>
      <c r="AR1418" s="86"/>
      <c r="AT1418" s="86"/>
      <c r="AV1418" s="86"/>
      <c r="AX1418" s="86"/>
      <c r="AZ1418" s="86"/>
      <c r="BB1418" s="86"/>
      <c r="BD1418" s="86"/>
      <c r="BF1418" s="86"/>
      <c r="BH1418" s="86"/>
      <c r="BJ1418" s="86"/>
      <c r="BL1418" s="86"/>
      <c r="BN1418" s="86"/>
      <c r="BP1418" s="86"/>
      <c r="BR1418" s="86"/>
      <c r="BS1418" s="86"/>
      <c r="BT1418" s="86"/>
      <c r="BU1418" s="86"/>
      <c r="BW1418" s="86"/>
      <c r="BX1418" s="86"/>
      <c r="BY1418" s="86"/>
      <c r="BZ1418" s="86"/>
      <c r="CB1418" s="86"/>
      <c r="CC1418" s="86"/>
      <c r="CD1418" s="86"/>
      <c r="CE1418" s="86"/>
      <c r="CF1418" s="86"/>
      <c r="CH1418" s="86"/>
      <c r="CI1418" s="86"/>
      <c r="CJ1418" s="86"/>
      <c r="CK1418" s="86"/>
      <c r="CM1418" s="86"/>
      <c r="CN1418" s="86"/>
      <c r="CO1418" s="86"/>
      <c r="CP1418" s="86"/>
      <c r="CR1418" s="86"/>
      <c r="CS1418" s="86"/>
      <c r="CT1418" s="86"/>
      <c r="CU1418" s="86"/>
      <c r="CW1418" s="87"/>
      <c r="CY1418" s="86"/>
      <c r="CZ1418" s="87"/>
      <c r="DA1418" s="88"/>
      <c r="DB1418" s="86"/>
      <c r="DC1418" s="87"/>
      <c r="DD1418" s="86"/>
      <c r="DE1418" s="86"/>
      <c r="DF1418" s="86"/>
      <c r="DG1418" s="86"/>
      <c r="DH1418" s="89"/>
    </row>
    <row r="1419" spans="34:112" x14ac:dyDescent="0.2">
      <c r="AH1419" s="86"/>
      <c r="AJ1419" s="86"/>
      <c r="AL1419" s="86"/>
      <c r="AN1419" s="86"/>
      <c r="AP1419" s="86"/>
      <c r="AR1419" s="86"/>
      <c r="AT1419" s="86"/>
      <c r="AV1419" s="86"/>
      <c r="AX1419" s="86"/>
      <c r="AZ1419" s="86"/>
      <c r="BB1419" s="86"/>
      <c r="BD1419" s="86"/>
      <c r="BF1419" s="86"/>
      <c r="BH1419" s="86"/>
      <c r="BJ1419" s="86"/>
      <c r="BL1419" s="86"/>
      <c r="BN1419" s="86"/>
      <c r="BP1419" s="86"/>
      <c r="BR1419" s="86"/>
      <c r="BS1419" s="86"/>
      <c r="BT1419" s="86"/>
      <c r="BU1419" s="86"/>
      <c r="BW1419" s="86"/>
      <c r="BX1419" s="86"/>
      <c r="BY1419" s="86"/>
      <c r="BZ1419" s="86"/>
      <c r="CB1419" s="86"/>
      <c r="CC1419" s="86"/>
      <c r="CD1419" s="86"/>
      <c r="CE1419" s="86"/>
      <c r="CF1419" s="86"/>
      <c r="CH1419" s="86"/>
      <c r="CI1419" s="86"/>
      <c r="CJ1419" s="86"/>
      <c r="CK1419" s="86"/>
      <c r="CM1419" s="86"/>
      <c r="CN1419" s="86"/>
      <c r="CO1419" s="86"/>
      <c r="CP1419" s="86"/>
      <c r="CR1419" s="86"/>
      <c r="CS1419" s="86"/>
      <c r="CT1419" s="86"/>
      <c r="CU1419" s="86"/>
      <c r="CW1419" s="87"/>
      <c r="CY1419" s="86"/>
      <c r="CZ1419" s="87"/>
      <c r="DA1419" s="88"/>
      <c r="DB1419" s="86"/>
      <c r="DC1419" s="87"/>
      <c r="DD1419" s="86"/>
      <c r="DE1419" s="86"/>
      <c r="DF1419" s="86"/>
      <c r="DG1419" s="86"/>
      <c r="DH1419" s="89"/>
    </row>
    <row r="1420" spans="34:112" x14ac:dyDescent="0.2">
      <c r="AH1420" s="86"/>
      <c r="AJ1420" s="86"/>
      <c r="AL1420" s="86"/>
      <c r="AN1420" s="86"/>
      <c r="AP1420" s="86"/>
      <c r="AR1420" s="86"/>
      <c r="AT1420" s="86"/>
      <c r="AV1420" s="86"/>
      <c r="AX1420" s="86"/>
      <c r="AZ1420" s="86"/>
      <c r="BB1420" s="86"/>
      <c r="BD1420" s="86"/>
      <c r="BF1420" s="86"/>
      <c r="BH1420" s="86"/>
      <c r="BJ1420" s="86"/>
      <c r="BL1420" s="86"/>
      <c r="BN1420" s="86"/>
      <c r="BP1420" s="86"/>
      <c r="BR1420" s="86"/>
      <c r="BS1420" s="86"/>
      <c r="BT1420" s="86"/>
      <c r="BU1420" s="86"/>
      <c r="BW1420" s="86"/>
      <c r="BX1420" s="86"/>
      <c r="BY1420" s="86"/>
      <c r="BZ1420" s="86"/>
      <c r="CB1420" s="86"/>
      <c r="CC1420" s="86"/>
      <c r="CD1420" s="86"/>
      <c r="CE1420" s="86"/>
      <c r="CF1420" s="86"/>
      <c r="CH1420" s="86"/>
      <c r="CI1420" s="86"/>
      <c r="CJ1420" s="86"/>
      <c r="CK1420" s="86"/>
      <c r="CM1420" s="86"/>
      <c r="CN1420" s="86"/>
      <c r="CO1420" s="86"/>
      <c r="CP1420" s="86"/>
      <c r="CR1420" s="86"/>
      <c r="CS1420" s="86"/>
      <c r="CT1420" s="86"/>
      <c r="CU1420" s="86"/>
      <c r="CW1420" s="87"/>
      <c r="CY1420" s="86"/>
      <c r="CZ1420" s="87"/>
      <c r="DA1420" s="88"/>
      <c r="DB1420" s="86"/>
      <c r="DC1420" s="87"/>
      <c r="DD1420" s="86"/>
      <c r="DE1420" s="86"/>
      <c r="DF1420" s="86"/>
      <c r="DG1420" s="86"/>
      <c r="DH1420" s="89"/>
    </row>
    <row r="1421" spans="34:112" x14ac:dyDescent="0.2">
      <c r="AH1421" s="86"/>
      <c r="AJ1421" s="86"/>
      <c r="AL1421" s="86"/>
      <c r="AN1421" s="86"/>
      <c r="AP1421" s="86"/>
      <c r="AR1421" s="86"/>
      <c r="AT1421" s="86"/>
      <c r="AV1421" s="86"/>
      <c r="AX1421" s="86"/>
      <c r="AZ1421" s="86"/>
      <c r="BB1421" s="86"/>
      <c r="BD1421" s="86"/>
      <c r="BF1421" s="86"/>
      <c r="BH1421" s="86"/>
      <c r="BJ1421" s="86"/>
      <c r="BL1421" s="86"/>
      <c r="BN1421" s="86"/>
      <c r="BP1421" s="86"/>
      <c r="BR1421" s="86"/>
      <c r="BS1421" s="86"/>
      <c r="BT1421" s="86"/>
      <c r="BU1421" s="86"/>
      <c r="BW1421" s="86"/>
      <c r="BX1421" s="86"/>
      <c r="BY1421" s="86"/>
      <c r="BZ1421" s="86"/>
      <c r="CB1421" s="86"/>
      <c r="CC1421" s="86"/>
      <c r="CD1421" s="86"/>
      <c r="CE1421" s="86"/>
      <c r="CF1421" s="86"/>
      <c r="CH1421" s="86"/>
      <c r="CI1421" s="86"/>
      <c r="CJ1421" s="86"/>
      <c r="CK1421" s="86"/>
      <c r="CM1421" s="86"/>
      <c r="CN1421" s="86"/>
      <c r="CO1421" s="86"/>
      <c r="CP1421" s="86"/>
      <c r="CR1421" s="86"/>
      <c r="CS1421" s="86"/>
      <c r="CT1421" s="86"/>
      <c r="CU1421" s="86"/>
      <c r="CW1421" s="87"/>
      <c r="CY1421" s="86"/>
      <c r="CZ1421" s="87"/>
      <c r="DA1421" s="88"/>
      <c r="DB1421" s="86"/>
      <c r="DC1421" s="87"/>
      <c r="DD1421" s="86"/>
      <c r="DE1421" s="86"/>
      <c r="DF1421" s="86"/>
      <c r="DG1421" s="86"/>
      <c r="DH1421" s="89"/>
    </row>
    <row r="1422" spans="34:112" x14ac:dyDescent="0.2">
      <c r="AH1422" s="86"/>
      <c r="AJ1422" s="86"/>
      <c r="AL1422" s="86"/>
      <c r="AN1422" s="86"/>
      <c r="AP1422" s="86"/>
      <c r="AR1422" s="86"/>
      <c r="AT1422" s="86"/>
      <c r="AV1422" s="86"/>
      <c r="AX1422" s="86"/>
      <c r="AZ1422" s="86"/>
      <c r="BB1422" s="86"/>
      <c r="BD1422" s="86"/>
      <c r="BF1422" s="86"/>
      <c r="BH1422" s="86"/>
      <c r="BJ1422" s="86"/>
      <c r="BL1422" s="86"/>
      <c r="BN1422" s="86"/>
      <c r="BP1422" s="86"/>
      <c r="BR1422" s="86"/>
      <c r="BS1422" s="86"/>
      <c r="BT1422" s="86"/>
      <c r="BU1422" s="86"/>
      <c r="BW1422" s="86"/>
      <c r="BX1422" s="86"/>
      <c r="BY1422" s="86"/>
      <c r="BZ1422" s="86"/>
      <c r="CB1422" s="86"/>
      <c r="CC1422" s="86"/>
      <c r="CD1422" s="86"/>
      <c r="CE1422" s="86"/>
      <c r="CF1422" s="86"/>
      <c r="CH1422" s="86"/>
      <c r="CI1422" s="86"/>
      <c r="CJ1422" s="86"/>
      <c r="CK1422" s="86"/>
      <c r="CM1422" s="86"/>
      <c r="CN1422" s="86"/>
      <c r="CO1422" s="86"/>
      <c r="CP1422" s="86"/>
      <c r="CR1422" s="86"/>
      <c r="CS1422" s="86"/>
      <c r="CT1422" s="86"/>
      <c r="CU1422" s="86"/>
      <c r="CW1422" s="87"/>
      <c r="CY1422" s="86"/>
      <c r="CZ1422" s="87"/>
      <c r="DA1422" s="88"/>
      <c r="DB1422" s="86"/>
      <c r="DC1422" s="87"/>
      <c r="DD1422" s="86"/>
      <c r="DE1422" s="86"/>
      <c r="DF1422" s="86"/>
      <c r="DG1422" s="86"/>
      <c r="DH1422" s="89"/>
    </row>
    <row r="1423" spans="34:112" x14ac:dyDescent="0.2">
      <c r="AH1423" s="86"/>
      <c r="AJ1423" s="86"/>
      <c r="AL1423" s="86"/>
      <c r="AN1423" s="86"/>
      <c r="AP1423" s="86"/>
      <c r="AR1423" s="86"/>
      <c r="AT1423" s="86"/>
      <c r="AV1423" s="86"/>
      <c r="AX1423" s="86"/>
      <c r="AZ1423" s="86"/>
      <c r="BB1423" s="86"/>
      <c r="BD1423" s="86"/>
      <c r="BF1423" s="86"/>
      <c r="BH1423" s="86"/>
      <c r="BJ1423" s="86"/>
      <c r="BL1423" s="86"/>
      <c r="BN1423" s="86"/>
      <c r="BP1423" s="86"/>
      <c r="BR1423" s="86"/>
      <c r="BS1423" s="86"/>
      <c r="BT1423" s="86"/>
      <c r="BU1423" s="86"/>
      <c r="BW1423" s="86"/>
      <c r="BX1423" s="86"/>
      <c r="BY1423" s="86"/>
      <c r="BZ1423" s="86"/>
      <c r="CB1423" s="86"/>
      <c r="CC1423" s="86"/>
      <c r="CD1423" s="86"/>
      <c r="CE1423" s="86"/>
      <c r="CF1423" s="86"/>
      <c r="CH1423" s="86"/>
      <c r="CI1423" s="86"/>
      <c r="CJ1423" s="86"/>
      <c r="CK1423" s="86"/>
      <c r="CM1423" s="86"/>
      <c r="CN1423" s="86"/>
      <c r="CO1423" s="86"/>
      <c r="CP1423" s="86"/>
      <c r="CR1423" s="86"/>
      <c r="CS1423" s="86"/>
      <c r="CT1423" s="86"/>
      <c r="CU1423" s="86"/>
      <c r="CW1423" s="87"/>
      <c r="CY1423" s="86"/>
      <c r="CZ1423" s="87"/>
      <c r="DA1423" s="88"/>
      <c r="DB1423" s="86"/>
      <c r="DC1423" s="87"/>
      <c r="DD1423" s="86"/>
      <c r="DE1423" s="86"/>
      <c r="DF1423" s="86"/>
      <c r="DG1423" s="86"/>
      <c r="DH1423" s="89"/>
    </row>
    <row r="1424" spans="34:112" x14ac:dyDescent="0.2">
      <c r="AH1424" s="86"/>
      <c r="AJ1424" s="86"/>
      <c r="AL1424" s="86"/>
      <c r="AN1424" s="86"/>
      <c r="AP1424" s="86"/>
      <c r="AR1424" s="86"/>
      <c r="AT1424" s="86"/>
      <c r="AV1424" s="86"/>
      <c r="AX1424" s="86"/>
      <c r="AZ1424" s="86"/>
      <c r="BB1424" s="86"/>
      <c r="BD1424" s="86"/>
      <c r="BF1424" s="86"/>
      <c r="BH1424" s="86"/>
      <c r="BJ1424" s="86"/>
      <c r="BL1424" s="86"/>
      <c r="BN1424" s="86"/>
      <c r="BP1424" s="86"/>
      <c r="BR1424" s="86"/>
      <c r="BS1424" s="86"/>
      <c r="BT1424" s="86"/>
      <c r="BU1424" s="86"/>
      <c r="BW1424" s="86"/>
      <c r="BX1424" s="86"/>
      <c r="BY1424" s="86"/>
      <c r="BZ1424" s="86"/>
      <c r="CB1424" s="86"/>
      <c r="CC1424" s="86"/>
      <c r="CD1424" s="86"/>
      <c r="CE1424" s="86"/>
      <c r="CF1424" s="86"/>
      <c r="CH1424" s="86"/>
      <c r="CI1424" s="86"/>
      <c r="CJ1424" s="86"/>
      <c r="CK1424" s="86"/>
      <c r="CM1424" s="86"/>
      <c r="CN1424" s="86"/>
      <c r="CO1424" s="86"/>
      <c r="CP1424" s="86"/>
      <c r="CR1424" s="86"/>
      <c r="CS1424" s="86"/>
      <c r="CT1424" s="86"/>
      <c r="CU1424" s="86"/>
      <c r="CW1424" s="87"/>
      <c r="CY1424" s="86"/>
      <c r="CZ1424" s="87"/>
      <c r="DA1424" s="88"/>
      <c r="DB1424" s="86"/>
      <c r="DC1424" s="87"/>
      <c r="DD1424" s="86"/>
      <c r="DE1424" s="86"/>
      <c r="DF1424" s="86"/>
      <c r="DG1424" s="86"/>
      <c r="DH1424" s="89"/>
    </row>
    <row r="1425" spans="34:112" x14ac:dyDescent="0.2">
      <c r="AH1425" s="86"/>
      <c r="AJ1425" s="86"/>
      <c r="AL1425" s="86"/>
      <c r="AN1425" s="86"/>
      <c r="AP1425" s="86"/>
      <c r="AR1425" s="86"/>
      <c r="AT1425" s="86"/>
      <c r="AV1425" s="86"/>
      <c r="AX1425" s="86"/>
      <c r="AZ1425" s="86"/>
      <c r="BB1425" s="86"/>
      <c r="BD1425" s="86"/>
      <c r="BF1425" s="86"/>
      <c r="BH1425" s="86"/>
      <c r="BJ1425" s="86"/>
      <c r="BL1425" s="86"/>
      <c r="BN1425" s="86"/>
      <c r="BP1425" s="86"/>
      <c r="BR1425" s="86"/>
      <c r="BS1425" s="86"/>
      <c r="BT1425" s="86"/>
      <c r="BU1425" s="86"/>
      <c r="BW1425" s="86"/>
      <c r="BX1425" s="86"/>
      <c r="BY1425" s="86"/>
      <c r="BZ1425" s="86"/>
      <c r="CB1425" s="86"/>
      <c r="CC1425" s="86"/>
      <c r="CD1425" s="86"/>
      <c r="CE1425" s="86"/>
      <c r="CF1425" s="86"/>
      <c r="CH1425" s="86"/>
      <c r="CI1425" s="86"/>
      <c r="CJ1425" s="86"/>
      <c r="CK1425" s="86"/>
      <c r="CM1425" s="86"/>
      <c r="CN1425" s="86"/>
      <c r="CO1425" s="86"/>
      <c r="CP1425" s="86"/>
      <c r="CR1425" s="86"/>
      <c r="CS1425" s="86"/>
      <c r="CT1425" s="86"/>
      <c r="CU1425" s="86"/>
      <c r="CW1425" s="87"/>
      <c r="CY1425" s="86"/>
      <c r="CZ1425" s="87"/>
      <c r="DA1425" s="88"/>
      <c r="DB1425" s="86"/>
      <c r="DC1425" s="87"/>
      <c r="DD1425" s="86"/>
      <c r="DE1425" s="86"/>
      <c r="DF1425" s="86"/>
      <c r="DG1425" s="86"/>
      <c r="DH1425" s="89"/>
    </row>
    <row r="1426" spans="34:112" x14ac:dyDescent="0.2">
      <c r="AH1426" s="86"/>
      <c r="AJ1426" s="86"/>
      <c r="AL1426" s="86"/>
      <c r="AN1426" s="86"/>
      <c r="AP1426" s="86"/>
      <c r="AR1426" s="86"/>
      <c r="AT1426" s="86"/>
      <c r="AV1426" s="86"/>
      <c r="AX1426" s="86"/>
      <c r="AZ1426" s="86"/>
      <c r="BB1426" s="86"/>
      <c r="BD1426" s="86"/>
      <c r="BF1426" s="86"/>
      <c r="BH1426" s="86"/>
      <c r="BJ1426" s="86"/>
      <c r="BL1426" s="86"/>
      <c r="BN1426" s="86"/>
      <c r="BP1426" s="86"/>
      <c r="BR1426" s="86"/>
      <c r="BS1426" s="86"/>
      <c r="BT1426" s="86"/>
      <c r="BU1426" s="86"/>
      <c r="BW1426" s="86"/>
      <c r="BX1426" s="86"/>
      <c r="BY1426" s="86"/>
      <c r="BZ1426" s="86"/>
      <c r="CB1426" s="86"/>
      <c r="CC1426" s="86"/>
      <c r="CD1426" s="86"/>
      <c r="CE1426" s="86"/>
      <c r="CF1426" s="86"/>
      <c r="CH1426" s="86"/>
      <c r="CI1426" s="86"/>
      <c r="CJ1426" s="86"/>
      <c r="CK1426" s="86"/>
      <c r="CM1426" s="86"/>
      <c r="CN1426" s="86"/>
      <c r="CO1426" s="86"/>
      <c r="CP1426" s="86"/>
      <c r="CR1426" s="86"/>
      <c r="CS1426" s="86"/>
      <c r="CT1426" s="86"/>
      <c r="CU1426" s="86"/>
      <c r="CW1426" s="87"/>
      <c r="CY1426" s="86"/>
      <c r="CZ1426" s="87"/>
      <c r="DA1426" s="88"/>
      <c r="DB1426" s="86"/>
      <c r="DC1426" s="87"/>
      <c r="DD1426" s="86"/>
      <c r="DE1426" s="86"/>
      <c r="DF1426" s="86"/>
      <c r="DG1426" s="86"/>
      <c r="DH1426" s="89"/>
    </row>
    <row r="1427" spans="34:112" x14ac:dyDescent="0.2">
      <c r="AH1427" s="86"/>
      <c r="AJ1427" s="86"/>
      <c r="AL1427" s="86"/>
      <c r="AN1427" s="86"/>
      <c r="AP1427" s="86"/>
      <c r="AR1427" s="86"/>
      <c r="AT1427" s="86"/>
      <c r="AV1427" s="86"/>
      <c r="AX1427" s="86"/>
      <c r="AZ1427" s="86"/>
      <c r="BB1427" s="86"/>
      <c r="BD1427" s="86"/>
      <c r="BF1427" s="86"/>
      <c r="BH1427" s="86"/>
      <c r="BJ1427" s="86"/>
      <c r="BL1427" s="86"/>
      <c r="BN1427" s="86"/>
      <c r="BP1427" s="86"/>
      <c r="BR1427" s="86"/>
      <c r="BS1427" s="86"/>
      <c r="BT1427" s="86"/>
      <c r="BU1427" s="86"/>
      <c r="BW1427" s="86"/>
      <c r="BX1427" s="86"/>
      <c r="BY1427" s="86"/>
      <c r="BZ1427" s="86"/>
      <c r="CB1427" s="86"/>
      <c r="CC1427" s="86"/>
      <c r="CD1427" s="86"/>
      <c r="CE1427" s="86"/>
      <c r="CF1427" s="86"/>
      <c r="CH1427" s="86"/>
      <c r="CI1427" s="86"/>
      <c r="CJ1427" s="86"/>
      <c r="CK1427" s="86"/>
      <c r="CM1427" s="86"/>
      <c r="CN1427" s="86"/>
      <c r="CO1427" s="86"/>
      <c r="CP1427" s="86"/>
      <c r="CR1427" s="86"/>
      <c r="CS1427" s="86"/>
      <c r="CT1427" s="86"/>
      <c r="CU1427" s="86"/>
      <c r="CW1427" s="87"/>
      <c r="CY1427" s="86"/>
      <c r="CZ1427" s="87"/>
      <c r="DA1427" s="88"/>
      <c r="DB1427" s="86"/>
      <c r="DC1427" s="87"/>
      <c r="DD1427" s="86"/>
      <c r="DE1427" s="86"/>
      <c r="DF1427" s="86"/>
      <c r="DG1427" s="86"/>
      <c r="DH1427" s="89"/>
    </row>
    <row r="1428" spans="34:112" x14ac:dyDescent="0.2">
      <c r="AH1428" s="86"/>
      <c r="AJ1428" s="86"/>
      <c r="AL1428" s="86"/>
      <c r="AN1428" s="86"/>
      <c r="AP1428" s="86"/>
      <c r="AR1428" s="86"/>
      <c r="AT1428" s="86"/>
      <c r="AV1428" s="86"/>
      <c r="AX1428" s="86"/>
      <c r="AZ1428" s="86"/>
      <c r="BB1428" s="86"/>
      <c r="BD1428" s="86"/>
      <c r="BF1428" s="86"/>
      <c r="BH1428" s="86"/>
      <c r="BJ1428" s="86"/>
      <c r="BL1428" s="86"/>
      <c r="BN1428" s="86"/>
      <c r="BP1428" s="86"/>
      <c r="BR1428" s="86"/>
      <c r="BS1428" s="86"/>
      <c r="BT1428" s="86"/>
      <c r="BU1428" s="86"/>
      <c r="BW1428" s="86"/>
      <c r="BX1428" s="86"/>
      <c r="BY1428" s="86"/>
      <c r="BZ1428" s="86"/>
      <c r="CB1428" s="86"/>
      <c r="CC1428" s="86"/>
      <c r="CD1428" s="86"/>
      <c r="CE1428" s="86"/>
      <c r="CF1428" s="86"/>
      <c r="CH1428" s="86"/>
      <c r="CI1428" s="86"/>
      <c r="CJ1428" s="86"/>
      <c r="CK1428" s="86"/>
      <c r="CM1428" s="86"/>
      <c r="CN1428" s="86"/>
      <c r="CO1428" s="86"/>
      <c r="CP1428" s="86"/>
      <c r="CR1428" s="86"/>
      <c r="CS1428" s="86"/>
      <c r="CT1428" s="86"/>
      <c r="CU1428" s="86"/>
      <c r="CW1428" s="87"/>
      <c r="CY1428" s="86"/>
      <c r="CZ1428" s="87"/>
      <c r="DA1428" s="88"/>
      <c r="DB1428" s="86"/>
      <c r="DC1428" s="87"/>
      <c r="DD1428" s="86"/>
      <c r="DE1428" s="86"/>
      <c r="DF1428" s="86"/>
      <c r="DG1428" s="86"/>
      <c r="DH1428" s="89"/>
    </row>
    <row r="1429" spans="34:112" x14ac:dyDescent="0.2">
      <c r="AH1429" s="86"/>
      <c r="AJ1429" s="86"/>
      <c r="AL1429" s="86"/>
      <c r="AN1429" s="86"/>
      <c r="AP1429" s="86"/>
      <c r="AR1429" s="86"/>
      <c r="AT1429" s="86"/>
      <c r="AV1429" s="86"/>
      <c r="AX1429" s="86"/>
      <c r="AZ1429" s="86"/>
      <c r="BB1429" s="86"/>
      <c r="BD1429" s="86"/>
      <c r="BF1429" s="86"/>
      <c r="BH1429" s="86"/>
      <c r="BJ1429" s="86"/>
      <c r="BL1429" s="86"/>
      <c r="BN1429" s="86"/>
      <c r="BP1429" s="86"/>
      <c r="BR1429" s="86"/>
      <c r="BS1429" s="86"/>
      <c r="BT1429" s="86"/>
      <c r="BU1429" s="86"/>
      <c r="BW1429" s="86"/>
      <c r="BX1429" s="86"/>
      <c r="BY1429" s="86"/>
      <c r="BZ1429" s="86"/>
      <c r="CB1429" s="86"/>
      <c r="CC1429" s="86"/>
      <c r="CD1429" s="86"/>
      <c r="CE1429" s="86"/>
      <c r="CF1429" s="86"/>
      <c r="CH1429" s="86"/>
      <c r="CI1429" s="86"/>
      <c r="CJ1429" s="86"/>
      <c r="CK1429" s="86"/>
      <c r="CM1429" s="86"/>
      <c r="CN1429" s="86"/>
      <c r="CO1429" s="86"/>
      <c r="CP1429" s="86"/>
      <c r="CR1429" s="86"/>
      <c r="CS1429" s="86"/>
      <c r="CT1429" s="86"/>
      <c r="CU1429" s="86"/>
      <c r="CW1429" s="87"/>
      <c r="CY1429" s="86"/>
      <c r="CZ1429" s="87"/>
      <c r="DA1429" s="88"/>
      <c r="DB1429" s="86"/>
      <c r="DC1429" s="87"/>
      <c r="DD1429" s="86"/>
      <c r="DE1429" s="86"/>
      <c r="DF1429" s="86"/>
      <c r="DG1429" s="86"/>
      <c r="DH1429" s="89"/>
    </row>
    <row r="1430" spans="34:112" x14ac:dyDescent="0.2">
      <c r="AH1430" s="86"/>
      <c r="AJ1430" s="86"/>
      <c r="AL1430" s="86"/>
      <c r="AN1430" s="86"/>
      <c r="AP1430" s="86"/>
      <c r="AR1430" s="86"/>
      <c r="AT1430" s="86"/>
      <c r="AV1430" s="86"/>
      <c r="AX1430" s="86"/>
      <c r="AZ1430" s="86"/>
      <c r="BB1430" s="86"/>
      <c r="BD1430" s="86"/>
      <c r="BF1430" s="86"/>
      <c r="BH1430" s="86"/>
      <c r="BJ1430" s="86"/>
      <c r="BL1430" s="86"/>
      <c r="BN1430" s="86"/>
      <c r="BP1430" s="86"/>
      <c r="BR1430" s="86"/>
      <c r="BS1430" s="86"/>
      <c r="BT1430" s="86"/>
      <c r="BU1430" s="86"/>
      <c r="BW1430" s="86"/>
      <c r="BX1430" s="86"/>
      <c r="BY1430" s="86"/>
      <c r="BZ1430" s="86"/>
      <c r="CB1430" s="86"/>
      <c r="CC1430" s="86"/>
      <c r="CD1430" s="86"/>
      <c r="CE1430" s="86"/>
      <c r="CF1430" s="86"/>
      <c r="CH1430" s="86"/>
      <c r="CI1430" s="86"/>
      <c r="CJ1430" s="86"/>
      <c r="CK1430" s="86"/>
      <c r="CM1430" s="86"/>
      <c r="CN1430" s="86"/>
      <c r="CO1430" s="86"/>
      <c r="CP1430" s="86"/>
      <c r="CR1430" s="86"/>
      <c r="CS1430" s="86"/>
      <c r="CT1430" s="86"/>
      <c r="CU1430" s="86"/>
      <c r="CW1430" s="87"/>
      <c r="CY1430" s="86"/>
      <c r="CZ1430" s="87"/>
      <c r="DA1430" s="88"/>
      <c r="DB1430" s="86"/>
      <c r="DC1430" s="87"/>
      <c r="DD1430" s="86"/>
      <c r="DE1430" s="86"/>
      <c r="DF1430" s="86"/>
      <c r="DG1430" s="86"/>
      <c r="DH1430" s="89"/>
    </row>
    <row r="1431" spans="34:112" x14ac:dyDescent="0.2">
      <c r="AH1431" s="86"/>
      <c r="AJ1431" s="86"/>
      <c r="AL1431" s="86"/>
      <c r="AN1431" s="86"/>
      <c r="AP1431" s="86"/>
      <c r="AR1431" s="86"/>
      <c r="AT1431" s="86"/>
      <c r="AV1431" s="86"/>
      <c r="AX1431" s="86"/>
      <c r="AZ1431" s="86"/>
      <c r="BB1431" s="86"/>
      <c r="BD1431" s="86"/>
      <c r="BF1431" s="86"/>
      <c r="BH1431" s="86"/>
      <c r="BJ1431" s="86"/>
      <c r="BL1431" s="86"/>
      <c r="BN1431" s="86"/>
      <c r="BP1431" s="86"/>
      <c r="BR1431" s="86"/>
      <c r="BS1431" s="86"/>
      <c r="BT1431" s="86"/>
      <c r="BU1431" s="86"/>
      <c r="BW1431" s="86"/>
      <c r="BX1431" s="86"/>
      <c r="BY1431" s="86"/>
      <c r="BZ1431" s="86"/>
      <c r="CB1431" s="86"/>
      <c r="CC1431" s="86"/>
      <c r="CD1431" s="86"/>
      <c r="CE1431" s="86"/>
      <c r="CF1431" s="86"/>
      <c r="CH1431" s="86"/>
      <c r="CI1431" s="86"/>
      <c r="CJ1431" s="86"/>
      <c r="CK1431" s="86"/>
      <c r="CM1431" s="86"/>
      <c r="CN1431" s="86"/>
      <c r="CO1431" s="86"/>
      <c r="CP1431" s="86"/>
      <c r="CR1431" s="86"/>
      <c r="CS1431" s="86"/>
      <c r="CT1431" s="86"/>
      <c r="CU1431" s="86"/>
      <c r="CW1431" s="87"/>
      <c r="CY1431" s="86"/>
      <c r="CZ1431" s="87"/>
      <c r="DA1431" s="88"/>
      <c r="DB1431" s="86"/>
      <c r="DC1431" s="87"/>
      <c r="DD1431" s="86"/>
      <c r="DE1431" s="86"/>
      <c r="DF1431" s="86"/>
      <c r="DG1431" s="86"/>
      <c r="DH1431" s="89"/>
    </row>
    <row r="1432" spans="34:112" x14ac:dyDescent="0.2">
      <c r="AH1432" s="86"/>
      <c r="AJ1432" s="86"/>
      <c r="AL1432" s="86"/>
      <c r="AN1432" s="86"/>
      <c r="AP1432" s="86"/>
      <c r="AR1432" s="86"/>
      <c r="AT1432" s="86"/>
      <c r="AV1432" s="86"/>
      <c r="AX1432" s="86"/>
      <c r="AZ1432" s="86"/>
      <c r="BB1432" s="86"/>
      <c r="BD1432" s="86"/>
      <c r="BF1432" s="86"/>
      <c r="BH1432" s="86"/>
      <c r="BJ1432" s="86"/>
      <c r="BL1432" s="86"/>
      <c r="BN1432" s="86"/>
      <c r="BP1432" s="86"/>
      <c r="BR1432" s="86"/>
      <c r="BS1432" s="86"/>
      <c r="BT1432" s="86"/>
      <c r="BU1432" s="86"/>
      <c r="BW1432" s="86"/>
      <c r="BX1432" s="86"/>
      <c r="BY1432" s="86"/>
      <c r="BZ1432" s="86"/>
      <c r="CB1432" s="86"/>
      <c r="CC1432" s="86"/>
      <c r="CD1432" s="86"/>
      <c r="CE1432" s="86"/>
      <c r="CF1432" s="86"/>
      <c r="CH1432" s="86"/>
      <c r="CI1432" s="86"/>
      <c r="CJ1432" s="86"/>
      <c r="CK1432" s="86"/>
      <c r="CM1432" s="86"/>
      <c r="CN1432" s="86"/>
      <c r="CO1432" s="86"/>
      <c r="CP1432" s="86"/>
      <c r="CR1432" s="86"/>
      <c r="CS1432" s="86"/>
      <c r="CT1432" s="86"/>
      <c r="CU1432" s="86"/>
      <c r="CW1432" s="87"/>
      <c r="CY1432" s="86"/>
      <c r="CZ1432" s="87"/>
      <c r="DA1432" s="88"/>
      <c r="DB1432" s="86"/>
      <c r="DC1432" s="87"/>
      <c r="DD1432" s="86"/>
      <c r="DE1432" s="86"/>
      <c r="DF1432" s="86"/>
      <c r="DG1432" s="86"/>
      <c r="DH1432" s="89"/>
    </row>
    <row r="1433" spans="34:112" x14ac:dyDescent="0.2">
      <c r="AH1433" s="86"/>
      <c r="AJ1433" s="86"/>
      <c r="AL1433" s="86"/>
      <c r="AN1433" s="86"/>
      <c r="AP1433" s="86"/>
      <c r="AR1433" s="86"/>
      <c r="AT1433" s="86"/>
      <c r="AV1433" s="86"/>
      <c r="AX1433" s="86"/>
      <c r="AZ1433" s="86"/>
      <c r="BB1433" s="86"/>
      <c r="BD1433" s="86"/>
      <c r="BF1433" s="86"/>
      <c r="BH1433" s="86"/>
      <c r="BJ1433" s="86"/>
      <c r="BL1433" s="86"/>
      <c r="BN1433" s="86"/>
      <c r="BP1433" s="86"/>
      <c r="BR1433" s="86"/>
      <c r="BS1433" s="86"/>
      <c r="BT1433" s="86"/>
      <c r="BU1433" s="86"/>
      <c r="BW1433" s="86"/>
      <c r="BX1433" s="86"/>
      <c r="BY1433" s="86"/>
      <c r="BZ1433" s="86"/>
      <c r="CB1433" s="86"/>
      <c r="CC1433" s="86"/>
      <c r="CD1433" s="86"/>
      <c r="CE1433" s="86"/>
      <c r="CF1433" s="86"/>
      <c r="CH1433" s="86"/>
      <c r="CI1433" s="86"/>
      <c r="CJ1433" s="86"/>
      <c r="CK1433" s="86"/>
      <c r="CM1433" s="86"/>
      <c r="CN1433" s="86"/>
      <c r="CO1433" s="86"/>
      <c r="CP1433" s="86"/>
      <c r="CR1433" s="86"/>
      <c r="CS1433" s="86"/>
      <c r="CT1433" s="86"/>
      <c r="CU1433" s="86"/>
      <c r="CW1433" s="87"/>
      <c r="CY1433" s="86"/>
      <c r="CZ1433" s="87"/>
      <c r="DA1433" s="88"/>
      <c r="DB1433" s="86"/>
      <c r="DC1433" s="87"/>
      <c r="DD1433" s="86"/>
      <c r="DE1433" s="86"/>
      <c r="DF1433" s="86"/>
      <c r="DG1433" s="86"/>
      <c r="DH1433" s="89"/>
    </row>
    <row r="1434" spans="34:112" x14ac:dyDescent="0.2">
      <c r="AH1434" s="86"/>
      <c r="AJ1434" s="86"/>
      <c r="AL1434" s="86"/>
      <c r="AN1434" s="86"/>
      <c r="AP1434" s="86"/>
      <c r="AR1434" s="86"/>
      <c r="AT1434" s="86"/>
      <c r="AV1434" s="86"/>
      <c r="AX1434" s="86"/>
      <c r="AZ1434" s="86"/>
      <c r="BB1434" s="86"/>
      <c r="BD1434" s="86"/>
      <c r="BF1434" s="86"/>
      <c r="BH1434" s="86"/>
      <c r="BJ1434" s="86"/>
      <c r="BL1434" s="86"/>
      <c r="BN1434" s="86"/>
      <c r="BP1434" s="86"/>
      <c r="BR1434" s="86"/>
      <c r="BS1434" s="86"/>
      <c r="BT1434" s="86"/>
      <c r="BU1434" s="86"/>
      <c r="BW1434" s="86"/>
      <c r="BX1434" s="86"/>
      <c r="BY1434" s="86"/>
      <c r="BZ1434" s="86"/>
      <c r="CB1434" s="86"/>
      <c r="CC1434" s="86"/>
      <c r="CD1434" s="86"/>
      <c r="CE1434" s="86"/>
      <c r="CF1434" s="86"/>
      <c r="CH1434" s="86"/>
      <c r="CI1434" s="86"/>
      <c r="CJ1434" s="86"/>
      <c r="CK1434" s="86"/>
      <c r="CM1434" s="86"/>
      <c r="CN1434" s="86"/>
      <c r="CO1434" s="86"/>
      <c r="CP1434" s="86"/>
      <c r="CR1434" s="86"/>
      <c r="CS1434" s="86"/>
      <c r="CT1434" s="86"/>
      <c r="CU1434" s="86"/>
      <c r="CW1434" s="87"/>
      <c r="CY1434" s="86"/>
      <c r="CZ1434" s="87"/>
      <c r="DA1434" s="88"/>
      <c r="DB1434" s="86"/>
      <c r="DC1434" s="87"/>
      <c r="DD1434" s="86"/>
      <c r="DE1434" s="86"/>
      <c r="DF1434" s="86"/>
      <c r="DG1434" s="86"/>
      <c r="DH1434" s="89"/>
    </row>
    <row r="1435" spans="34:112" x14ac:dyDescent="0.2">
      <c r="AH1435" s="86"/>
      <c r="AJ1435" s="86"/>
      <c r="AL1435" s="86"/>
      <c r="AN1435" s="86"/>
      <c r="AP1435" s="86"/>
      <c r="AR1435" s="86"/>
      <c r="AT1435" s="86"/>
      <c r="AV1435" s="86"/>
      <c r="AX1435" s="86"/>
      <c r="AZ1435" s="86"/>
      <c r="BB1435" s="86"/>
      <c r="BD1435" s="86"/>
      <c r="BF1435" s="86"/>
      <c r="BH1435" s="86"/>
      <c r="BJ1435" s="86"/>
      <c r="BL1435" s="86"/>
      <c r="BN1435" s="86"/>
      <c r="BP1435" s="86"/>
      <c r="BR1435" s="86"/>
      <c r="BS1435" s="86"/>
      <c r="BT1435" s="86"/>
      <c r="BU1435" s="86"/>
      <c r="BW1435" s="86"/>
      <c r="BX1435" s="86"/>
      <c r="BY1435" s="86"/>
      <c r="BZ1435" s="86"/>
      <c r="CB1435" s="86"/>
      <c r="CC1435" s="86"/>
      <c r="CD1435" s="86"/>
      <c r="CE1435" s="86"/>
      <c r="CF1435" s="86"/>
      <c r="CH1435" s="86"/>
      <c r="CI1435" s="86"/>
      <c r="CJ1435" s="86"/>
      <c r="CK1435" s="86"/>
      <c r="CM1435" s="86"/>
      <c r="CN1435" s="86"/>
      <c r="CO1435" s="86"/>
      <c r="CP1435" s="86"/>
      <c r="CR1435" s="86"/>
      <c r="CS1435" s="86"/>
      <c r="CT1435" s="86"/>
      <c r="CU1435" s="86"/>
      <c r="CW1435" s="87"/>
      <c r="CY1435" s="86"/>
      <c r="CZ1435" s="87"/>
      <c r="DA1435" s="88"/>
      <c r="DB1435" s="86"/>
      <c r="DC1435" s="87"/>
      <c r="DD1435" s="86"/>
      <c r="DE1435" s="86"/>
      <c r="DF1435" s="86"/>
      <c r="DG1435" s="86"/>
      <c r="DH1435" s="89"/>
    </row>
    <row r="1436" spans="34:112" x14ac:dyDescent="0.2">
      <c r="AH1436" s="86"/>
      <c r="AJ1436" s="86"/>
      <c r="AL1436" s="86"/>
      <c r="AN1436" s="86"/>
      <c r="AP1436" s="86"/>
      <c r="AR1436" s="86"/>
      <c r="AT1436" s="86"/>
      <c r="AV1436" s="86"/>
      <c r="AX1436" s="86"/>
      <c r="AZ1436" s="86"/>
      <c r="BB1436" s="86"/>
      <c r="BD1436" s="86"/>
      <c r="BF1436" s="86"/>
      <c r="BH1436" s="86"/>
      <c r="BJ1436" s="86"/>
      <c r="BL1436" s="86"/>
      <c r="BN1436" s="86"/>
      <c r="BP1436" s="86"/>
      <c r="BR1436" s="86"/>
      <c r="BS1436" s="86"/>
      <c r="BT1436" s="86"/>
      <c r="BU1436" s="86"/>
      <c r="BW1436" s="86"/>
      <c r="BX1436" s="86"/>
      <c r="BY1436" s="86"/>
      <c r="BZ1436" s="86"/>
      <c r="CB1436" s="86"/>
      <c r="CC1436" s="86"/>
      <c r="CD1436" s="86"/>
      <c r="CE1436" s="86"/>
      <c r="CF1436" s="86"/>
      <c r="CH1436" s="86"/>
      <c r="CI1436" s="86"/>
      <c r="CJ1436" s="86"/>
      <c r="CK1436" s="86"/>
      <c r="CM1436" s="86"/>
      <c r="CN1436" s="86"/>
      <c r="CO1436" s="86"/>
      <c r="CP1436" s="86"/>
      <c r="CR1436" s="86"/>
      <c r="CS1436" s="86"/>
      <c r="CT1436" s="86"/>
      <c r="CU1436" s="86"/>
      <c r="CW1436" s="87"/>
      <c r="CY1436" s="86"/>
      <c r="CZ1436" s="87"/>
      <c r="DA1436" s="88"/>
      <c r="DB1436" s="86"/>
      <c r="DC1436" s="87"/>
      <c r="DD1436" s="86"/>
      <c r="DE1436" s="86"/>
      <c r="DF1436" s="86"/>
      <c r="DG1436" s="86"/>
      <c r="DH1436" s="89"/>
    </row>
    <row r="1437" spans="34:112" x14ac:dyDescent="0.2">
      <c r="AH1437" s="86"/>
      <c r="AJ1437" s="86"/>
      <c r="AL1437" s="86"/>
      <c r="AN1437" s="86"/>
      <c r="AP1437" s="86"/>
      <c r="AR1437" s="86"/>
      <c r="AT1437" s="86"/>
      <c r="AV1437" s="86"/>
      <c r="AX1437" s="86"/>
      <c r="AZ1437" s="86"/>
      <c r="BB1437" s="86"/>
      <c r="BD1437" s="86"/>
      <c r="BF1437" s="86"/>
      <c r="BH1437" s="86"/>
      <c r="BJ1437" s="86"/>
      <c r="BL1437" s="86"/>
      <c r="BN1437" s="86"/>
      <c r="BP1437" s="86"/>
      <c r="BR1437" s="86"/>
      <c r="BS1437" s="86"/>
      <c r="BT1437" s="86"/>
      <c r="BU1437" s="86"/>
      <c r="BW1437" s="86"/>
      <c r="BX1437" s="86"/>
      <c r="BY1437" s="86"/>
      <c r="BZ1437" s="86"/>
      <c r="CB1437" s="86"/>
      <c r="CC1437" s="86"/>
      <c r="CD1437" s="86"/>
      <c r="CE1437" s="86"/>
      <c r="CF1437" s="86"/>
      <c r="CH1437" s="86"/>
      <c r="CI1437" s="86"/>
      <c r="CJ1437" s="86"/>
      <c r="CK1437" s="86"/>
      <c r="CM1437" s="86"/>
      <c r="CN1437" s="86"/>
      <c r="CO1437" s="86"/>
      <c r="CP1437" s="86"/>
      <c r="CR1437" s="86"/>
      <c r="CS1437" s="86"/>
      <c r="CT1437" s="86"/>
      <c r="CU1437" s="86"/>
      <c r="CW1437" s="87"/>
      <c r="CY1437" s="86"/>
      <c r="CZ1437" s="87"/>
      <c r="DA1437" s="88"/>
      <c r="DB1437" s="86"/>
      <c r="DC1437" s="87"/>
      <c r="DD1437" s="86"/>
      <c r="DE1437" s="86"/>
      <c r="DF1437" s="86"/>
      <c r="DG1437" s="86"/>
      <c r="DH1437" s="89"/>
    </row>
    <row r="1438" spans="34:112" x14ac:dyDescent="0.2">
      <c r="AH1438" s="86"/>
      <c r="AJ1438" s="86"/>
      <c r="AL1438" s="86"/>
      <c r="AN1438" s="86"/>
      <c r="AP1438" s="86"/>
      <c r="AR1438" s="86"/>
      <c r="AT1438" s="86"/>
      <c r="AV1438" s="86"/>
      <c r="AX1438" s="86"/>
      <c r="AZ1438" s="86"/>
      <c r="BB1438" s="86"/>
      <c r="BD1438" s="86"/>
      <c r="BF1438" s="86"/>
      <c r="BH1438" s="86"/>
      <c r="BJ1438" s="86"/>
      <c r="BL1438" s="86"/>
      <c r="BN1438" s="86"/>
      <c r="BP1438" s="86"/>
      <c r="BR1438" s="86"/>
      <c r="BS1438" s="86"/>
      <c r="BT1438" s="86"/>
      <c r="BU1438" s="86"/>
      <c r="BW1438" s="86"/>
      <c r="BX1438" s="86"/>
      <c r="BY1438" s="86"/>
      <c r="BZ1438" s="86"/>
      <c r="CB1438" s="86"/>
      <c r="CC1438" s="86"/>
      <c r="CD1438" s="86"/>
      <c r="CE1438" s="86"/>
      <c r="CF1438" s="86"/>
      <c r="CH1438" s="86"/>
      <c r="CI1438" s="86"/>
      <c r="CJ1438" s="86"/>
      <c r="CK1438" s="86"/>
      <c r="CM1438" s="86"/>
      <c r="CN1438" s="86"/>
      <c r="CO1438" s="86"/>
      <c r="CP1438" s="86"/>
      <c r="CR1438" s="86"/>
      <c r="CS1438" s="86"/>
      <c r="CT1438" s="86"/>
      <c r="CU1438" s="86"/>
      <c r="CW1438" s="87"/>
      <c r="CY1438" s="86"/>
      <c r="CZ1438" s="87"/>
      <c r="DA1438" s="88"/>
      <c r="DB1438" s="86"/>
      <c r="DC1438" s="87"/>
      <c r="DD1438" s="86"/>
      <c r="DE1438" s="86"/>
      <c r="DF1438" s="86"/>
      <c r="DG1438" s="86"/>
      <c r="DH1438" s="89"/>
    </row>
    <row r="1439" spans="34:112" x14ac:dyDescent="0.2">
      <c r="AH1439" s="86"/>
      <c r="AJ1439" s="86"/>
      <c r="AL1439" s="86"/>
      <c r="AN1439" s="86"/>
      <c r="AP1439" s="86"/>
      <c r="AR1439" s="86"/>
      <c r="AT1439" s="86"/>
      <c r="AV1439" s="86"/>
      <c r="AX1439" s="86"/>
      <c r="AZ1439" s="86"/>
      <c r="BB1439" s="86"/>
      <c r="BD1439" s="86"/>
      <c r="BF1439" s="86"/>
      <c r="BH1439" s="86"/>
      <c r="BJ1439" s="86"/>
      <c r="BL1439" s="86"/>
      <c r="BN1439" s="86"/>
      <c r="BP1439" s="86"/>
      <c r="BR1439" s="86"/>
      <c r="BS1439" s="86"/>
      <c r="BT1439" s="86"/>
      <c r="BU1439" s="86"/>
      <c r="BW1439" s="86"/>
      <c r="BX1439" s="86"/>
      <c r="BY1439" s="86"/>
      <c r="BZ1439" s="86"/>
      <c r="CB1439" s="86"/>
      <c r="CC1439" s="86"/>
      <c r="CD1439" s="86"/>
      <c r="CE1439" s="86"/>
      <c r="CF1439" s="86"/>
      <c r="CH1439" s="86"/>
      <c r="CI1439" s="86"/>
      <c r="CJ1439" s="86"/>
      <c r="CK1439" s="86"/>
      <c r="CM1439" s="86"/>
      <c r="CN1439" s="86"/>
      <c r="CO1439" s="86"/>
      <c r="CP1439" s="86"/>
      <c r="CR1439" s="86"/>
      <c r="CS1439" s="86"/>
      <c r="CT1439" s="86"/>
      <c r="CU1439" s="86"/>
      <c r="CW1439" s="87"/>
      <c r="CY1439" s="86"/>
      <c r="CZ1439" s="87"/>
      <c r="DA1439" s="88"/>
      <c r="DB1439" s="86"/>
      <c r="DC1439" s="87"/>
      <c r="DD1439" s="86"/>
      <c r="DE1439" s="86"/>
      <c r="DF1439" s="86"/>
      <c r="DG1439" s="86"/>
      <c r="DH1439" s="89"/>
    </row>
    <row r="1440" spans="34:112" x14ac:dyDescent="0.2">
      <c r="AH1440" s="86"/>
      <c r="AJ1440" s="86"/>
      <c r="AL1440" s="86"/>
      <c r="AN1440" s="86"/>
      <c r="AP1440" s="86"/>
      <c r="AR1440" s="86"/>
      <c r="AT1440" s="86"/>
      <c r="AV1440" s="86"/>
      <c r="AX1440" s="86"/>
      <c r="AZ1440" s="86"/>
      <c r="BB1440" s="86"/>
      <c r="BD1440" s="86"/>
      <c r="BF1440" s="86"/>
      <c r="BH1440" s="86"/>
      <c r="BJ1440" s="86"/>
      <c r="BL1440" s="86"/>
      <c r="BN1440" s="86"/>
      <c r="BP1440" s="86"/>
      <c r="BR1440" s="86"/>
      <c r="BS1440" s="86"/>
      <c r="BT1440" s="86"/>
      <c r="BU1440" s="86"/>
      <c r="BW1440" s="86"/>
      <c r="BX1440" s="86"/>
      <c r="BY1440" s="86"/>
      <c r="BZ1440" s="86"/>
      <c r="CB1440" s="86"/>
      <c r="CC1440" s="86"/>
      <c r="CD1440" s="86"/>
      <c r="CE1440" s="86"/>
      <c r="CF1440" s="86"/>
      <c r="CH1440" s="86"/>
      <c r="CI1440" s="86"/>
      <c r="CJ1440" s="86"/>
      <c r="CK1440" s="86"/>
      <c r="CM1440" s="86"/>
      <c r="CN1440" s="86"/>
      <c r="CO1440" s="86"/>
      <c r="CP1440" s="86"/>
      <c r="CR1440" s="86"/>
      <c r="CS1440" s="86"/>
      <c r="CT1440" s="86"/>
      <c r="CU1440" s="86"/>
      <c r="CW1440" s="87"/>
      <c r="CY1440" s="86"/>
      <c r="CZ1440" s="87"/>
      <c r="DA1440" s="88"/>
      <c r="DB1440" s="86"/>
      <c r="DC1440" s="87"/>
      <c r="DD1440" s="86"/>
      <c r="DE1440" s="86"/>
      <c r="DF1440" s="86"/>
      <c r="DG1440" s="86"/>
      <c r="DH1440" s="89"/>
    </row>
    <row r="1441" spans="34:112" x14ac:dyDescent="0.2">
      <c r="AH1441" s="86"/>
      <c r="AJ1441" s="86"/>
      <c r="AL1441" s="86"/>
      <c r="AN1441" s="86"/>
      <c r="AP1441" s="86"/>
      <c r="AR1441" s="86"/>
      <c r="AT1441" s="86"/>
      <c r="AV1441" s="86"/>
      <c r="AX1441" s="86"/>
      <c r="AZ1441" s="86"/>
      <c r="BB1441" s="86"/>
      <c r="BD1441" s="86"/>
      <c r="BF1441" s="86"/>
      <c r="BH1441" s="86"/>
      <c r="BJ1441" s="86"/>
      <c r="BL1441" s="86"/>
      <c r="BN1441" s="86"/>
      <c r="BP1441" s="86"/>
      <c r="BR1441" s="86"/>
      <c r="BS1441" s="86"/>
      <c r="BT1441" s="86"/>
      <c r="BU1441" s="86"/>
      <c r="BW1441" s="86"/>
      <c r="BX1441" s="86"/>
      <c r="BY1441" s="86"/>
      <c r="BZ1441" s="86"/>
      <c r="CB1441" s="86"/>
      <c r="CC1441" s="86"/>
      <c r="CD1441" s="86"/>
      <c r="CE1441" s="86"/>
      <c r="CF1441" s="86"/>
      <c r="CH1441" s="86"/>
      <c r="CI1441" s="86"/>
      <c r="CJ1441" s="86"/>
      <c r="CK1441" s="86"/>
      <c r="CM1441" s="86"/>
      <c r="CN1441" s="86"/>
      <c r="CO1441" s="86"/>
      <c r="CP1441" s="86"/>
      <c r="CR1441" s="86"/>
      <c r="CS1441" s="86"/>
      <c r="CT1441" s="86"/>
      <c r="CU1441" s="86"/>
      <c r="CW1441" s="87"/>
      <c r="CY1441" s="86"/>
      <c r="CZ1441" s="87"/>
      <c r="DA1441" s="88"/>
      <c r="DB1441" s="86"/>
      <c r="DC1441" s="87"/>
      <c r="DD1441" s="86"/>
      <c r="DE1441" s="86"/>
      <c r="DF1441" s="86"/>
      <c r="DG1441" s="86"/>
      <c r="DH1441" s="89"/>
    </row>
    <row r="1442" spans="34:112" x14ac:dyDescent="0.2">
      <c r="AH1442" s="86"/>
      <c r="AJ1442" s="86"/>
      <c r="AL1442" s="86"/>
      <c r="AN1442" s="86"/>
      <c r="AP1442" s="86"/>
      <c r="AR1442" s="86"/>
      <c r="AT1442" s="86"/>
      <c r="AV1442" s="86"/>
      <c r="AX1442" s="86"/>
      <c r="AZ1442" s="86"/>
      <c r="BB1442" s="86"/>
      <c r="BD1442" s="86"/>
      <c r="BF1442" s="86"/>
      <c r="BH1442" s="86"/>
      <c r="BJ1442" s="86"/>
      <c r="BL1442" s="86"/>
      <c r="BN1442" s="86"/>
      <c r="BP1442" s="86"/>
      <c r="BR1442" s="86"/>
      <c r="BS1442" s="86"/>
      <c r="BT1442" s="86"/>
      <c r="BU1442" s="86"/>
      <c r="BW1442" s="86"/>
      <c r="BX1442" s="86"/>
      <c r="BY1442" s="86"/>
      <c r="BZ1442" s="86"/>
      <c r="CB1442" s="86"/>
      <c r="CC1442" s="86"/>
      <c r="CD1442" s="86"/>
      <c r="CE1442" s="86"/>
      <c r="CF1442" s="86"/>
      <c r="CH1442" s="86"/>
      <c r="CI1442" s="86"/>
      <c r="CJ1442" s="86"/>
      <c r="CK1442" s="86"/>
      <c r="CM1442" s="86"/>
      <c r="CN1442" s="86"/>
      <c r="CO1442" s="86"/>
      <c r="CP1442" s="86"/>
      <c r="CR1442" s="86"/>
      <c r="CS1442" s="86"/>
      <c r="CT1442" s="86"/>
      <c r="CU1442" s="86"/>
      <c r="CW1442" s="87"/>
      <c r="CY1442" s="86"/>
      <c r="CZ1442" s="87"/>
      <c r="DA1442" s="88"/>
      <c r="DB1442" s="86"/>
      <c r="DC1442" s="87"/>
      <c r="DD1442" s="86"/>
      <c r="DE1442" s="86"/>
      <c r="DF1442" s="86"/>
      <c r="DG1442" s="86"/>
      <c r="DH1442" s="89"/>
    </row>
    <row r="1443" spans="34:112" x14ac:dyDescent="0.2">
      <c r="AH1443" s="86"/>
      <c r="AJ1443" s="86"/>
      <c r="AL1443" s="86"/>
      <c r="AN1443" s="86"/>
      <c r="AP1443" s="86"/>
      <c r="AR1443" s="86"/>
      <c r="AT1443" s="86"/>
      <c r="AV1443" s="86"/>
      <c r="AX1443" s="86"/>
      <c r="AZ1443" s="86"/>
      <c r="BB1443" s="86"/>
      <c r="BD1443" s="86"/>
      <c r="BF1443" s="86"/>
      <c r="BH1443" s="86"/>
      <c r="BJ1443" s="86"/>
      <c r="BL1443" s="86"/>
      <c r="BN1443" s="86"/>
      <c r="BP1443" s="86"/>
      <c r="BR1443" s="86"/>
      <c r="BS1443" s="86"/>
      <c r="BT1443" s="86"/>
      <c r="BU1443" s="86"/>
      <c r="BW1443" s="86"/>
      <c r="BX1443" s="86"/>
      <c r="BY1443" s="86"/>
      <c r="BZ1443" s="86"/>
      <c r="CB1443" s="86"/>
      <c r="CC1443" s="86"/>
      <c r="CD1443" s="86"/>
      <c r="CE1443" s="86"/>
      <c r="CF1443" s="86"/>
      <c r="CH1443" s="86"/>
      <c r="CI1443" s="86"/>
      <c r="CJ1443" s="86"/>
      <c r="CK1443" s="86"/>
      <c r="CM1443" s="86"/>
      <c r="CN1443" s="86"/>
      <c r="CO1443" s="86"/>
      <c r="CP1443" s="86"/>
      <c r="CR1443" s="86"/>
      <c r="CS1443" s="86"/>
      <c r="CT1443" s="86"/>
      <c r="CU1443" s="86"/>
      <c r="CW1443" s="87"/>
      <c r="CY1443" s="86"/>
      <c r="CZ1443" s="87"/>
      <c r="DA1443" s="88"/>
      <c r="DB1443" s="86"/>
      <c r="DC1443" s="87"/>
      <c r="DD1443" s="86"/>
      <c r="DE1443" s="86"/>
      <c r="DF1443" s="86"/>
      <c r="DG1443" s="86"/>
      <c r="DH1443" s="89"/>
    </row>
    <row r="1444" spans="34:112" x14ac:dyDescent="0.2">
      <c r="AH1444" s="86"/>
      <c r="AJ1444" s="86"/>
      <c r="AL1444" s="86"/>
      <c r="AN1444" s="86"/>
      <c r="AP1444" s="86"/>
      <c r="AR1444" s="86"/>
      <c r="AT1444" s="86"/>
      <c r="AV1444" s="86"/>
      <c r="AX1444" s="86"/>
      <c r="AZ1444" s="86"/>
      <c r="BB1444" s="86"/>
      <c r="BD1444" s="86"/>
      <c r="BF1444" s="86"/>
      <c r="BH1444" s="86"/>
      <c r="BJ1444" s="86"/>
      <c r="BL1444" s="86"/>
      <c r="BN1444" s="86"/>
      <c r="BP1444" s="86"/>
      <c r="BR1444" s="86"/>
      <c r="BS1444" s="86"/>
      <c r="BT1444" s="86"/>
      <c r="BU1444" s="86"/>
      <c r="BW1444" s="86"/>
      <c r="BX1444" s="86"/>
      <c r="BY1444" s="86"/>
      <c r="BZ1444" s="86"/>
      <c r="CB1444" s="86"/>
      <c r="CC1444" s="86"/>
      <c r="CD1444" s="86"/>
      <c r="CE1444" s="86"/>
      <c r="CF1444" s="86"/>
      <c r="CH1444" s="86"/>
      <c r="CI1444" s="86"/>
      <c r="CJ1444" s="86"/>
      <c r="CK1444" s="86"/>
      <c r="CM1444" s="86"/>
      <c r="CN1444" s="86"/>
      <c r="CO1444" s="86"/>
      <c r="CP1444" s="86"/>
      <c r="CR1444" s="86"/>
      <c r="CS1444" s="86"/>
      <c r="CT1444" s="86"/>
      <c r="CU1444" s="86"/>
      <c r="CW1444" s="87"/>
      <c r="CY1444" s="86"/>
      <c r="CZ1444" s="87"/>
      <c r="DA1444" s="88"/>
      <c r="DB1444" s="86"/>
      <c r="DC1444" s="87"/>
      <c r="DD1444" s="86"/>
      <c r="DE1444" s="86"/>
      <c r="DF1444" s="86"/>
      <c r="DG1444" s="86"/>
      <c r="DH1444" s="89"/>
    </row>
    <row r="1445" spans="34:112" x14ac:dyDescent="0.2">
      <c r="AH1445" s="86"/>
      <c r="AJ1445" s="86"/>
      <c r="AL1445" s="86"/>
      <c r="AN1445" s="86"/>
      <c r="AP1445" s="86"/>
      <c r="AR1445" s="86"/>
      <c r="AT1445" s="86"/>
      <c r="AV1445" s="86"/>
      <c r="AX1445" s="86"/>
      <c r="AZ1445" s="86"/>
      <c r="BB1445" s="86"/>
      <c r="BD1445" s="86"/>
      <c r="BF1445" s="86"/>
      <c r="BH1445" s="86"/>
      <c r="BJ1445" s="86"/>
      <c r="BL1445" s="86"/>
      <c r="BN1445" s="86"/>
      <c r="BP1445" s="86"/>
      <c r="BR1445" s="86"/>
      <c r="BS1445" s="86"/>
      <c r="BT1445" s="86"/>
      <c r="BU1445" s="86"/>
      <c r="BW1445" s="86"/>
      <c r="BX1445" s="86"/>
      <c r="BY1445" s="86"/>
      <c r="BZ1445" s="86"/>
      <c r="CB1445" s="86"/>
      <c r="CC1445" s="86"/>
      <c r="CD1445" s="86"/>
      <c r="CE1445" s="86"/>
      <c r="CF1445" s="86"/>
      <c r="CH1445" s="86"/>
      <c r="CI1445" s="86"/>
      <c r="CJ1445" s="86"/>
      <c r="CK1445" s="86"/>
      <c r="CM1445" s="86"/>
      <c r="CN1445" s="86"/>
      <c r="CO1445" s="86"/>
      <c r="CP1445" s="86"/>
      <c r="CR1445" s="86"/>
      <c r="CS1445" s="86"/>
      <c r="CT1445" s="86"/>
      <c r="CU1445" s="86"/>
      <c r="CW1445" s="87"/>
      <c r="CY1445" s="86"/>
      <c r="CZ1445" s="87"/>
      <c r="DA1445" s="88"/>
      <c r="DB1445" s="86"/>
      <c r="DC1445" s="87"/>
      <c r="DD1445" s="86"/>
      <c r="DE1445" s="86"/>
      <c r="DF1445" s="86"/>
      <c r="DG1445" s="86"/>
      <c r="DH1445" s="89"/>
    </row>
    <row r="1446" spans="34:112" x14ac:dyDescent="0.2">
      <c r="AH1446" s="86"/>
      <c r="AJ1446" s="86"/>
      <c r="AL1446" s="86"/>
      <c r="AN1446" s="86"/>
      <c r="AP1446" s="86"/>
      <c r="AR1446" s="86"/>
      <c r="AT1446" s="86"/>
      <c r="AV1446" s="86"/>
      <c r="AX1446" s="86"/>
      <c r="AZ1446" s="86"/>
      <c r="BB1446" s="86"/>
      <c r="BD1446" s="86"/>
      <c r="BF1446" s="86"/>
      <c r="BH1446" s="86"/>
      <c r="BJ1446" s="86"/>
      <c r="BL1446" s="86"/>
      <c r="BN1446" s="86"/>
      <c r="BP1446" s="86"/>
      <c r="BR1446" s="86"/>
      <c r="BS1446" s="86"/>
      <c r="BT1446" s="86"/>
      <c r="BU1446" s="86"/>
      <c r="BW1446" s="86"/>
      <c r="BX1446" s="86"/>
      <c r="BY1446" s="86"/>
      <c r="BZ1446" s="86"/>
      <c r="CB1446" s="86"/>
      <c r="CC1446" s="86"/>
      <c r="CD1446" s="86"/>
      <c r="CE1446" s="86"/>
      <c r="CF1446" s="86"/>
      <c r="CH1446" s="86"/>
      <c r="CI1446" s="86"/>
      <c r="CJ1446" s="86"/>
      <c r="CK1446" s="86"/>
      <c r="CM1446" s="86"/>
      <c r="CN1446" s="86"/>
      <c r="CO1446" s="86"/>
      <c r="CP1446" s="86"/>
      <c r="CR1446" s="86"/>
      <c r="CS1446" s="86"/>
      <c r="CT1446" s="86"/>
      <c r="CU1446" s="86"/>
      <c r="CW1446" s="87"/>
      <c r="CY1446" s="86"/>
      <c r="CZ1446" s="87"/>
      <c r="DA1446" s="88"/>
      <c r="DB1446" s="86"/>
      <c r="DC1446" s="87"/>
      <c r="DD1446" s="86"/>
      <c r="DE1446" s="86"/>
      <c r="DF1446" s="86"/>
      <c r="DG1446" s="86"/>
      <c r="DH1446" s="89"/>
    </row>
    <row r="1447" spans="34:112" x14ac:dyDescent="0.2">
      <c r="AH1447" s="86"/>
      <c r="AJ1447" s="86"/>
      <c r="AL1447" s="86"/>
      <c r="AN1447" s="86"/>
      <c r="AP1447" s="86"/>
      <c r="AR1447" s="86"/>
      <c r="AT1447" s="86"/>
      <c r="AV1447" s="86"/>
      <c r="AX1447" s="86"/>
      <c r="AZ1447" s="86"/>
      <c r="BB1447" s="86"/>
      <c r="BD1447" s="86"/>
      <c r="BF1447" s="86"/>
      <c r="BH1447" s="86"/>
      <c r="BJ1447" s="86"/>
      <c r="BL1447" s="86"/>
      <c r="BN1447" s="86"/>
      <c r="BP1447" s="86"/>
      <c r="BR1447" s="86"/>
      <c r="BS1447" s="86"/>
      <c r="BT1447" s="86"/>
      <c r="BU1447" s="86"/>
      <c r="BW1447" s="86"/>
      <c r="BX1447" s="86"/>
      <c r="BY1447" s="86"/>
      <c r="BZ1447" s="86"/>
      <c r="CB1447" s="86"/>
      <c r="CC1447" s="86"/>
      <c r="CD1447" s="86"/>
      <c r="CE1447" s="86"/>
      <c r="CF1447" s="86"/>
      <c r="CH1447" s="86"/>
      <c r="CI1447" s="86"/>
      <c r="CJ1447" s="86"/>
      <c r="CK1447" s="86"/>
      <c r="CM1447" s="86"/>
      <c r="CN1447" s="86"/>
      <c r="CO1447" s="86"/>
      <c r="CP1447" s="86"/>
      <c r="CR1447" s="86"/>
      <c r="CS1447" s="86"/>
      <c r="CT1447" s="86"/>
      <c r="CU1447" s="86"/>
      <c r="CW1447" s="87"/>
      <c r="CY1447" s="86"/>
      <c r="CZ1447" s="87"/>
      <c r="DA1447" s="88"/>
      <c r="DB1447" s="86"/>
      <c r="DC1447" s="87"/>
      <c r="DD1447" s="86"/>
      <c r="DE1447" s="86"/>
      <c r="DF1447" s="86"/>
      <c r="DG1447" s="86"/>
      <c r="DH1447" s="89"/>
    </row>
    <row r="1448" spans="34:112" x14ac:dyDescent="0.2">
      <c r="AH1448" s="86"/>
      <c r="AJ1448" s="86"/>
      <c r="AL1448" s="86"/>
      <c r="AN1448" s="86"/>
      <c r="AP1448" s="86"/>
      <c r="AR1448" s="86"/>
      <c r="AT1448" s="86"/>
      <c r="AV1448" s="86"/>
      <c r="AX1448" s="86"/>
      <c r="AZ1448" s="86"/>
      <c r="BB1448" s="86"/>
      <c r="BD1448" s="86"/>
      <c r="BF1448" s="86"/>
      <c r="BH1448" s="86"/>
      <c r="BJ1448" s="86"/>
      <c r="BL1448" s="86"/>
      <c r="BN1448" s="86"/>
      <c r="BP1448" s="86"/>
      <c r="BR1448" s="86"/>
      <c r="BS1448" s="86"/>
      <c r="BT1448" s="86"/>
      <c r="BU1448" s="86"/>
      <c r="BW1448" s="86"/>
      <c r="BX1448" s="86"/>
      <c r="BY1448" s="86"/>
      <c r="BZ1448" s="86"/>
      <c r="CB1448" s="86"/>
      <c r="CC1448" s="86"/>
      <c r="CD1448" s="86"/>
      <c r="CE1448" s="86"/>
      <c r="CF1448" s="86"/>
      <c r="CH1448" s="86"/>
      <c r="CI1448" s="86"/>
      <c r="CJ1448" s="86"/>
      <c r="CK1448" s="86"/>
      <c r="CM1448" s="86"/>
      <c r="CN1448" s="86"/>
      <c r="CO1448" s="86"/>
      <c r="CP1448" s="86"/>
      <c r="CR1448" s="86"/>
      <c r="CS1448" s="86"/>
      <c r="CT1448" s="86"/>
      <c r="CU1448" s="86"/>
      <c r="CW1448" s="87"/>
      <c r="CY1448" s="86"/>
      <c r="CZ1448" s="87"/>
      <c r="DA1448" s="88"/>
      <c r="DB1448" s="86"/>
      <c r="DC1448" s="87"/>
      <c r="DD1448" s="86"/>
      <c r="DE1448" s="86"/>
      <c r="DF1448" s="86"/>
      <c r="DG1448" s="86"/>
      <c r="DH1448" s="89"/>
    </row>
    <row r="1449" spans="34:112" x14ac:dyDescent="0.2">
      <c r="AH1449" s="86"/>
      <c r="AJ1449" s="86"/>
      <c r="AL1449" s="86"/>
      <c r="AN1449" s="86"/>
      <c r="AP1449" s="86"/>
      <c r="AR1449" s="86"/>
      <c r="AT1449" s="86"/>
      <c r="AV1449" s="86"/>
      <c r="AX1449" s="86"/>
      <c r="AZ1449" s="86"/>
      <c r="BB1449" s="86"/>
      <c r="BD1449" s="86"/>
      <c r="BF1449" s="86"/>
      <c r="BH1449" s="86"/>
      <c r="BJ1449" s="86"/>
      <c r="BL1449" s="86"/>
      <c r="BN1449" s="86"/>
      <c r="BP1449" s="86"/>
      <c r="BR1449" s="86"/>
      <c r="BS1449" s="86"/>
      <c r="BT1449" s="86"/>
      <c r="BU1449" s="86"/>
      <c r="BW1449" s="86"/>
      <c r="BX1449" s="86"/>
      <c r="BY1449" s="86"/>
      <c r="BZ1449" s="86"/>
      <c r="CB1449" s="86"/>
      <c r="CC1449" s="86"/>
      <c r="CD1449" s="86"/>
      <c r="CE1449" s="86"/>
      <c r="CF1449" s="86"/>
      <c r="CH1449" s="86"/>
      <c r="CI1449" s="86"/>
      <c r="CJ1449" s="86"/>
      <c r="CK1449" s="86"/>
      <c r="CM1449" s="86"/>
      <c r="CN1449" s="86"/>
      <c r="CO1449" s="86"/>
      <c r="CP1449" s="86"/>
      <c r="CR1449" s="86"/>
      <c r="CS1449" s="86"/>
      <c r="CT1449" s="86"/>
      <c r="CU1449" s="86"/>
      <c r="CW1449" s="87"/>
      <c r="CY1449" s="86"/>
      <c r="CZ1449" s="87"/>
      <c r="DA1449" s="88"/>
      <c r="DB1449" s="86"/>
      <c r="DC1449" s="87"/>
      <c r="DD1449" s="86"/>
      <c r="DE1449" s="86"/>
      <c r="DF1449" s="86"/>
      <c r="DG1449" s="86"/>
      <c r="DH1449" s="89"/>
    </row>
    <row r="1450" spans="34:112" x14ac:dyDescent="0.2">
      <c r="AH1450" s="86"/>
      <c r="AJ1450" s="86"/>
      <c r="AL1450" s="86"/>
      <c r="AN1450" s="86"/>
      <c r="AP1450" s="86"/>
      <c r="AR1450" s="86"/>
      <c r="AT1450" s="86"/>
      <c r="AV1450" s="86"/>
      <c r="AX1450" s="86"/>
      <c r="AZ1450" s="86"/>
      <c r="BB1450" s="86"/>
      <c r="BD1450" s="86"/>
      <c r="BF1450" s="86"/>
      <c r="BH1450" s="86"/>
      <c r="BJ1450" s="86"/>
      <c r="BL1450" s="86"/>
      <c r="BN1450" s="86"/>
      <c r="BP1450" s="86"/>
      <c r="BR1450" s="86"/>
      <c r="BS1450" s="86"/>
      <c r="BT1450" s="86"/>
      <c r="BU1450" s="86"/>
      <c r="BW1450" s="86"/>
      <c r="BX1450" s="86"/>
      <c r="BY1450" s="86"/>
      <c r="BZ1450" s="86"/>
      <c r="CB1450" s="86"/>
      <c r="CC1450" s="86"/>
      <c r="CD1450" s="86"/>
      <c r="CE1450" s="86"/>
      <c r="CF1450" s="86"/>
      <c r="CH1450" s="86"/>
      <c r="CI1450" s="86"/>
      <c r="CJ1450" s="86"/>
      <c r="CK1450" s="86"/>
      <c r="CM1450" s="86"/>
      <c r="CN1450" s="86"/>
      <c r="CO1450" s="86"/>
      <c r="CP1450" s="86"/>
      <c r="CR1450" s="86"/>
      <c r="CS1450" s="86"/>
      <c r="CT1450" s="86"/>
      <c r="CU1450" s="86"/>
      <c r="CW1450" s="87"/>
      <c r="CY1450" s="86"/>
      <c r="CZ1450" s="87"/>
      <c r="DA1450" s="88"/>
      <c r="DB1450" s="86"/>
      <c r="DC1450" s="87"/>
      <c r="DD1450" s="86"/>
      <c r="DE1450" s="86"/>
      <c r="DF1450" s="86"/>
      <c r="DG1450" s="86"/>
      <c r="DH1450" s="89"/>
    </row>
    <row r="1451" spans="34:112" x14ac:dyDescent="0.2">
      <c r="AH1451" s="86"/>
      <c r="AJ1451" s="86"/>
      <c r="AL1451" s="86"/>
      <c r="AN1451" s="86"/>
      <c r="AP1451" s="86"/>
      <c r="AR1451" s="86"/>
      <c r="AT1451" s="86"/>
      <c r="AV1451" s="86"/>
      <c r="AX1451" s="86"/>
      <c r="AZ1451" s="86"/>
      <c r="BB1451" s="86"/>
      <c r="BD1451" s="86"/>
      <c r="BF1451" s="86"/>
      <c r="BH1451" s="86"/>
      <c r="BJ1451" s="86"/>
      <c r="BL1451" s="86"/>
      <c r="BN1451" s="86"/>
      <c r="BP1451" s="86"/>
      <c r="BR1451" s="86"/>
      <c r="BS1451" s="86"/>
      <c r="BT1451" s="86"/>
      <c r="BU1451" s="86"/>
      <c r="BW1451" s="86"/>
      <c r="BX1451" s="86"/>
      <c r="BY1451" s="86"/>
      <c r="BZ1451" s="86"/>
      <c r="CB1451" s="86"/>
      <c r="CC1451" s="86"/>
      <c r="CD1451" s="86"/>
      <c r="CE1451" s="86"/>
      <c r="CF1451" s="86"/>
      <c r="CH1451" s="86"/>
      <c r="CI1451" s="86"/>
      <c r="CJ1451" s="86"/>
      <c r="CK1451" s="86"/>
      <c r="CM1451" s="86"/>
      <c r="CN1451" s="86"/>
      <c r="CO1451" s="86"/>
      <c r="CP1451" s="86"/>
      <c r="CR1451" s="86"/>
      <c r="CS1451" s="86"/>
      <c r="CT1451" s="86"/>
      <c r="CU1451" s="86"/>
      <c r="CW1451" s="87"/>
      <c r="CY1451" s="86"/>
      <c r="CZ1451" s="87"/>
      <c r="DA1451" s="88"/>
      <c r="DB1451" s="86"/>
      <c r="DC1451" s="87"/>
      <c r="DD1451" s="86"/>
      <c r="DE1451" s="86"/>
      <c r="DF1451" s="86"/>
      <c r="DG1451" s="86"/>
      <c r="DH1451" s="89"/>
    </row>
    <row r="1452" spans="34:112" x14ac:dyDescent="0.2">
      <c r="AH1452" s="86"/>
      <c r="AJ1452" s="86"/>
      <c r="AL1452" s="86"/>
      <c r="AN1452" s="86"/>
      <c r="AP1452" s="86"/>
      <c r="AR1452" s="86"/>
      <c r="AT1452" s="86"/>
      <c r="AV1452" s="86"/>
      <c r="AX1452" s="86"/>
      <c r="AZ1452" s="86"/>
      <c r="BB1452" s="86"/>
      <c r="BD1452" s="86"/>
      <c r="BF1452" s="86"/>
      <c r="BH1452" s="86"/>
      <c r="BJ1452" s="86"/>
      <c r="BL1452" s="86"/>
      <c r="BN1452" s="86"/>
      <c r="BP1452" s="86"/>
      <c r="BR1452" s="86"/>
      <c r="BS1452" s="86"/>
      <c r="BT1452" s="86"/>
      <c r="BU1452" s="86"/>
      <c r="BW1452" s="86"/>
      <c r="BX1452" s="86"/>
      <c r="BY1452" s="86"/>
      <c r="BZ1452" s="86"/>
      <c r="CB1452" s="86"/>
      <c r="CC1452" s="86"/>
      <c r="CD1452" s="86"/>
      <c r="CE1452" s="86"/>
      <c r="CF1452" s="86"/>
      <c r="CH1452" s="86"/>
      <c r="CI1452" s="86"/>
      <c r="CJ1452" s="86"/>
      <c r="CK1452" s="86"/>
      <c r="CM1452" s="86"/>
      <c r="CN1452" s="86"/>
      <c r="CO1452" s="86"/>
      <c r="CP1452" s="86"/>
      <c r="CR1452" s="86"/>
      <c r="CS1452" s="86"/>
      <c r="CT1452" s="86"/>
      <c r="CU1452" s="86"/>
      <c r="CW1452" s="87"/>
      <c r="CY1452" s="86"/>
      <c r="CZ1452" s="87"/>
      <c r="DA1452" s="88"/>
      <c r="DB1452" s="86"/>
      <c r="DC1452" s="87"/>
      <c r="DD1452" s="86"/>
      <c r="DE1452" s="86"/>
      <c r="DF1452" s="86"/>
      <c r="DG1452" s="86"/>
      <c r="DH1452" s="89"/>
    </row>
    <row r="1453" spans="34:112" x14ac:dyDescent="0.2">
      <c r="AH1453" s="86"/>
      <c r="AJ1453" s="86"/>
      <c r="AL1453" s="86"/>
      <c r="AN1453" s="86"/>
      <c r="AP1453" s="86"/>
      <c r="AR1453" s="86"/>
      <c r="AT1453" s="86"/>
      <c r="AV1453" s="86"/>
      <c r="AX1453" s="86"/>
      <c r="AZ1453" s="86"/>
      <c r="BB1453" s="86"/>
      <c r="BD1453" s="86"/>
      <c r="BF1453" s="86"/>
      <c r="BH1453" s="86"/>
      <c r="BJ1453" s="86"/>
      <c r="BL1453" s="86"/>
      <c r="BN1453" s="86"/>
      <c r="BP1453" s="86"/>
      <c r="BR1453" s="86"/>
      <c r="BS1453" s="86"/>
      <c r="BT1453" s="86"/>
      <c r="BU1453" s="86"/>
      <c r="BW1453" s="86"/>
      <c r="BX1453" s="86"/>
      <c r="BY1453" s="86"/>
      <c r="BZ1453" s="86"/>
      <c r="CB1453" s="86"/>
      <c r="CC1453" s="86"/>
      <c r="CD1453" s="86"/>
      <c r="CE1453" s="86"/>
      <c r="CF1453" s="86"/>
      <c r="CH1453" s="86"/>
      <c r="CI1453" s="86"/>
      <c r="CJ1453" s="86"/>
      <c r="CK1453" s="86"/>
      <c r="CM1453" s="86"/>
      <c r="CN1453" s="86"/>
      <c r="CO1453" s="86"/>
      <c r="CP1453" s="86"/>
      <c r="CR1453" s="86"/>
      <c r="CS1453" s="86"/>
      <c r="CT1453" s="86"/>
      <c r="CU1453" s="86"/>
      <c r="CW1453" s="87"/>
      <c r="CY1453" s="86"/>
      <c r="CZ1453" s="87"/>
      <c r="DA1453" s="88"/>
      <c r="DB1453" s="86"/>
      <c r="DC1453" s="87"/>
      <c r="DD1453" s="86"/>
      <c r="DE1453" s="86"/>
      <c r="DF1453" s="86"/>
      <c r="DG1453" s="86"/>
      <c r="DH1453" s="89"/>
    </row>
    <row r="1454" spans="34:112" x14ac:dyDescent="0.2">
      <c r="AH1454" s="86"/>
      <c r="AJ1454" s="86"/>
      <c r="AL1454" s="86"/>
      <c r="AN1454" s="86"/>
      <c r="AP1454" s="86"/>
      <c r="AR1454" s="86"/>
      <c r="AT1454" s="86"/>
      <c r="AV1454" s="86"/>
      <c r="AX1454" s="86"/>
      <c r="AZ1454" s="86"/>
      <c r="BB1454" s="86"/>
      <c r="BD1454" s="86"/>
      <c r="BF1454" s="86"/>
      <c r="BH1454" s="86"/>
      <c r="BJ1454" s="86"/>
      <c r="BL1454" s="86"/>
      <c r="BN1454" s="86"/>
      <c r="BP1454" s="86"/>
      <c r="BR1454" s="86"/>
      <c r="BS1454" s="86"/>
      <c r="BT1454" s="86"/>
      <c r="BU1454" s="86"/>
      <c r="BW1454" s="86"/>
      <c r="BX1454" s="86"/>
      <c r="BY1454" s="86"/>
      <c r="BZ1454" s="86"/>
      <c r="CB1454" s="86"/>
      <c r="CC1454" s="86"/>
      <c r="CD1454" s="86"/>
      <c r="CE1454" s="86"/>
      <c r="CF1454" s="86"/>
      <c r="CH1454" s="86"/>
      <c r="CI1454" s="86"/>
      <c r="CJ1454" s="86"/>
      <c r="CK1454" s="86"/>
      <c r="CM1454" s="86"/>
      <c r="CN1454" s="86"/>
      <c r="CO1454" s="86"/>
      <c r="CP1454" s="86"/>
      <c r="CR1454" s="86"/>
      <c r="CS1454" s="86"/>
      <c r="CT1454" s="86"/>
      <c r="CU1454" s="86"/>
      <c r="CW1454" s="87"/>
      <c r="CY1454" s="86"/>
      <c r="CZ1454" s="87"/>
      <c r="DA1454" s="88"/>
      <c r="DB1454" s="86"/>
      <c r="DC1454" s="87"/>
      <c r="DD1454" s="86"/>
      <c r="DE1454" s="86"/>
      <c r="DF1454" s="86"/>
      <c r="DG1454" s="86"/>
      <c r="DH1454" s="89"/>
    </row>
    <row r="1455" spans="34:112" x14ac:dyDescent="0.2">
      <c r="AH1455" s="86"/>
      <c r="AJ1455" s="86"/>
      <c r="AL1455" s="86"/>
      <c r="AN1455" s="86"/>
      <c r="AP1455" s="86"/>
      <c r="AR1455" s="86"/>
      <c r="AT1455" s="86"/>
      <c r="AV1455" s="86"/>
      <c r="AX1455" s="86"/>
      <c r="AZ1455" s="86"/>
      <c r="BB1455" s="86"/>
      <c r="BD1455" s="86"/>
      <c r="BF1455" s="86"/>
      <c r="BH1455" s="86"/>
      <c r="BJ1455" s="86"/>
      <c r="BL1455" s="86"/>
      <c r="BN1455" s="86"/>
      <c r="BP1455" s="86"/>
      <c r="BR1455" s="86"/>
      <c r="BS1455" s="86"/>
      <c r="BT1455" s="86"/>
      <c r="BU1455" s="86"/>
      <c r="BW1455" s="86"/>
      <c r="BX1455" s="86"/>
      <c r="BY1455" s="86"/>
      <c r="BZ1455" s="86"/>
      <c r="CB1455" s="86"/>
      <c r="CC1455" s="86"/>
      <c r="CD1455" s="86"/>
      <c r="CE1455" s="86"/>
      <c r="CF1455" s="86"/>
      <c r="CH1455" s="86"/>
      <c r="CI1455" s="86"/>
      <c r="CJ1455" s="86"/>
      <c r="CK1455" s="86"/>
      <c r="CM1455" s="86"/>
      <c r="CN1455" s="86"/>
      <c r="CO1455" s="86"/>
      <c r="CP1455" s="86"/>
      <c r="CR1455" s="86"/>
      <c r="CS1455" s="86"/>
      <c r="CT1455" s="86"/>
      <c r="CU1455" s="86"/>
      <c r="CW1455" s="87"/>
      <c r="CY1455" s="86"/>
      <c r="CZ1455" s="87"/>
      <c r="DA1455" s="88"/>
      <c r="DB1455" s="86"/>
      <c r="DC1455" s="87"/>
      <c r="DD1455" s="86"/>
      <c r="DE1455" s="86"/>
      <c r="DF1455" s="86"/>
      <c r="DG1455" s="86"/>
      <c r="DH1455" s="89"/>
    </row>
    <row r="1456" spans="34:112" x14ac:dyDescent="0.2">
      <c r="AH1456" s="86"/>
      <c r="AJ1456" s="86"/>
      <c r="AL1456" s="86"/>
      <c r="AN1456" s="86"/>
      <c r="AP1456" s="86"/>
      <c r="AR1456" s="86"/>
      <c r="AT1456" s="86"/>
      <c r="AV1456" s="86"/>
      <c r="AX1456" s="86"/>
      <c r="AZ1456" s="86"/>
      <c r="BB1456" s="86"/>
      <c r="BD1456" s="86"/>
      <c r="BF1456" s="86"/>
      <c r="BH1456" s="86"/>
      <c r="BJ1456" s="86"/>
      <c r="BL1456" s="86"/>
      <c r="BN1456" s="86"/>
      <c r="BP1456" s="86"/>
      <c r="BR1456" s="86"/>
      <c r="BS1456" s="86"/>
      <c r="BT1456" s="86"/>
      <c r="BU1456" s="86"/>
      <c r="BW1456" s="86"/>
      <c r="BX1456" s="86"/>
      <c r="BY1456" s="86"/>
      <c r="BZ1456" s="86"/>
      <c r="CB1456" s="86"/>
      <c r="CC1456" s="86"/>
      <c r="CD1456" s="86"/>
      <c r="CE1456" s="86"/>
      <c r="CF1456" s="86"/>
      <c r="CH1456" s="86"/>
      <c r="CI1456" s="86"/>
      <c r="CJ1456" s="86"/>
      <c r="CK1456" s="86"/>
      <c r="CM1456" s="86"/>
      <c r="CN1456" s="86"/>
      <c r="CO1456" s="86"/>
      <c r="CP1456" s="86"/>
      <c r="CR1456" s="86"/>
      <c r="CS1456" s="86"/>
      <c r="CT1456" s="86"/>
      <c r="CU1456" s="86"/>
      <c r="CW1456" s="87"/>
      <c r="CY1456" s="86"/>
      <c r="CZ1456" s="87"/>
      <c r="DA1456" s="88"/>
      <c r="DB1456" s="86"/>
      <c r="DC1456" s="87"/>
      <c r="DD1456" s="86"/>
      <c r="DE1456" s="86"/>
      <c r="DF1456" s="86"/>
      <c r="DG1456" s="86"/>
      <c r="DH1456" s="89"/>
    </row>
    <row r="1457" spans="34:112" x14ac:dyDescent="0.2">
      <c r="AH1457" s="86"/>
      <c r="AJ1457" s="86"/>
      <c r="AL1457" s="86"/>
      <c r="AN1457" s="86"/>
      <c r="AP1457" s="86"/>
      <c r="AR1457" s="86"/>
      <c r="AT1457" s="86"/>
      <c r="AV1457" s="86"/>
      <c r="AX1457" s="86"/>
      <c r="AZ1457" s="86"/>
      <c r="BB1457" s="86"/>
      <c r="BD1457" s="86"/>
      <c r="BF1457" s="86"/>
      <c r="BH1457" s="86"/>
      <c r="BJ1457" s="86"/>
      <c r="BL1457" s="86"/>
      <c r="BN1457" s="86"/>
      <c r="BP1457" s="86"/>
      <c r="BR1457" s="86"/>
      <c r="BS1457" s="86"/>
      <c r="BT1457" s="86"/>
      <c r="BU1457" s="86"/>
      <c r="BW1457" s="86"/>
      <c r="BX1457" s="86"/>
      <c r="BY1457" s="86"/>
      <c r="BZ1457" s="86"/>
      <c r="CB1457" s="86"/>
      <c r="CC1457" s="86"/>
      <c r="CD1457" s="86"/>
      <c r="CE1457" s="86"/>
      <c r="CF1457" s="86"/>
      <c r="CH1457" s="86"/>
      <c r="CI1457" s="86"/>
      <c r="CJ1457" s="86"/>
      <c r="CK1457" s="86"/>
      <c r="CM1457" s="86"/>
      <c r="CN1457" s="86"/>
      <c r="CO1457" s="86"/>
      <c r="CP1457" s="86"/>
      <c r="CR1457" s="86"/>
      <c r="CS1457" s="86"/>
      <c r="CT1457" s="86"/>
      <c r="CU1457" s="86"/>
      <c r="CW1457" s="87"/>
      <c r="CY1457" s="86"/>
      <c r="CZ1457" s="87"/>
      <c r="DA1457" s="88"/>
      <c r="DB1457" s="86"/>
      <c r="DC1457" s="87"/>
      <c r="DD1457" s="86"/>
      <c r="DE1457" s="86"/>
      <c r="DF1457" s="86"/>
      <c r="DG1457" s="86"/>
      <c r="DH1457" s="89"/>
    </row>
    <row r="1458" spans="34:112" x14ac:dyDescent="0.2">
      <c r="AH1458" s="86"/>
      <c r="AJ1458" s="86"/>
      <c r="AL1458" s="86"/>
      <c r="AN1458" s="86"/>
      <c r="AP1458" s="86"/>
      <c r="AR1458" s="86"/>
      <c r="AT1458" s="86"/>
      <c r="AV1458" s="86"/>
      <c r="AX1458" s="86"/>
      <c r="AZ1458" s="86"/>
      <c r="BB1458" s="86"/>
      <c r="BD1458" s="86"/>
      <c r="BF1458" s="86"/>
      <c r="BH1458" s="86"/>
      <c r="BJ1458" s="86"/>
      <c r="BL1458" s="86"/>
      <c r="BN1458" s="86"/>
      <c r="BP1458" s="86"/>
      <c r="BR1458" s="86"/>
      <c r="BS1458" s="86"/>
      <c r="BT1458" s="86"/>
      <c r="BU1458" s="86"/>
      <c r="BW1458" s="86"/>
      <c r="BX1458" s="86"/>
      <c r="BY1458" s="86"/>
      <c r="BZ1458" s="86"/>
      <c r="CB1458" s="86"/>
      <c r="CC1458" s="86"/>
      <c r="CD1458" s="86"/>
      <c r="CE1458" s="86"/>
      <c r="CF1458" s="86"/>
      <c r="CH1458" s="86"/>
      <c r="CI1458" s="86"/>
      <c r="CJ1458" s="86"/>
      <c r="CK1458" s="86"/>
      <c r="CM1458" s="86"/>
      <c r="CN1458" s="86"/>
      <c r="CO1458" s="86"/>
      <c r="CP1458" s="86"/>
      <c r="CR1458" s="86"/>
      <c r="CS1458" s="86"/>
      <c r="CT1458" s="86"/>
      <c r="CU1458" s="86"/>
      <c r="CW1458" s="87"/>
      <c r="CY1458" s="86"/>
      <c r="CZ1458" s="87"/>
      <c r="DA1458" s="88"/>
      <c r="DB1458" s="86"/>
      <c r="DC1458" s="87"/>
      <c r="DD1458" s="86"/>
      <c r="DE1458" s="86"/>
      <c r="DF1458" s="86"/>
      <c r="DG1458" s="86"/>
      <c r="DH1458" s="89"/>
    </row>
    <row r="1459" spans="34:112" x14ac:dyDescent="0.2">
      <c r="AH1459" s="86"/>
      <c r="AJ1459" s="86"/>
      <c r="AL1459" s="86"/>
      <c r="AN1459" s="86"/>
      <c r="AP1459" s="86"/>
      <c r="AR1459" s="86"/>
      <c r="AT1459" s="86"/>
      <c r="AV1459" s="86"/>
      <c r="AX1459" s="86"/>
      <c r="AZ1459" s="86"/>
      <c r="BB1459" s="86"/>
      <c r="BD1459" s="86"/>
      <c r="BF1459" s="86"/>
      <c r="BH1459" s="86"/>
      <c r="BJ1459" s="86"/>
      <c r="BL1459" s="86"/>
      <c r="BN1459" s="86"/>
      <c r="BP1459" s="86"/>
      <c r="BR1459" s="86"/>
      <c r="BS1459" s="86"/>
      <c r="BT1459" s="86"/>
      <c r="BU1459" s="86"/>
      <c r="BW1459" s="86"/>
      <c r="BX1459" s="86"/>
      <c r="BY1459" s="86"/>
      <c r="BZ1459" s="86"/>
      <c r="CB1459" s="86"/>
      <c r="CC1459" s="86"/>
      <c r="CD1459" s="86"/>
      <c r="CE1459" s="86"/>
      <c r="CF1459" s="86"/>
      <c r="CH1459" s="86"/>
      <c r="CI1459" s="86"/>
      <c r="CJ1459" s="86"/>
      <c r="CK1459" s="86"/>
      <c r="CM1459" s="86"/>
      <c r="CN1459" s="86"/>
      <c r="CO1459" s="86"/>
      <c r="CP1459" s="86"/>
      <c r="CR1459" s="86"/>
      <c r="CS1459" s="86"/>
      <c r="CT1459" s="86"/>
      <c r="CU1459" s="86"/>
      <c r="CW1459" s="87"/>
      <c r="CY1459" s="86"/>
      <c r="CZ1459" s="87"/>
      <c r="DA1459" s="88"/>
      <c r="DB1459" s="86"/>
      <c r="DC1459" s="87"/>
      <c r="DD1459" s="86"/>
      <c r="DE1459" s="86"/>
      <c r="DF1459" s="86"/>
      <c r="DG1459" s="86"/>
      <c r="DH1459" s="89"/>
    </row>
    <row r="1460" spans="34:112" x14ac:dyDescent="0.2">
      <c r="AH1460" s="86"/>
      <c r="AJ1460" s="86"/>
      <c r="AL1460" s="86"/>
      <c r="AN1460" s="86"/>
      <c r="AP1460" s="86"/>
      <c r="AR1460" s="86"/>
      <c r="AT1460" s="86"/>
      <c r="AV1460" s="86"/>
      <c r="AX1460" s="86"/>
      <c r="AZ1460" s="86"/>
      <c r="BB1460" s="86"/>
      <c r="BD1460" s="86"/>
      <c r="BF1460" s="86"/>
      <c r="BH1460" s="86"/>
      <c r="BJ1460" s="86"/>
      <c r="BL1460" s="86"/>
      <c r="BN1460" s="86"/>
      <c r="BP1460" s="86"/>
      <c r="BR1460" s="86"/>
      <c r="BS1460" s="86"/>
      <c r="BT1460" s="86"/>
      <c r="BU1460" s="86"/>
      <c r="BW1460" s="86"/>
      <c r="BX1460" s="86"/>
      <c r="BY1460" s="86"/>
      <c r="BZ1460" s="86"/>
      <c r="CB1460" s="86"/>
      <c r="CC1460" s="86"/>
      <c r="CD1460" s="86"/>
      <c r="CE1460" s="86"/>
      <c r="CF1460" s="86"/>
      <c r="CH1460" s="86"/>
      <c r="CI1460" s="86"/>
      <c r="CJ1460" s="86"/>
      <c r="CK1460" s="86"/>
      <c r="CM1460" s="86"/>
      <c r="CN1460" s="86"/>
      <c r="CO1460" s="86"/>
      <c r="CP1460" s="86"/>
      <c r="CR1460" s="86"/>
      <c r="CS1460" s="86"/>
      <c r="CT1460" s="86"/>
      <c r="CU1460" s="86"/>
      <c r="CW1460" s="87"/>
      <c r="CY1460" s="86"/>
      <c r="CZ1460" s="87"/>
      <c r="DA1460" s="88"/>
      <c r="DB1460" s="86"/>
      <c r="DC1460" s="87"/>
      <c r="DD1460" s="86"/>
      <c r="DE1460" s="86"/>
      <c r="DF1460" s="86"/>
      <c r="DG1460" s="86"/>
      <c r="DH1460" s="89"/>
    </row>
    <row r="1461" spans="34:112" x14ac:dyDescent="0.2">
      <c r="AH1461" s="86"/>
      <c r="AJ1461" s="86"/>
      <c r="AL1461" s="86"/>
      <c r="AN1461" s="86"/>
      <c r="AP1461" s="86"/>
      <c r="AR1461" s="86"/>
      <c r="AT1461" s="86"/>
      <c r="AV1461" s="86"/>
      <c r="AX1461" s="86"/>
      <c r="AZ1461" s="86"/>
      <c r="BB1461" s="86"/>
      <c r="BD1461" s="86"/>
      <c r="BF1461" s="86"/>
      <c r="BH1461" s="86"/>
      <c r="BJ1461" s="86"/>
      <c r="BL1461" s="86"/>
      <c r="BN1461" s="86"/>
      <c r="BP1461" s="86"/>
      <c r="BR1461" s="86"/>
      <c r="BS1461" s="86"/>
      <c r="BT1461" s="86"/>
      <c r="BU1461" s="86"/>
      <c r="BW1461" s="86"/>
      <c r="BX1461" s="86"/>
      <c r="BY1461" s="86"/>
      <c r="BZ1461" s="86"/>
      <c r="CB1461" s="86"/>
      <c r="CC1461" s="86"/>
      <c r="CD1461" s="86"/>
      <c r="CE1461" s="86"/>
      <c r="CF1461" s="86"/>
      <c r="CH1461" s="86"/>
      <c r="CI1461" s="86"/>
      <c r="CJ1461" s="86"/>
      <c r="CK1461" s="86"/>
      <c r="CM1461" s="86"/>
      <c r="CN1461" s="86"/>
      <c r="CO1461" s="86"/>
      <c r="CP1461" s="86"/>
      <c r="CR1461" s="86"/>
      <c r="CS1461" s="86"/>
      <c r="CT1461" s="86"/>
      <c r="CU1461" s="86"/>
      <c r="CW1461" s="87"/>
      <c r="CY1461" s="86"/>
      <c r="CZ1461" s="87"/>
      <c r="DA1461" s="88"/>
      <c r="DB1461" s="86"/>
      <c r="DC1461" s="87"/>
      <c r="DD1461" s="86"/>
      <c r="DE1461" s="86"/>
      <c r="DF1461" s="86"/>
      <c r="DG1461" s="86"/>
      <c r="DH1461" s="89"/>
    </row>
    <row r="1462" spans="34:112" x14ac:dyDescent="0.2">
      <c r="AH1462" s="86"/>
      <c r="AJ1462" s="86"/>
      <c r="AL1462" s="86"/>
      <c r="AN1462" s="86"/>
      <c r="AP1462" s="86"/>
      <c r="AR1462" s="86"/>
      <c r="AT1462" s="86"/>
      <c r="AV1462" s="86"/>
      <c r="AX1462" s="86"/>
      <c r="AZ1462" s="86"/>
      <c r="BB1462" s="86"/>
      <c r="BD1462" s="86"/>
      <c r="BF1462" s="86"/>
      <c r="BH1462" s="86"/>
      <c r="BJ1462" s="86"/>
      <c r="BL1462" s="86"/>
      <c r="BN1462" s="86"/>
      <c r="BP1462" s="86"/>
      <c r="BR1462" s="86"/>
      <c r="BS1462" s="86"/>
      <c r="BT1462" s="86"/>
      <c r="BU1462" s="86"/>
      <c r="BW1462" s="86"/>
      <c r="BX1462" s="86"/>
      <c r="BY1462" s="86"/>
      <c r="BZ1462" s="86"/>
      <c r="CB1462" s="86"/>
      <c r="CC1462" s="86"/>
      <c r="CD1462" s="86"/>
      <c r="CE1462" s="86"/>
      <c r="CF1462" s="86"/>
      <c r="CH1462" s="86"/>
      <c r="CI1462" s="86"/>
      <c r="CJ1462" s="86"/>
      <c r="CK1462" s="86"/>
      <c r="CM1462" s="86"/>
      <c r="CN1462" s="86"/>
      <c r="CO1462" s="86"/>
      <c r="CP1462" s="86"/>
      <c r="CR1462" s="86"/>
      <c r="CS1462" s="86"/>
      <c r="CT1462" s="86"/>
      <c r="CU1462" s="86"/>
      <c r="CW1462" s="87"/>
      <c r="CY1462" s="86"/>
      <c r="CZ1462" s="87"/>
      <c r="DA1462" s="88"/>
      <c r="DB1462" s="86"/>
      <c r="DC1462" s="87"/>
      <c r="DD1462" s="86"/>
      <c r="DE1462" s="86"/>
      <c r="DF1462" s="86"/>
      <c r="DG1462" s="86"/>
      <c r="DH1462" s="89"/>
    </row>
    <row r="1463" spans="34:112" x14ac:dyDescent="0.2">
      <c r="AH1463" s="86"/>
      <c r="AJ1463" s="86"/>
      <c r="AL1463" s="86"/>
      <c r="AN1463" s="86"/>
      <c r="AP1463" s="86"/>
      <c r="AR1463" s="86"/>
      <c r="AT1463" s="86"/>
      <c r="AV1463" s="86"/>
      <c r="AX1463" s="86"/>
      <c r="AZ1463" s="86"/>
      <c r="BB1463" s="86"/>
      <c r="BD1463" s="86"/>
      <c r="BF1463" s="86"/>
      <c r="BH1463" s="86"/>
      <c r="BJ1463" s="86"/>
      <c r="BL1463" s="86"/>
      <c r="BN1463" s="86"/>
      <c r="BP1463" s="86"/>
      <c r="BR1463" s="86"/>
      <c r="BS1463" s="86"/>
      <c r="BT1463" s="86"/>
      <c r="BU1463" s="86"/>
      <c r="BW1463" s="86"/>
      <c r="BX1463" s="86"/>
      <c r="BY1463" s="86"/>
      <c r="BZ1463" s="86"/>
      <c r="CB1463" s="86"/>
      <c r="CC1463" s="86"/>
      <c r="CD1463" s="86"/>
      <c r="CE1463" s="86"/>
      <c r="CF1463" s="86"/>
      <c r="CH1463" s="86"/>
      <c r="CI1463" s="86"/>
      <c r="CJ1463" s="86"/>
      <c r="CK1463" s="86"/>
      <c r="CM1463" s="86"/>
      <c r="CN1463" s="86"/>
      <c r="CO1463" s="86"/>
      <c r="CP1463" s="86"/>
      <c r="CR1463" s="86"/>
      <c r="CS1463" s="86"/>
      <c r="CT1463" s="86"/>
      <c r="CU1463" s="86"/>
      <c r="CW1463" s="87"/>
      <c r="CY1463" s="86"/>
      <c r="CZ1463" s="87"/>
      <c r="DA1463" s="88"/>
      <c r="DB1463" s="86"/>
      <c r="DC1463" s="87"/>
      <c r="DD1463" s="86"/>
      <c r="DE1463" s="86"/>
      <c r="DF1463" s="86"/>
      <c r="DG1463" s="86"/>
      <c r="DH1463" s="89"/>
    </row>
    <row r="1464" spans="34:112" x14ac:dyDescent="0.2">
      <c r="AH1464" s="86"/>
      <c r="AJ1464" s="86"/>
      <c r="AL1464" s="86"/>
      <c r="AN1464" s="86"/>
      <c r="AP1464" s="86"/>
      <c r="AR1464" s="86"/>
      <c r="AT1464" s="86"/>
      <c r="AV1464" s="86"/>
      <c r="AX1464" s="86"/>
      <c r="AZ1464" s="86"/>
      <c r="BB1464" s="86"/>
      <c r="BD1464" s="86"/>
      <c r="BF1464" s="86"/>
      <c r="BH1464" s="86"/>
      <c r="BJ1464" s="86"/>
      <c r="BL1464" s="86"/>
      <c r="BN1464" s="86"/>
      <c r="BP1464" s="86"/>
      <c r="BR1464" s="86"/>
      <c r="BS1464" s="86"/>
      <c r="BT1464" s="86"/>
      <c r="BU1464" s="86"/>
      <c r="BW1464" s="86"/>
      <c r="BX1464" s="86"/>
      <c r="BY1464" s="86"/>
      <c r="BZ1464" s="86"/>
      <c r="CB1464" s="86"/>
      <c r="CC1464" s="86"/>
      <c r="CD1464" s="86"/>
      <c r="CE1464" s="86"/>
      <c r="CF1464" s="86"/>
      <c r="CH1464" s="86"/>
      <c r="CI1464" s="86"/>
      <c r="CJ1464" s="86"/>
      <c r="CK1464" s="86"/>
      <c r="CM1464" s="86"/>
      <c r="CN1464" s="86"/>
      <c r="CO1464" s="86"/>
      <c r="CP1464" s="86"/>
      <c r="CR1464" s="86"/>
      <c r="CS1464" s="86"/>
      <c r="CT1464" s="86"/>
      <c r="CU1464" s="86"/>
      <c r="CW1464" s="87"/>
      <c r="CY1464" s="86"/>
      <c r="CZ1464" s="87"/>
      <c r="DA1464" s="88"/>
      <c r="DB1464" s="86"/>
      <c r="DC1464" s="87"/>
      <c r="DD1464" s="86"/>
      <c r="DE1464" s="86"/>
      <c r="DF1464" s="86"/>
      <c r="DG1464" s="86"/>
      <c r="DH1464" s="89"/>
    </row>
    <row r="1465" spans="34:112" x14ac:dyDescent="0.2">
      <c r="AH1465" s="86"/>
      <c r="AJ1465" s="86"/>
      <c r="AL1465" s="86"/>
      <c r="AN1465" s="86"/>
      <c r="AP1465" s="86"/>
      <c r="AR1465" s="86"/>
      <c r="AT1465" s="86"/>
      <c r="AV1465" s="86"/>
      <c r="AX1465" s="86"/>
      <c r="AZ1465" s="86"/>
      <c r="BB1465" s="86"/>
      <c r="BD1465" s="86"/>
      <c r="BF1465" s="86"/>
      <c r="BH1465" s="86"/>
      <c r="BJ1465" s="86"/>
      <c r="BL1465" s="86"/>
      <c r="BN1465" s="86"/>
      <c r="BP1465" s="86"/>
      <c r="BR1465" s="86"/>
      <c r="BS1465" s="86"/>
      <c r="BT1465" s="86"/>
      <c r="BU1465" s="86"/>
      <c r="BW1465" s="86"/>
      <c r="BX1465" s="86"/>
      <c r="BY1465" s="86"/>
      <c r="BZ1465" s="86"/>
      <c r="CB1465" s="86"/>
      <c r="CC1465" s="86"/>
      <c r="CD1465" s="86"/>
      <c r="CE1465" s="86"/>
      <c r="CF1465" s="86"/>
      <c r="CH1465" s="86"/>
      <c r="CI1465" s="86"/>
      <c r="CJ1465" s="86"/>
      <c r="CK1465" s="86"/>
      <c r="CM1465" s="86"/>
      <c r="CN1465" s="86"/>
      <c r="CO1465" s="86"/>
      <c r="CP1465" s="86"/>
      <c r="CR1465" s="86"/>
      <c r="CS1465" s="86"/>
      <c r="CT1465" s="86"/>
      <c r="CU1465" s="86"/>
      <c r="CW1465" s="87"/>
      <c r="CY1465" s="86"/>
      <c r="CZ1465" s="87"/>
      <c r="DA1465" s="88"/>
      <c r="DB1465" s="86"/>
      <c r="DC1465" s="87"/>
      <c r="DD1465" s="86"/>
      <c r="DE1465" s="86"/>
      <c r="DF1465" s="86"/>
      <c r="DG1465" s="86"/>
      <c r="DH1465" s="89"/>
    </row>
    <row r="1466" spans="34:112" x14ac:dyDescent="0.2">
      <c r="AH1466" s="86"/>
      <c r="AJ1466" s="86"/>
      <c r="AL1466" s="86"/>
      <c r="AN1466" s="86"/>
      <c r="AP1466" s="86"/>
      <c r="AR1466" s="86"/>
      <c r="AT1466" s="86"/>
      <c r="AV1466" s="86"/>
      <c r="AX1466" s="86"/>
      <c r="AZ1466" s="86"/>
      <c r="BB1466" s="86"/>
      <c r="BD1466" s="86"/>
      <c r="BF1466" s="86"/>
      <c r="BH1466" s="86"/>
      <c r="BJ1466" s="86"/>
      <c r="BL1466" s="86"/>
      <c r="BN1466" s="86"/>
      <c r="BP1466" s="86"/>
      <c r="BR1466" s="86"/>
      <c r="BS1466" s="86"/>
      <c r="BT1466" s="86"/>
      <c r="BU1466" s="86"/>
      <c r="BW1466" s="86"/>
      <c r="BX1466" s="86"/>
      <c r="BY1466" s="86"/>
      <c r="BZ1466" s="86"/>
      <c r="CB1466" s="86"/>
      <c r="CC1466" s="86"/>
      <c r="CD1466" s="86"/>
      <c r="CE1466" s="86"/>
      <c r="CF1466" s="86"/>
      <c r="CH1466" s="86"/>
      <c r="CI1466" s="86"/>
      <c r="CJ1466" s="86"/>
      <c r="CK1466" s="86"/>
      <c r="CM1466" s="86"/>
      <c r="CN1466" s="86"/>
      <c r="CO1466" s="86"/>
      <c r="CP1466" s="86"/>
      <c r="CR1466" s="86"/>
      <c r="CS1466" s="86"/>
      <c r="CT1466" s="86"/>
      <c r="CU1466" s="86"/>
      <c r="CW1466" s="87"/>
      <c r="CY1466" s="86"/>
      <c r="CZ1466" s="87"/>
      <c r="DA1466" s="88"/>
      <c r="DB1466" s="86"/>
      <c r="DC1466" s="87"/>
      <c r="DD1466" s="86"/>
      <c r="DE1466" s="86"/>
      <c r="DF1466" s="86"/>
      <c r="DG1466" s="86"/>
      <c r="DH1466" s="89"/>
    </row>
    <row r="1467" spans="34:112" x14ac:dyDescent="0.2">
      <c r="AH1467" s="86"/>
      <c r="AJ1467" s="86"/>
      <c r="AL1467" s="86"/>
      <c r="AN1467" s="86"/>
      <c r="AP1467" s="86"/>
      <c r="AR1467" s="86"/>
      <c r="AT1467" s="86"/>
      <c r="AV1467" s="86"/>
      <c r="AX1467" s="86"/>
      <c r="AZ1467" s="86"/>
      <c r="BB1467" s="86"/>
      <c r="BD1467" s="86"/>
      <c r="BF1467" s="86"/>
      <c r="BH1467" s="86"/>
      <c r="BJ1467" s="86"/>
      <c r="BL1467" s="86"/>
      <c r="BN1467" s="86"/>
      <c r="BP1467" s="86"/>
      <c r="BR1467" s="86"/>
      <c r="BS1467" s="86"/>
      <c r="BT1467" s="86"/>
      <c r="BU1467" s="86"/>
      <c r="BW1467" s="86"/>
      <c r="BX1467" s="86"/>
      <c r="BY1467" s="86"/>
      <c r="BZ1467" s="86"/>
      <c r="CB1467" s="86"/>
      <c r="CC1467" s="86"/>
      <c r="CD1467" s="86"/>
      <c r="CE1467" s="86"/>
      <c r="CF1467" s="86"/>
      <c r="CH1467" s="86"/>
      <c r="CI1467" s="86"/>
      <c r="CJ1467" s="86"/>
      <c r="CK1467" s="86"/>
      <c r="CM1467" s="86"/>
      <c r="CN1467" s="86"/>
      <c r="CO1467" s="86"/>
      <c r="CP1467" s="86"/>
      <c r="CR1467" s="86"/>
      <c r="CS1467" s="86"/>
      <c r="CT1467" s="86"/>
      <c r="CU1467" s="86"/>
      <c r="CW1467" s="87"/>
      <c r="CY1467" s="86"/>
      <c r="CZ1467" s="87"/>
      <c r="DA1467" s="88"/>
      <c r="DB1467" s="86"/>
      <c r="DC1467" s="87"/>
      <c r="DD1467" s="86"/>
      <c r="DE1467" s="86"/>
      <c r="DF1467" s="86"/>
      <c r="DG1467" s="86"/>
      <c r="DH1467" s="89"/>
    </row>
    <row r="1468" spans="34:112" x14ac:dyDescent="0.2">
      <c r="AH1468" s="86"/>
      <c r="AJ1468" s="86"/>
      <c r="AL1468" s="86"/>
      <c r="AN1468" s="86"/>
      <c r="AP1468" s="86"/>
      <c r="AR1468" s="86"/>
      <c r="AT1468" s="86"/>
      <c r="AV1468" s="86"/>
      <c r="AX1468" s="86"/>
      <c r="AZ1468" s="86"/>
      <c r="BB1468" s="86"/>
      <c r="BD1468" s="86"/>
      <c r="BF1468" s="86"/>
      <c r="BH1468" s="86"/>
      <c r="BJ1468" s="86"/>
      <c r="BL1468" s="86"/>
      <c r="BN1468" s="86"/>
      <c r="BP1468" s="86"/>
      <c r="BR1468" s="86"/>
      <c r="BS1468" s="86"/>
      <c r="BT1468" s="86"/>
      <c r="BU1468" s="86"/>
      <c r="BW1468" s="86"/>
      <c r="BX1468" s="86"/>
      <c r="BY1468" s="86"/>
      <c r="BZ1468" s="86"/>
      <c r="CB1468" s="86"/>
      <c r="CC1468" s="86"/>
      <c r="CD1468" s="86"/>
      <c r="CE1468" s="86"/>
      <c r="CF1468" s="86"/>
      <c r="CH1468" s="86"/>
      <c r="CI1468" s="86"/>
      <c r="CJ1468" s="86"/>
      <c r="CK1468" s="86"/>
      <c r="CM1468" s="86"/>
      <c r="CN1468" s="86"/>
      <c r="CO1468" s="86"/>
      <c r="CP1468" s="86"/>
      <c r="CR1468" s="86"/>
      <c r="CS1468" s="86"/>
      <c r="CT1468" s="86"/>
      <c r="CU1468" s="86"/>
      <c r="CW1468" s="87"/>
      <c r="CY1468" s="86"/>
      <c r="CZ1468" s="87"/>
      <c r="DA1468" s="88"/>
      <c r="DB1468" s="86"/>
      <c r="DC1468" s="87"/>
      <c r="DD1468" s="86"/>
      <c r="DE1468" s="86"/>
      <c r="DF1468" s="86"/>
      <c r="DG1468" s="86"/>
      <c r="DH1468" s="89"/>
    </row>
    <row r="1469" spans="34:112" x14ac:dyDescent="0.2">
      <c r="AH1469" s="86"/>
      <c r="AJ1469" s="86"/>
      <c r="AL1469" s="86"/>
      <c r="AN1469" s="86"/>
      <c r="AP1469" s="86"/>
      <c r="AR1469" s="86"/>
      <c r="AT1469" s="86"/>
      <c r="AV1469" s="86"/>
      <c r="AX1469" s="86"/>
      <c r="AZ1469" s="86"/>
      <c r="BB1469" s="86"/>
      <c r="BD1469" s="86"/>
      <c r="BF1469" s="86"/>
      <c r="BH1469" s="86"/>
      <c r="BJ1469" s="86"/>
      <c r="BL1469" s="86"/>
      <c r="BN1469" s="86"/>
      <c r="BP1469" s="86"/>
      <c r="BR1469" s="86"/>
      <c r="BS1469" s="86"/>
      <c r="BT1469" s="86"/>
      <c r="BU1469" s="86"/>
      <c r="BW1469" s="86"/>
      <c r="BX1469" s="86"/>
      <c r="BY1469" s="86"/>
      <c r="BZ1469" s="86"/>
      <c r="CB1469" s="86"/>
      <c r="CC1469" s="86"/>
      <c r="CD1469" s="86"/>
      <c r="CE1469" s="86"/>
      <c r="CF1469" s="86"/>
      <c r="CH1469" s="86"/>
      <c r="CI1469" s="86"/>
      <c r="CJ1469" s="86"/>
      <c r="CK1469" s="86"/>
      <c r="CM1469" s="86"/>
      <c r="CN1469" s="86"/>
      <c r="CO1469" s="86"/>
      <c r="CP1469" s="86"/>
      <c r="CR1469" s="86"/>
      <c r="CS1469" s="86"/>
      <c r="CT1469" s="86"/>
      <c r="CU1469" s="86"/>
      <c r="CW1469" s="87"/>
      <c r="CY1469" s="86"/>
      <c r="CZ1469" s="87"/>
      <c r="DA1469" s="88"/>
      <c r="DB1469" s="86"/>
      <c r="DC1469" s="87"/>
      <c r="DD1469" s="86"/>
      <c r="DE1469" s="86"/>
      <c r="DF1469" s="86"/>
      <c r="DG1469" s="86"/>
      <c r="DH1469" s="89"/>
    </row>
    <row r="1470" spans="34:112" x14ac:dyDescent="0.2">
      <c r="AH1470" s="86"/>
      <c r="AJ1470" s="86"/>
      <c r="AL1470" s="86"/>
      <c r="AN1470" s="86"/>
      <c r="AP1470" s="86"/>
      <c r="AR1470" s="86"/>
      <c r="AT1470" s="86"/>
      <c r="AV1470" s="86"/>
      <c r="AX1470" s="86"/>
      <c r="AZ1470" s="86"/>
      <c r="BB1470" s="86"/>
      <c r="BD1470" s="86"/>
      <c r="BF1470" s="86"/>
      <c r="BH1470" s="86"/>
      <c r="BJ1470" s="86"/>
      <c r="BL1470" s="86"/>
      <c r="BN1470" s="86"/>
      <c r="BP1470" s="86"/>
      <c r="BR1470" s="86"/>
      <c r="BS1470" s="86"/>
      <c r="BT1470" s="86"/>
      <c r="BU1470" s="86"/>
      <c r="BW1470" s="86"/>
      <c r="BX1470" s="86"/>
      <c r="BY1470" s="86"/>
      <c r="BZ1470" s="86"/>
      <c r="CB1470" s="86"/>
      <c r="CC1470" s="86"/>
      <c r="CD1470" s="86"/>
      <c r="CE1470" s="86"/>
      <c r="CF1470" s="86"/>
      <c r="CH1470" s="86"/>
      <c r="CI1470" s="86"/>
      <c r="CJ1470" s="86"/>
      <c r="CK1470" s="86"/>
      <c r="CM1470" s="86"/>
      <c r="CN1470" s="86"/>
      <c r="CO1470" s="86"/>
      <c r="CP1470" s="86"/>
      <c r="CR1470" s="86"/>
      <c r="CS1470" s="86"/>
      <c r="CT1470" s="86"/>
      <c r="CU1470" s="86"/>
      <c r="CW1470" s="87"/>
      <c r="CY1470" s="86"/>
      <c r="CZ1470" s="87"/>
      <c r="DA1470" s="88"/>
      <c r="DB1470" s="86"/>
      <c r="DC1470" s="87"/>
      <c r="DD1470" s="86"/>
      <c r="DE1470" s="86"/>
      <c r="DF1470" s="86"/>
      <c r="DG1470" s="86"/>
      <c r="DH1470" s="89"/>
    </row>
    <row r="1471" spans="34:112" x14ac:dyDescent="0.2">
      <c r="AH1471" s="86"/>
      <c r="AJ1471" s="86"/>
      <c r="AL1471" s="86"/>
      <c r="AN1471" s="86"/>
      <c r="AP1471" s="86"/>
      <c r="AR1471" s="86"/>
      <c r="AT1471" s="86"/>
      <c r="AV1471" s="86"/>
      <c r="AX1471" s="86"/>
      <c r="AZ1471" s="86"/>
      <c r="BB1471" s="86"/>
      <c r="BD1471" s="86"/>
      <c r="BF1471" s="86"/>
      <c r="BH1471" s="86"/>
      <c r="BJ1471" s="86"/>
      <c r="BL1471" s="86"/>
      <c r="BN1471" s="86"/>
      <c r="BP1471" s="86"/>
      <c r="BR1471" s="86"/>
      <c r="BS1471" s="86"/>
      <c r="BT1471" s="86"/>
      <c r="BU1471" s="86"/>
      <c r="BW1471" s="86"/>
      <c r="BX1471" s="86"/>
      <c r="BY1471" s="86"/>
      <c r="BZ1471" s="86"/>
      <c r="CB1471" s="86"/>
      <c r="CC1471" s="86"/>
      <c r="CD1471" s="86"/>
      <c r="CE1471" s="86"/>
      <c r="CF1471" s="86"/>
      <c r="CH1471" s="86"/>
      <c r="CI1471" s="86"/>
      <c r="CJ1471" s="86"/>
      <c r="CK1471" s="86"/>
      <c r="CM1471" s="86"/>
      <c r="CN1471" s="86"/>
      <c r="CO1471" s="86"/>
      <c r="CP1471" s="86"/>
      <c r="CR1471" s="86"/>
      <c r="CS1471" s="86"/>
      <c r="CT1471" s="86"/>
      <c r="CU1471" s="86"/>
      <c r="CW1471" s="87"/>
      <c r="CY1471" s="86"/>
      <c r="CZ1471" s="87"/>
      <c r="DA1471" s="88"/>
      <c r="DB1471" s="86"/>
      <c r="DC1471" s="87"/>
      <c r="DD1471" s="86"/>
      <c r="DE1471" s="86"/>
      <c r="DF1471" s="86"/>
      <c r="DG1471" s="86"/>
      <c r="DH1471" s="89"/>
    </row>
    <row r="1472" spans="34:112" x14ac:dyDescent="0.2">
      <c r="AH1472" s="86"/>
      <c r="AJ1472" s="86"/>
      <c r="AL1472" s="86"/>
      <c r="AN1472" s="86"/>
      <c r="AP1472" s="86"/>
      <c r="AR1472" s="86"/>
      <c r="AT1472" s="86"/>
      <c r="AV1472" s="86"/>
      <c r="AX1472" s="86"/>
      <c r="AZ1472" s="86"/>
      <c r="BB1472" s="86"/>
      <c r="BD1472" s="86"/>
      <c r="BF1472" s="86"/>
      <c r="BH1472" s="86"/>
      <c r="BJ1472" s="86"/>
      <c r="BL1472" s="86"/>
      <c r="BN1472" s="86"/>
      <c r="BP1472" s="86"/>
      <c r="BR1472" s="86"/>
      <c r="BS1472" s="86"/>
      <c r="BT1472" s="86"/>
      <c r="BU1472" s="86"/>
      <c r="BW1472" s="86"/>
      <c r="BX1472" s="86"/>
      <c r="BY1472" s="86"/>
      <c r="BZ1472" s="86"/>
      <c r="CB1472" s="86"/>
      <c r="CC1472" s="86"/>
      <c r="CD1472" s="86"/>
      <c r="CE1472" s="86"/>
      <c r="CF1472" s="86"/>
      <c r="CH1472" s="86"/>
      <c r="CI1472" s="86"/>
      <c r="CJ1472" s="86"/>
      <c r="CK1472" s="86"/>
      <c r="CM1472" s="86"/>
      <c r="CN1472" s="86"/>
      <c r="CO1472" s="86"/>
      <c r="CP1472" s="86"/>
      <c r="CR1472" s="86"/>
      <c r="CS1472" s="86"/>
      <c r="CT1472" s="86"/>
      <c r="CU1472" s="86"/>
      <c r="CW1472" s="87"/>
      <c r="CY1472" s="86"/>
      <c r="CZ1472" s="87"/>
      <c r="DA1472" s="88"/>
      <c r="DB1472" s="86"/>
      <c r="DC1472" s="87"/>
      <c r="DD1472" s="86"/>
      <c r="DE1472" s="86"/>
      <c r="DF1472" s="86"/>
      <c r="DG1472" s="86"/>
      <c r="DH1472" s="89"/>
    </row>
    <row r="1473" spans="34:112" x14ac:dyDescent="0.2">
      <c r="AH1473" s="86"/>
      <c r="AJ1473" s="86"/>
      <c r="AL1473" s="86"/>
      <c r="AN1473" s="86"/>
      <c r="AP1473" s="86"/>
      <c r="AR1473" s="86"/>
      <c r="AT1473" s="86"/>
      <c r="AV1473" s="86"/>
      <c r="AX1473" s="86"/>
      <c r="AZ1473" s="86"/>
      <c r="BB1473" s="86"/>
      <c r="BD1473" s="86"/>
      <c r="BF1473" s="86"/>
      <c r="BH1473" s="86"/>
      <c r="BJ1473" s="86"/>
      <c r="BL1473" s="86"/>
      <c r="BN1473" s="86"/>
      <c r="BP1473" s="86"/>
      <c r="BR1473" s="86"/>
      <c r="BS1473" s="86"/>
      <c r="BT1473" s="86"/>
      <c r="BU1473" s="86"/>
      <c r="BW1473" s="86"/>
      <c r="BX1473" s="86"/>
      <c r="BY1473" s="86"/>
      <c r="BZ1473" s="86"/>
      <c r="CB1473" s="86"/>
      <c r="CC1473" s="86"/>
      <c r="CD1473" s="86"/>
      <c r="CE1473" s="86"/>
      <c r="CF1473" s="86"/>
      <c r="CH1473" s="86"/>
      <c r="CI1473" s="86"/>
      <c r="CJ1473" s="86"/>
      <c r="CK1473" s="86"/>
      <c r="CM1473" s="86"/>
      <c r="CN1473" s="86"/>
      <c r="CO1473" s="86"/>
      <c r="CP1473" s="86"/>
      <c r="CR1473" s="86"/>
      <c r="CS1473" s="86"/>
      <c r="CT1473" s="86"/>
      <c r="CU1473" s="86"/>
      <c r="CW1473" s="87"/>
      <c r="CY1473" s="86"/>
      <c r="CZ1473" s="87"/>
      <c r="DA1473" s="88"/>
      <c r="DB1473" s="86"/>
      <c r="DC1473" s="87"/>
      <c r="DD1473" s="86"/>
      <c r="DE1473" s="86"/>
      <c r="DF1473" s="86"/>
      <c r="DG1473" s="86"/>
      <c r="DH1473" s="89"/>
    </row>
    <row r="1474" spans="34:112" x14ac:dyDescent="0.2">
      <c r="AH1474" s="86"/>
      <c r="AJ1474" s="86"/>
      <c r="AL1474" s="86"/>
      <c r="AN1474" s="86"/>
      <c r="AP1474" s="86"/>
      <c r="AR1474" s="86"/>
      <c r="AT1474" s="86"/>
      <c r="AV1474" s="86"/>
      <c r="AX1474" s="86"/>
      <c r="AZ1474" s="86"/>
      <c r="BB1474" s="86"/>
      <c r="BD1474" s="86"/>
      <c r="BF1474" s="86"/>
      <c r="BH1474" s="86"/>
      <c r="BJ1474" s="86"/>
      <c r="BL1474" s="86"/>
      <c r="BN1474" s="86"/>
      <c r="BP1474" s="86"/>
      <c r="BR1474" s="86"/>
      <c r="BS1474" s="86"/>
      <c r="BT1474" s="86"/>
      <c r="BU1474" s="86"/>
      <c r="BW1474" s="86"/>
      <c r="BX1474" s="86"/>
      <c r="BY1474" s="86"/>
      <c r="BZ1474" s="86"/>
      <c r="CB1474" s="86"/>
      <c r="CC1474" s="86"/>
      <c r="CD1474" s="86"/>
      <c r="CE1474" s="86"/>
      <c r="CF1474" s="86"/>
      <c r="CH1474" s="86"/>
      <c r="CI1474" s="86"/>
      <c r="CJ1474" s="86"/>
      <c r="CK1474" s="86"/>
      <c r="CM1474" s="86"/>
      <c r="CN1474" s="86"/>
      <c r="CO1474" s="86"/>
      <c r="CP1474" s="86"/>
      <c r="CR1474" s="86"/>
      <c r="CS1474" s="86"/>
      <c r="CT1474" s="86"/>
      <c r="CU1474" s="86"/>
      <c r="CW1474" s="87"/>
      <c r="CY1474" s="86"/>
      <c r="CZ1474" s="87"/>
      <c r="DA1474" s="88"/>
      <c r="DB1474" s="86"/>
      <c r="DC1474" s="87"/>
      <c r="DD1474" s="86"/>
      <c r="DE1474" s="86"/>
      <c r="DF1474" s="86"/>
      <c r="DG1474" s="86"/>
      <c r="DH1474" s="89"/>
    </row>
    <row r="1475" spans="34:112" x14ac:dyDescent="0.2">
      <c r="AH1475" s="86"/>
      <c r="AJ1475" s="86"/>
      <c r="AL1475" s="86"/>
      <c r="AN1475" s="86"/>
      <c r="AP1475" s="86"/>
      <c r="AR1475" s="86"/>
      <c r="AT1475" s="86"/>
      <c r="AV1475" s="86"/>
      <c r="AX1475" s="86"/>
      <c r="AZ1475" s="86"/>
      <c r="BB1475" s="86"/>
      <c r="BD1475" s="86"/>
      <c r="BF1475" s="86"/>
      <c r="BH1475" s="86"/>
      <c r="BJ1475" s="86"/>
      <c r="BL1475" s="86"/>
      <c r="BN1475" s="86"/>
      <c r="BP1475" s="86"/>
      <c r="BR1475" s="86"/>
      <c r="BS1475" s="86"/>
      <c r="BT1475" s="86"/>
      <c r="BU1475" s="86"/>
      <c r="BW1475" s="86"/>
      <c r="BX1475" s="86"/>
      <c r="BY1475" s="86"/>
      <c r="BZ1475" s="86"/>
      <c r="CB1475" s="86"/>
      <c r="CC1475" s="86"/>
      <c r="CD1475" s="86"/>
      <c r="CE1475" s="86"/>
      <c r="CF1475" s="86"/>
      <c r="CH1475" s="86"/>
      <c r="CI1475" s="86"/>
      <c r="CJ1475" s="86"/>
      <c r="CK1475" s="86"/>
      <c r="CM1475" s="86"/>
      <c r="CN1475" s="86"/>
      <c r="CO1475" s="86"/>
      <c r="CP1475" s="86"/>
      <c r="CR1475" s="86"/>
      <c r="CS1475" s="86"/>
      <c r="CT1475" s="86"/>
      <c r="CU1475" s="86"/>
      <c r="CW1475" s="87"/>
      <c r="CY1475" s="86"/>
      <c r="CZ1475" s="87"/>
      <c r="DA1475" s="88"/>
      <c r="DB1475" s="86"/>
      <c r="DC1475" s="87"/>
      <c r="DD1475" s="86"/>
      <c r="DE1475" s="86"/>
      <c r="DF1475" s="86"/>
      <c r="DG1475" s="86"/>
      <c r="DH1475" s="89"/>
    </row>
    <row r="1476" spans="34:112" x14ac:dyDescent="0.2">
      <c r="AH1476" s="86"/>
      <c r="AJ1476" s="86"/>
      <c r="AL1476" s="86"/>
      <c r="AN1476" s="86"/>
      <c r="AP1476" s="86"/>
      <c r="AR1476" s="86"/>
      <c r="AT1476" s="86"/>
      <c r="AV1476" s="86"/>
      <c r="AX1476" s="86"/>
      <c r="AZ1476" s="86"/>
      <c r="BB1476" s="86"/>
      <c r="BD1476" s="86"/>
      <c r="BF1476" s="86"/>
      <c r="BH1476" s="86"/>
      <c r="BJ1476" s="86"/>
      <c r="BL1476" s="86"/>
      <c r="BN1476" s="86"/>
      <c r="BP1476" s="86"/>
      <c r="BR1476" s="86"/>
      <c r="BS1476" s="86"/>
      <c r="BT1476" s="86"/>
      <c r="BU1476" s="86"/>
      <c r="BW1476" s="86"/>
      <c r="BX1476" s="86"/>
      <c r="BY1476" s="86"/>
      <c r="BZ1476" s="86"/>
      <c r="CB1476" s="86"/>
      <c r="CC1476" s="86"/>
      <c r="CD1476" s="86"/>
      <c r="CE1476" s="86"/>
      <c r="CF1476" s="86"/>
      <c r="CH1476" s="86"/>
      <c r="CI1476" s="86"/>
      <c r="CJ1476" s="86"/>
      <c r="CK1476" s="86"/>
      <c r="CM1476" s="86"/>
      <c r="CN1476" s="86"/>
      <c r="CO1476" s="86"/>
      <c r="CP1476" s="86"/>
      <c r="CR1476" s="86"/>
      <c r="CS1476" s="86"/>
      <c r="CT1476" s="86"/>
      <c r="CU1476" s="86"/>
      <c r="CW1476" s="87"/>
      <c r="CY1476" s="86"/>
      <c r="CZ1476" s="87"/>
      <c r="DA1476" s="88"/>
      <c r="DB1476" s="86"/>
      <c r="DC1476" s="87"/>
      <c r="DD1476" s="86"/>
      <c r="DE1476" s="86"/>
      <c r="DF1476" s="86"/>
      <c r="DG1476" s="86"/>
      <c r="DH1476" s="89"/>
    </row>
    <row r="1477" spans="34:112" x14ac:dyDescent="0.2">
      <c r="AH1477" s="86"/>
      <c r="AJ1477" s="86"/>
      <c r="AL1477" s="86"/>
      <c r="AN1477" s="86"/>
      <c r="AP1477" s="86"/>
      <c r="AR1477" s="86"/>
      <c r="AT1477" s="86"/>
      <c r="AV1477" s="86"/>
      <c r="AX1477" s="86"/>
      <c r="AZ1477" s="86"/>
      <c r="BB1477" s="86"/>
      <c r="BD1477" s="86"/>
      <c r="BF1477" s="86"/>
      <c r="BH1477" s="86"/>
      <c r="BJ1477" s="86"/>
      <c r="BL1477" s="86"/>
      <c r="BN1477" s="86"/>
      <c r="BP1477" s="86"/>
      <c r="BR1477" s="86"/>
      <c r="BS1477" s="86"/>
      <c r="BT1477" s="86"/>
      <c r="BU1477" s="86"/>
      <c r="BW1477" s="86"/>
      <c r="BX1477" s="86"/>
      <c r="BY1477" s="86"/>
      <c r="BZ1477" s="86"/>
      <c r="CB1477" s="86"/>
      <c r="CC1477" s="86"/>
      <c r="CD1477" s="86"/>
      <c r="CE1477" s="86"/>
      <c r="CF1477" s="86"/>
      <c r="CH1477" s="86"/>
      <c r="CI1477" s="86"/>
      <c r="CJ1477" s="86"/>
      <c r="CK1477" s="86"/>
      <c r="CM1477" s="86"/>
      <c r="CN1477" s="86"/>
      <c r="CO1477" s="86"/>
      <c r="CP1477" s="86"/>
      <c r="CR1477" s="86"/>
      <c r="CS1477" s="86"/>
      <c r="CT1477" s="86"/>
      <c r="CU1477" s="86"/>
      <c r="CW1477" s="87"/>
      <c r="CY1477" s="86"/>
      <c r="CZ1477" s="87"/>
      <c r="DA1477" s="88"/>
      <c r="DB1477" s="86"/>
      <c r="DC1477" s="87"/>
      <c r="DD1477" s="86"/>
      <c r="DE1477" s="86"/>
      <c r="DF1477" s="86"/>
      <c r="DG1477" s="86"/>
      <c r="DH1477" s="89"/>
    </row>
    <row r="1478" spans="34:112" x14ac:dyDescent="0.2">
      <c r="AH1478" s="86"/>
      <c r="AJ1478" s="86"/>
      <c r="AL1478" s="86"/>
      <c r="AN1478" s="86"/>
      <c r="AP1478" s="86"/>
      <c r="AR1478" s="86"/>
      <c r="AT1478" s="86"/>
      <c r="AV1478" s="86"/>
      <c r="AX1478" s="86"/>
      <c r="AZ1478" s="86"/>
      <c r="BB1478" s="86"/>
      <c r="BD1478" s="86"/>
      <c r="BF1478" s="86"/>
      <c r="BH1478" s="86"/>
      <c r="BJ1478" s="86"/>
      <c r="BL1478" s="86"/>
      <c r="BN1478" s="86"/>
      <c r="BP1478" s="86"/>
      <c r="BR1478" s="86"/>
      <c r="BS1478" s="86"/>
      <c r="BT1478" s="86"/>
      <c r="BU1478" s="86"/>
      <c r="BW1478" s="86"/>
      <c r="BX1478" s="86"/>
      <c r="BY1478" s="86"/>
      <c r="BZ1478" s="86"/>
      <c r="CB1478" s="86"/>
      <c r="CC1478" s="86"/>
      <c r="CD1478" s="86"/>
      <c r="CE1478" s="86"/>
      <c r="CF1478" s="86"/>
      <c r="CH1478" s="86"/>
      <c r="CI1478" s="86"/>
      <c r="CJ1478" s="86"/>
      <c r="CK1478" s="86"/>
      <c r="CM1478" s="86"/>
      <c r="CN1478" s="86"/>
      <c r="CO1478" s="86"/>
      <c r="CP1478" s="86"/>
      <c r="CR1478" s="86"/>
      <c r="CS1478" s="86"/>
      <c r="CT1478" s="86"/>
      <c r="CU1478" s="86"/>
      <c r="CW1478" s="87"/>
      <c r="CY1478" s="86"/>
      <c r="CZ1478" s="87"/>
      <c r="DA1478" s="88"/>
      <c r="DB1478" s="86"/>
      <c r="DC1478" s="87"/>
      <c r="DD1478" s="86"/>
      <c r="DE1478" s="86"/>
      <c r="DF1478" s="86"/>
      <c r="DG1478" s="86"/>
      <c r="DH1478" s="89"/>
    </row>
    <row r="1479" spans="34:112" x14ac:dyDescent="0.2">
      <c r="AH1479" s="86"/>
      <c r="AJ1479" s="86"/>
      <c r="AL1479" s="86"/>
      <c r="AN1479" s="86"/>
      <c r="AP1479" s="86"/>
      <c r="AR1479" s="86"/>
      <c r="AT1479" s="86"/>
      <c r="AV1479" s="86"/>
      <c r="AX1479" s="86"/>
      <c r="AZ1479" s="86"/>
      <c r="BB1479" s="86"/>
      <c r="BD1479" s="86"/>
      <c r="BF1479" s="86"/>
      <c r="BH1479" s="86"/>
      <c r="BJ1479" s="86"/>
      <c r="BL1479" s="86"/>
      <c r="BN1479" s="86"/>
      <c r="BP1479" s="86"/>
      <c r="BR1479" s="86"/>
      <c r="BS1479" s="86"/>
      <c r="BT1479" s="86"/>
      <c r="BU1479" s="86"/>
      <c r="BW1479" s="86"/>
      <c r="BX1479" s="86"/>
      <c r="BY1479" s="86"/>
      <c r="BZ1479" s="86"/>
      <c r="CB1479" s="86"/>
      <c r="CC1479" s="86"/>
      <c r="CD1479" s="86"/>
      <c r="CE1479" s="86"/>
      <c r="CF1479" s="86"/>
      <c r="CH1479" s="86"/>
      <c r="CI1479" s="86"/>
      <c r="CJ1479" s="86"/>
      <c r="CK1479" s="86"/>
      <c r="CM1479" s="86"/>
      <c r="CN1479" s="86"/>
      <c r="CO1479" s="86"/>
      <c r="CP1479" s="86"/>
      <c r="CR1479" s="86"/>
      <c r="CS1479" s="86"/>
      <c r="CT1479" s="86"/>
      <c r="CU1479" s="86"/>
      <c r="CW1479" s="87"/>
      <c r="CY1479" s="86"/>
      <c r="CZ1479" s="87"/>
      <c r="DA1479" s="88"/>
      <c r="DB1479" s="86"/>
      <c r="DC1479" s="87"/>
      <c r="DD1479" s="86"/>
      <c r="DE1479" s="86"/>
      <c r="DF1479" s="86"/>
      <c r="DG1479" s="86"/>
      <c r="DH1479" s="89"/>
    </row>
    <row r="1480" spans="34:112" x14ac:dyDescent="0.2">
      <c r="AH1480" s="86"/>
      <c r="AJ1480" s="86"/>
      <c r="AL1480" s="86"/>
      <c r="AN1480" s="86"/>
      <c r="AP1480" s="86"/>
      <c r="AR1480" s="86"/>
      <c r="AT1480" s="86"/>
      <c r="AV1480" s="86"/>
      <c r="AX1480" s="86"/>
      <c r="AZ1480" s="86"/>
      <c r="BB1480" s="86"/>
      <c r="BD1480" s="86"/>
      <c r="BF1480" s="86"/>
      <c r="BH1480" s="86"/>
      <c r="BJ1480" s="86"/>
      <c r="BL1480" s="86"/>
      <c r="BN1480" s="86"/>
      <c r="BP1480" s="86"/>
      <c r="BR1480" s="86"/>
      <c r="BS1480" s="86"/>
      <c r="BT1480" s="86"/>
      <c r="BU1480" s="86"/>
      <c r="BW1480" s="86"/>
      <c r="BX1480" s="86"/>
      <c r="BY1480" s="86"/>
      <c r="BZ1480" s="86"/>
      <c r="CB1480" s="86"/>
      <c r="CC1480" s="86"/>
      <c r="CD1480" s="86"/>
      <c r="CE1480" s="86"/>
      <c r="CF1480" s="86"/>
      <c r="CH1480" s="86"/>
      <c r="CI1480" s="86"/>
      <c r="CJ1480" s="86"/>
      <c r="CK1480" s="86"/>
      <c r="CM1480" s="86"/>
      <c r="CN1480" s="86"/>
      <c r="CO1480" s="86"/>
      <c r="CP1480" s="86"/>
      <c r="CR1480" s="86"/>
      <c r="CS1480" s="86"/>
      <c r="CT1480" s="86"/>
      <c r="CU1480" s="86"/>
      <c r="CW1480" s="87"/>
      <c r="CY1480" s="86"/>
      <c r="CZ1480" s="87"/>
      <c r="DA1480" s="88"/>
      <c r="DB1480" s="86"/>
      <c r="DC1480" s="87"/>
      <c r="DD1480" s="86"/>
      <c r="DE1480" s="86"/>
      <c r="DF1480" s="86"/>
      <c r="DG1480" s="86"/>
      <c r="DH1480" s="89"/>
    </row>
    <row r="1481" spans="34:112" x14ac:dyDescent="0.2">
      <c r="AH1481" s="86"/>
      <c r="AJ1481" s="86"/>
      <c r="AL1481" s="86"/>
      <c r="AN1481" s="86"/>
      <c r="AP1481" s="86"/>
      <c r="AR1481" s="86"/>
      <c r="AT1481" s="86"/>
      <c r="AV1481" s="86"/>
      <c r="AX1481" s="86"/>
      <c r="AZ1481" s="86"/>
      <c r="BB1481" s="86"/>
      <c r="BD1481" s="86"/>
      <c r="BF1481" s="86"/>
      <c r="BH1481" s="86"/>
      <c r="BJ1481" s="86"/>
      <c r="BL1481" s="86"/>
      <c r="BN1481" s="86"/>
      <c r="BP1481" s="86"/>
      <c r="BR1481" s="86"/>
      <c r="BS1481" s="86"/>
      <c r="BT1481" s="86"/>
      <c r="BU1481" s="86"/>
      <c r="BW1481" s="86"/>
      <c r="BX1481" s="86"/>
      <c r="BY1481" s="86"/>
      <c r="BZ1481" s="86"/>
      <c r="CB1481" s="86"/>
      <c r="CC1481" s="86"/>
      <c r="CD1481" s="86"/>
      <c r="CE1481" s="86"/>
      <c r="CF1481" s="86"/>
      <c r="CH1481" s="86"/>
      <c r="CI1481" s="86"/>
      <c r="CJ1481" s="86"/>
      <c r="CK1481" s="86"/>
      <c r="CM1481" s="86"/>
      <c r="CN1481" s="86"/>
      <c r="CO1481" s="86"/>
      <c r="CP1481" s="86"/>
      <c r="CR1481" s="86"/>
      <c r="CS1481" s="86"/>
      <c r="CT1481" s="86"/>
      <c r="CU1481" s="86"/>
      <c r="CW1481" s="87"/>
      <c r="CY1481" s="86"/>
      <c r="CZ1481" s="87"/>
      <c r="DA1481" s="88"/>
      <c r="DB1481" s="86"/>
      <c r="DC1481" s="87"/>
      <c r="DD1481" s="86"/>
      <c r="DE1481" s="86"/>
      <c r="DF1481" s="86"/>
      <c r="DG1481" s="86"/>
      <c r="DH1481" s="89"/>
    </row>
    <row r="1482" spans="34:112" x14ac:dyDescent="0.2">
      <c r="AH1482" s="86"/>
      <c r="AJ1482" s="86"/>
      <c r="AL1482" s="86"/>
      <c r="AN1482" s="86"/>
      <c r="AP1482" s="86"/>
      <c r="AR1482" s="86"/>
      <c r="AT1482" s="86"/>
      <c r="AV1482" s="86"/>
      <c r="AX1482" s="86"/>
      <c r="AZ1482" s="86"/>
      <c r="BB1482" s="86"/>
      <c r="BD1482" s="86"/>
      <c r="BF1482" s="86"/>
      <c r="BH1482" s="86"/>
      <c r="BJ1482" s="86"/>
      <c r="BL1482" s="86"/>
      <c r="BN1482" s="86"/>
      <c r="BP1482" s="86"/>
      <c r="BR1482" s="86"/>
      <c r="BS1482" s="86"/>
      <c r="BT1482" s="86"/>
      <c r="BU1482" s="86"/>
      <c r="BW1482" s="86"/>
      <c r="BX1482" s="86"/>
      <c r="BY1482" s="86"/>
      <c r="BZ1482" s="86"/>
      <c r="CB1482" s="86"/>
      <c r="CC1482" s="86"/>
      <c r="CD1482" s="86"/>
      <c r="CE1482" s="86"/>
      <c r="CF1482" s="86"/>
      <c r="CH1482" s="86"/>
      <c r="CI1482" s="86"/>
      <c r="CJ1482" s="86"/>
      <c r="CK1482" s="86"/>
      <c r="CM1482" s="86"/>
      <c r="CN1482" s="86"/>
      <c r="CO1482" s="86"/>
      <c r="CP1482" s="86"/>
      <c r="CR1482" s="86"/>
      <c r="CS1482" s="86"/>
      <c r="CT1482" s="86"/>
      <c r="CU1482" s="86"/>
      <c r="CW1482" s="87"/>
      <c r="CY1482" s="86"/>
      <c r="CZ1482" s="87"/>
      <c r="DA1482" s="88"/>
      <c r="DB1482" s="86"/>
      <c r="DC1482" s="87"/>
      <c r="DD1482" s="86"/>
      <c r="DE1482" s="86"/>
      <c r="DF1482" s="86"/>
      <c r="DG1482" s="86"/>
      <c r="DH1482" s="89"/>
    </row>
    <row r="1483" spans="34:112" x14ac:dyDescent="0.2">
      <c r="AH1483" s="86"/>
      <c r="AJ1483" s="86"/>
      <c r="AL1483" s="86"/>
      <c r="AN1483" s="86"/>
      <c r="AP1483" s="86"/>
      <c r="AR1483" s="86"/>
      <c r="AT1483" s="86"/>
      <c r="AV1483" s="86"/>
      <c r="AX1483" s="86"/>
      <c r="AZ1483" s="86"/>
      <c r="BB1483" s="86"/>
      <c r="BD1483" s="86"/>
      <c r="BF1483" s="86"/>
      <c r="BH1483" s="86"/>
      <c r="BJ1483" s="86"/>
      <c r="BL1483" s="86"/>
      <c r="BN1483" s="86"/>
      <c r="BP1483" s="86"/>
      <c r="BR1483" s="86"/>
      <c r="BS1483" s="86"/>
      <c r="BT1483" s="86"/>
      <c r="BU1483" s="86"/>
      <c r="BW1483" s="86"/>
      <c r="BX1483" s="86"/>
      <c r="BY1483" s="86"/>
      <c r="BZ1483" s="86"/>
      <c r="CB1483" s="86"/>
      <c r="CC1483" s="86"/>
      <c r="CD1483" s="86"/>
      <c r="CE1483" s="86"/>
      <c r="CF1483" s="86"/>
      <c r="CH1483" s="86"/>
      <c r="CI1483" s="86"/>
      <c r="CJ1483" s="86"/>
      <c r="CK1483" s="86"/>
      <c r="CM1483" s="86"/>
      <c r="CN1483" s="86"/>
      <c r="CO1483" s="86"/>
      <c r="CP1483" s="86"/>
      <c r="CR1483" s="86"/>
      <c r="CS1483" s="86"/>
      <c r="CT1483" s="86"/>
      <c r="CU1483" s="86"/>
      <c r="CW1483" s="87"/>
      <c r="CY1483" s="86"/>
      <c r="CZ1483" s="87"/>
      <c r="DA1483" s="88"/>
      <c r="DB1483" s="86"/>
      <c r="DC1483" s="87"/>
      <c r="DD1483" s="86"/>
      <c r="DE1483" s="86"/>
      <c r="DF1483" s="86"/>
      <c r="DG1483" s="86"/>
      <c r="DH1483" s="89"/>
    </row>
    <row r="1484" spans="34:112" x14ac:dyDescent="0.2">
      <c r="AH1484" s="86"/>
      <c r="AJ1484" s="86"/>
      <c r="AL1484" s="86"/>
      <c r="AN1484" s="86"/>
      <c r="AP1484" s="86"/>
      <c r="AR1484" s="86"/>
      <c r="AT1484" s="86"/>
      <c r="AV1484" s="86"/>
      <c r="AX1484" s="86"/>
      <c r="AZ1484" s="86"/>
      <c r="BB1484" s="86"/>
      <c r="BD1484" s="86"/>
      <c r="BF1484" s="86"/>
      <c r="BH1484" s="86"/>
      <c r="BJ1484" s="86"/>
      <c r="BL1484" s="86"/>
      <c r="BN1484" s="86"/>
      <c r="BP1484" s="86"/>
      <c r="BR1484" s="86"/>
      <c r="BS1484" s="86"/>
      <c r="BT1484" s="86"/>
      <c r="BU1484" s="86"/>
      <c r="BW1484" s="86"/>
      <c r="BX1484" s="86"/>
      <c r="BY1484" s="86"/>
      <c r="BZ1484" s="86"/>
      <c r="CB1484" s="86"/>
      <c r="CC1484" s="86"/>
      <c r="CD1484" s="86"/>
      <c r="CE1484" s="86"/>
      <c r="CF1484" s="86"/>
      <c r="CH1484" s="86"/>
      <c r="CI1484" s="86"/>
      <c r="CJ1484" s="86"/>
      <c r="CK1484" s="86"/>
      <c r="CM1484" s="86"/>
      <c r="CN1484" s="86"/>
      <c r="CO1484" s="86"/>
      <c r="CP1484" s="86"/>
      <c r="CR1484" s="86"/>
      <c r="CS1484" s="86"/>
      <c r="CT1484" s="86"/>
      <c r="CU1484" s="86"/>
      <c r="CW1484" s="87"/>
      <c r="CY1484" s="86"/>
      <c r="CZ1484" s="87"/>
      <c r="DA1484" s="88"/>
      <c r="DB1484" s="86"/>
      <c r="DC1484" s="87"/>
      <c r="DD1484" s="86"/>
      <c r="DE1484" s="86"/>
      <c r="DF1484" s="86"/>
      <c r="DG1484" s="86"/>
      <c r="DH1484" s="89"/>
    </row>
    <row r="1485" spans="34:112" x14ac:dyDescent="0.2">
      <c r="AH1485" s="86"/>
      <c r="AJ1485" s="86"/>
      <c r="AL1485" s="86"/>
      <c r="AN1485" s="86"/>
      <c r="AP1485" s="86"/>
      <c r="AR1485" s="86"/>
      <c r="AT1485" s="86"/>
      <c r="AV1485" s="86"/>
      <c r="AX1485" s="86"/>
      <c r="AZ1485" s="86"/>
      <c r="BB1485" s="86"/>
      <c r="BD1485" s="86"/>
      <c r="BF1485" s="86"/>
      <c r="BH1485" s="86"/>
      <c r="BJ1485" s="86"/>
      <c r="BL1485" s="86"/>
      <c r="BN1485" s="86"/>
      <c r="BP1485" s="86"/>
      <c r="BR1485" s="86"/>
      <c r="BS1485" s="86"/>
      <c r="BT1485" s="86"/>
      <c r="BU1485" s="86"/>
      <c r="BW1485" s="86"/>
      <c r="BX1485" s="86"/>
      <c r="BY1485" s="86"/>
      <c r="BZ1485" s="86"/>
      <c r="CB1485" s="86"/>
      <c r="CC1485" s="86"/>
      <c r="CD1485" s="86"/>
      <c r="CE1485" s="86"/>
      <c r="CF1485" s="86"/>
      <c r="CH1485" s="86"/>
      <c r="CI1485" s="86"/>
      <c r="CJ1485" s="86"/>
      <c r="CK1485" s="86"/>
      <c r="CM1485" s="86"/>
      <c r="CN1485" s="86"/>
      <c r="CO1485" s="86"/>
      <c r="CP1485" s="86"/>
      <c r="CR1485" s="86"/>
      <c r="CS1485" s="86"/>
      <c r="CT1485" s="86"/>
      <c r="CU1485" s="86"/>
      <c r="CW1485" s="87"/>
      <c r="CY1485" s="86"/>
      <c r="CZ1485" s="87"/>
      <c r="DA1485" s="88"/>
      <c r="DB1485" s="86"/>
      <c r="DC1485" s="87"/>
      <c r="DD1485" s="86"/>
      <c r="DE1485" s="86"/>
      <c r="DF1485" s="86"/>
      <c r="DG1485" s="86"/>
      <c r="DH1485" s="89"/>
    </row>
    <row r="1486" spans="34:112" x14ac:dyDescent="0.2">
      <c r="AH1486" s="86"/>
      <c r="AJ1486" s="86"/>
      <c r="AL1486" s="86"/>
      <c r="AN1486" s="86"/>
      <c r="AP1486" s="86"/>
      <c r="AR1486" s="86"/>
      <c r="AT1486" s="86"/>
      <c r="AV1486" s="86"/>
      <c r="AX1486" s="86"/>
      <c r="AZ1486" s="86"/>
      <c r="BB1486" s="86"/>
      <c r="BD1486" s="86"/>
      <c r="BF1486" s="86"/>
      <c r="BH1486" s="86"/>
      <c r="BJ1486" s="86"/>
      <c r="BL1486" s="86"/>
      <c r="BN1486" s="86"/>
      <c r="BP1486" s="86"/>
      <c r="BR1486" s="86"/>
      <c r="BS1486" s="86"/>
      <c r="BT1486" s="86"/>
      <c r="BU1486" s="86"/>
      <c r="BW1486" s="86"/>
      <c r="BX1486" s="86"/>
      <c r="BY1486" s="86"/>
      <c r="BZ1486" s="86"/>
      <c r="CB1486" s="86"/>
      <c r="CC1486" s="86"/>
      <c r="CD1486" s="86"/>
      <c r="CE1486" s="86"/>
      <c r="CF1486" s="86"/>
      <c r="CH1486" s="86"/>
      <c r="CI1486" s="86"/>
      <c r="CJ1486" s="86"/>
      <c r="CK1486" s="86"/>
      <c r="CM1486" s="86"/>
      <c r="CN1486" s="86"/>
      <c r="CO1486" s="86"/>
      <c r="CP1486" s="86"/>
      <c r="CR1486" s="86"/>
      <c r="CS1486" s="86"/>
      <c r="CT1486" s="86"/>
      <c r="CU1486" s="86"/>
      <c r="CW1486" s="87"/>
      <c r="CY1486" s="86"/>
      <c r="CZ1486" s="87"/>
      <c r="DA1486" s="88"/>
      <c r="DB1486" s="86"/>
      <c r="DC1486" s="87"/>
      <c r="DD1486" s="86"/>
      <c r="DE1486" s="86"/>
      <c r="DF1486" s="86"/>
      <c r="DG1486" s="86"/>
      <c r="DH1486" s="89"/>
    </row>
    <row r="1487" spans="34:112" x14ac:dyDescent="0.2">
      <c r="AH1487" s="86"/>
      <c r="AJ1487" s="86"/>
      <c r="AL1487" s="86"/>
      <c r="AN1487" s="86"/>
      <c r="AP1487" s="86"/>
      <c r="AR1487" s="86"/>
      <c r="AT1487" s="86"/>
      <c r="AV1487" s="86"/>
      <c r="AX1487" s="86"/>
      <c r="AZ1487" s="86"/>
      <c r="BB1487" s="86"/>
      <c r="BD1487" s="86"/>
      <c r="BF1487" s="86"/>
      <c r="BH1487" s="86"/>
      <c r="BJ1487" s="86"/>
      <c r="BL1487" s="86"/>
      <c r="BN1487" s="86"/>
      <c r="BP1487" s="86"/>
      <c r="BR1487" s="86"/>
      <c r="BS1487" s="86"/>
      <c r="BT1487" s="86"/>
      <c r="BU1487" s="86"/>
      <c r="BW1487" s="86"/>
      <c r="BX1487" s="86"/>
      <c r="BY1487" s="86"/>
      <c r="BZ1487" s="86"/>
      <c r="CB1487" s="86"/>
      <c r="CC1487" s="86"/>
      <c r="CD1487" s="86"/>
      <c r="CE1487" s="86"/>
      <c r="CF1487" s="86"/>
      <c r="CH1487" s="86"/>
      <c r="CI1487" s="86"/>
      <c r="CJ1487" s="86"/>
      <c r="CK1487" s="86"/>
      <c r="CM1487" s="86"/>
      <c r="CN1487" s="86"/>
      <c r="CO1487" s="86"/>
      <c r="CP1487" s="86"/>
      <c r="CR1487" s="86"/>
      <c r="CS1487" s="86"/>
      <c r="CT1487" s="86"/>
      <c r="CU1487" s="86"/>
      <c r="CW1487" s="87"/>
      <c r="CY1487" s="86"/>
      <c r="CZ1487" s="87"/>
      <c r="DA1487" s="88"/>
      <c r="DB1487" s="86"/>
      <c r="DC1487" s="87"/>
      <c r="DD1487" s="86"/>
      <c r="DE1487" s="86"/>
      <c r="DF1487" s="86"/>
      <c r="DG1487" s="86"/>
      <c r="DH1487" s="89"/>
    </row>
    <row r="1488" spans="34:112" x14ac:dyDescent="0.2">
      <c r="AH1488" s="86"/>
      <c r="AJ1488" s="86"/>
      <c r="AL1488" s="86"/>
      <c r="AN1488" s="86"/>
      <c r="AP1488" s="86"/>
      <c r="AR1488" s="86"/>
      <c r="AT1488" s="86"/>
      <c r="AV1488" s="86"/>
      <c r="AX1488" s="86"/>
      <c r="AZ1488" s="86"/>
      <c r="BB1488" s="86"/>
      <c r="BD1488" s="86"/>
      <c r="BF1488" s="86"/>
      <c r="BH1488" s="86"/>
      <c r="BJ1488" s="86"/>
      <c r="BL1488" s="86"/>
      <c r="BN1488" s="86"/>
      <c r="BP1488" s="86"/>
      <c r="BR1488" s="86"/>
      <c r="BS1488" s="86"/>
      <c r="BT1488" s="86"/>
      <c r="BU1488" s="86"/>
      <c r="BW1488" s="86"/>
      <c r="BX1488" s="86"/>
      <c r="BY1488" s="86"/>
      <c r="BZ1488" s="86"/>
      <c r="CB1488" s="86"/>
      <c r="CC1488" s="86"/>
      <c r="CD1488" s="86"/>
      <c r="CE1488" s="86"/>
      <c r="CF1488" s="86"/>
      <c r="CH1488" s="86"/>
      <c r="CI1488" s="86"/>
      <c r="CJ1488" s="86"/>
      <c r="CK1488" s="86"/>
      <c r="CM1488" s="86"/>
      <c r="CN1488" s="86"/>
      <c r="CO1488" s="86"/>
      <c r="CP1488" s="86"/>
      <c r="CR1488" s="86"/>
      <c r="CS1488" s="86"/>
      <c r="CT1488" s="86"/>
      <c r="CU1488" s="86"/>
      <c r="CW1488" s="87"/>
      <c r="CY1488" s="86"/>
      <c r="CZ1488" s="87"/>
      <c r="DA1488" s="88"/>
      <c r="DB1488" s="86"/>
      <c r="DC1488" s="87"/>
      <c r="DD1488" s="86"/>
      <c r="DE1488" s="86"/>
      <c r="DF1488" s="86"/>
      <c r="DG1488" s="86"/>
      <c r="DH1488" s="89"/>
    </row>
    <row r="1489" spans="34:112" x14ac:dyDescent="0.2">
      <c r="AH1489" s="86"/>
      <c r="AJ1489" s="86"/>
      <c r="AL1489" s="86"/>
      <c r="AN1489" s="86"/>
      <c r="AP1489" s="86"/>
      <c r="AR1489" s="86"/>
      <c r="AT1489" s="86"/>
      <c r="AV1489" s="86"/>
      <c r="AX1489" s="86"/>
      <c r="AZ1489" s="86"/>
      <c r="BB1489" s="86"/>
      <c r="BD1489" s="86"/>
      <c r="BF1489" s="86"/>
      <c r="BH1489" s="86"/>
      <c r="BJ1489" s="86"/>
      <c r="BL1489" s="86"/>
      <c r="BN1489" s="86"/>
      <c r="BP1489" s="86"/>
      <c r="BR1489" s="86"/>
      <c r="BS1489" s="86"/>
      <c r="BT1489" s="86"/>
      <c r="BU1489" s="86"/>
      <c r="BW1489" s="86"/>
      <c r="BX1489" s="86"/>
      <c r="BY1489" s="86"/>
      <c r="BZ1489" s="86"/>
      <c r="CB1489" s="86"/>
      <c r="CC1489" s="86"/>
      <c r="CD1489" s="86"/>
      <c r="CE1489" s="86"/>
      <c r="CF1489" s="86"/>
      <c r="CH1489" s="86"/>
      <c r="CI1489" s="86"/>
      <c r="CJ1489" s="86"/>
      <c r="CK1489" s="86"/>
      <c r="CM1489" s="86"/>
      <c r="CN1489" s="86"/>
      <c r="CO1489" s="86"/>
      <c r="CP1489" s="86"/>
      <c r="CR1489" s="86"/>
      <c r="CS1489" s="86"/>
      <c r="CT1489" s="86"/>
      <c r="CU1489" s="86"/>
      <c r="CW1489" s="87"/>
      <c r="CY1489" s="86"/>
      <c r="CZ1489" s="87"/>
      <c r="DA1489" s="88"/>
      <c r="DB1489" s="86"/>
      <c r="DC1489" s="87"/>
      <c r="DD1489" s="86"/>
      <c r="DE1489" s="86"/>
      <c r="DF1489" s="86"/>
      <c r="DG1489" s="86"/>
      <c r="DH1489" s="89"/>
    </row>
    <row r="1490" spans="34:112" x14ac:dyDescent="0.2">
      <c r="AH1490" s="86"/>
      <c r="AJ1490" s="86"/>
      <c r="AL1490" s="86"/>
      <c r="AN1490" s="86"/>
      <c r="AP1490" s="86"/>
      <c r="AR1490" s="86"/>
      <c r="AT1490" s="86"/>
      <c r="AV1490" s="86"/>
      <c r="AX1490" s="86"/>
      <c r="AZ1490" s="86"/>
      <c r="BB1490" s="86"/>
      <c r="BD1490" s="86"/>
      <c r="BF1490" s="86"/>
      <c r="BH1490" s="86"/>
      <c r="BJ1490" s="86"/>
      <c r="BL1490" s="86"/>
      <c r="BN1490" s="86"/>
      <c r="BP1490" s="86"/>
      <c r="BR1490" s="86"/>
      <c r="BS1490" s="86"/>
      <c r="BT1490" s="86"/>
      <c r="BU1490" s="86"/>
      <c r="BW1490" s="86"/>
      <c r="BX1490" s="86"/>
      <c r="BY1490" s="86"/>
      <c r="BZ1490" s="86"/>
      <c r="CB1490" s="86"/>
      <c r="CC1490" s="86"/>
      <c r="CD1490" s="86"/>
      <c r="CE1490" s="86"/>
      <c r="CF1490" s="86"/>
      <c r="CH1490" s="86"/>
      <c r="CI1490" s="86"/>
      <c r="CJ1490" s="86"/>
      <c r="CK1490" s="86"/>
      <c r="CM1490" s="86"/>
      <c r="CN1490" s="86"/>
      <c r="CO1490" s="86"/>
      <c r="CP1490" s="86"/>
      <c r="CR1490" s="86"/>
      <c r="CS1490" s="86"/>
      <c r="CT1490" s="86"/>
      <c r="CU1490" s="86"/>
      <c r="CW1490" s="87"/>
      <c r="CY1490" s="86"/>
      <c r="CZ1490" s="87"/>
      <c r="DA1490" s="88"/>
      <c r="DB1490" s="86"/>
      <c r="DC1490" s="87"/>
      <c r="DD1490" s="86"/>
      <c r="DE1490" s="86"/>
      <c r="DF1490" s="86"/>
      <c r="DG1490" s="86"/>
      <c r="DH1490" s="89"/>
    </row>
    <row r="1491" spans="34:112" x14ac:dyDescent="0.2">
      <c r="AH1491" s="86"/>
      <c r="AJ1491" s="86"/>
      <c r="AL1491" s="86"/>
      <c r="AN1491" s="86"/>
      <c r="AP1491" s="86"/>
      <c r="AR1491" s="86"/>
      <c r="AT1491" s="86"/>
      <c r="AV1491" s="86"/>
      <c r="AX1491" s="86"/>
      <c r="AZ1491" s="86"/>
      <c r="BB1491" s="86"/>
      <c r="BD1491" s="86"/>
      <c r="BF1491" s="86"/>
      <c r="BH1491" s="86"/>
      <c r="BJ1491" s="86"/>
      <c r="BL1491" s="86"/>
      <c r="BN1491" s="86"/>
      <c r="BP1491" s="86"/>
      <c r="BR1491" s="86"/>
      <c r="BS1491" s="86"/>
      <c r="BT1491" s="86"/>
      <c r="BU1491" s="86"/>
      <c r="BW1491" s="86"/>
      <c r="BX1491" s="86"/>
      <c r="BY1491" s="86"/>
      <c r="BZ1491" s="86"/>
      <c r="CB1491" s="86"/>
      <c r="CC1491" s="86"/>
      <c r="CD1491" s="86"/>
      <c r="CE1491" s="86"/>
      <c r="CF1491" s="86"/>
      <c r="CH1491" s="86"/>
      <c r="CI1491" s="86"/>
      <c r="CJ1491" s="86"/>
      <c r="CK1491" s="86"/>
      <c r="CM1491" s="86"/>
      <c r="CN1491" s="86"/>
      <c r="CO1491" s="86"/>
      <c r="CP1491" s="86"/>
      <c r="CR1491" s="86"/>
      <c r="CS1491" s="86"/>
      <c r="CT1491" s="86"/>
      <c r="CU1491" s="86"/>
      <c r="CW1491" s="87"/>
      <c r="CY1491" s="86"/>
      <c r="CZ1491" s="87"/>
      <c r="DA1491" s="88"/>
      <c r="DB1491" s="86"/>
      <c r="DC1491" s="87"/>
      <c r="DD1491" s="86"/>
      <c r="DE1491" s="86"/>
      <c r="DF1491" s="86"/>
      <c r="DG1491" s="86"/>
      <c r="DH1491" s="89"/>
    </row>
    <row r="1492" spans="34:112" x14ac:dyDescent="0.2">
      <c r="AH1492" s="86"/>
      <c r="AJ1492" s="86"/>
      <c r="AL1492" s="86"/>
      <c r="AN1492" s="86"/>
      <c r="AP1492" s="86"/>
      <c r="AR1492" s="86"/>
      <c r="AT1492" s="86"/>
      <c r="AV1492" s="86"/>
      <c r="AX1492" s="86"/>
      <c r="AZ1492" s="86"/>
      <c r="BB1492" s="86"/>
      <c r="BD1492" s="86"/>
      <c r="BF1492" s="86"/>
      <c r="BH1492" s="86"/>
      <c r="BJ1492" s="86"/>
      <c r="BL1492" s="86"/>
      <c r="BN1492" s="86"/>
      <c r="BP1492" s="86"/>
      <c r="BR1492" s="86"/>
      <c r="BS1492" s="86"/>
      <c r="BT1492" s="86"/>
      <c r="BU1492" s="86"/>
      <c r="BW1492" s="86"/>
      <c r="BX1492" s="86"/>
      <c r="BY1492" s="86"/>
      <c r="BZ1492" s="86"/>
      <c r="CB1492" s="86"/>
      <c r="CC1492" s="86"/>
      <c r="CD1492" s="86"/>
      <c r="CE1492" s="86"/>
      <c r="CF1492" s="86"/>
      <c r="CH1492" s="86"/>
      <c r="CI1492" s="86"/>
      <c r="CJ1492" s="86"/>
      <c r="CK1492" s="86"/>
      <c r="CM1492" s="86"/>
      <c r="CN1492" s="86"/>
      <c r="CO1492" s="86"/>
      <c r="CP1492" s="86"/>
      <c r="CR1492" s="86"/>
      <c r="CS1492" s="86"/>
      <c r="CT1492" s="86"/>
      <c r="CU1492" s="86"/>
      <c r="CW1492" s="87"/>
      <c r="CY1492" s="86"/>
      <c r="CZ1492" s="87"/>
      <c r="DA1492" s="88"/>
      <c r="DB1492" s="86"/>
      <c r="DC1492" s="87"/>
      <c r="DD1492" s="86"/>
      <c r="DE1492" s="86"/>
      <c r="DF1492" s="86"/>
      <c r="DG1492" s="86"/>
      <c r="DH1492" s="89"/>
    </row>
    <row r="1493" spans="34:112" x14ac:dyDescent="0.2">
      <c r="AH1493" s="86"/>
      <c r="AJ1493" s="86"/>
      <c r="AL1493" s="86"/>
      <c r="AN1493" s="86"/>
      <c r="AP1493" s="86"/>
      <c r="AR1493" s="86"/>
      <c r="AT1493" s="86"/>
      <c r="AV1493" s="86"/>
      <c r="AX1493" s="86"/>
      <c r="AZ1493" s="86"/>
      <c r="BB1493" s="86"/>
      <c r="BD1493" s="86"/>
      <c r="BF1493" s="86"/>
      <c r="BH1493" s="86"/>
      <c r="BJ1493" s="86"/>
      <c r="BL1493" s="86"/>
      <c r="BN1493" s="86"/>
      <c r="BP1493" s="86"/>
      <c r="BR1493" s="86"/>
      <c r="BS1493" s="86"/>
      <c r="BT1493" s="86"/>
      <c r="BU1493" s="86"/>
      <c r="BW1493" s="86"/>
      <c r="BX1493" s="86"/>
      <c r="BY1493" s="86"/>
      <c r="BZ1493" s="86"/>
      <c r="CB1493" s="86"/>
      <c r="CC1493" s="86"/>
      <c r="CD1493" s="86"/>
      <c r="CE1493" s="86"/>
      <c r="CF1493" s="86"/>
      <c r="CH1493" s="86"/>
      <c r="CI1493" s="86"/>
      <c r="CJ1493" s="86"/>
      <c r="CK1493" s="86"/>
      <c r="CM1493" s="86"/>
      <c r="CN1493" s="86"/>
      <c r="CO1493" s="86"/>
      <c r="CP1493" s="86"/>
      <c r="CR1493" s="86"/>
      <c r="CS1493" s="86"/>
      <c r="CT1493" s="86"/>
      <c r="CU1493" s="86"/>
      <c r="CW1493" s="87"/>
      <c r="CY1493" s="86"/>
      <c r="CZ1493" s="87"/>
      <c r="DA1493" s="88"/>
      <c r="DB1493" s="86"/>
      <c r="DC1493" s="87"/>
      <c r="DD1493" s="86"/>
      <c r="DE1493" s="86"/>
      <c r="DF1493" s="86"/>
      <c r="DG1493" s="86"/>
      <c r="DH1493" s="89"/>
    </row>
    <row r="1494" spans="34:112" x14ac:dyDescent="0.2">
      <c r="AH1494" s="86"/>
      <c r="AJ1494" s="86"/>
      <c r="AL1494" s="86"/>
      <c r="AN1494" s="86"/>
      <c r="AP1494" s="86"/>
      <c r="AR1494" s="86"/>
      <c r="AT1494" s="86"/>
      <c r="AV1494" s="86"/>
      <c r="AX1494" s="86"/>
      <c r="AZ1494" s="86"/>
      <c r="BB1494" s="86"/>
      <c r="BD1494" s="86"/>
      <c r="BF1494" s="86"/>
      <c r="BH1494" s="86"/>
      <c r="BJ1494" s="86"/>
      <c r="BL1494" s="86"/>
      <c r="BN1494" s="86"/>
      <c r="BP1494" s="86"/>
      <c r="BR1494" s="86"/>
      <c r="BS1494" s="86"/>
      <c r="BT1494" s="86"/>
      <c r="BU1494" s="86"/>
      <c r="BW1494" s="86"/>
      <c r="BX1494" s="86"/>
      <c r="BY1494" s="86"/>
      <c r="BZ1494" s="86"/>
      <c r="CB1494" s="86"/>
      <c r="CC1494" s="86"/>
      <c r="CD1494" s="86"/>
      <c r="CE1494" s="86"/>
      <c r="CF1494" s="86"/>
      <c r="CH1494" s="86"/>
      <c r="CI1494" s="86"/>
      <c r="CJ1494" s="86"/>
      <c r="CK1494" s="86"/>
      <c r="CM1494" s="86"/>
      <c r="CN1494" s="86"/>
      <c r="CO1494" s="86"/>
      <c r="CP1494" s="86"/>
      <c r="CR1494" s="86"/>
      <c r="CS1494" s="86"/>
      <c r="CT1494" s="86"/>
      <c r="CU1494" s="86"/>
      <c r="CW1494" s="87"/>
      <c r="CY1494" s="86"/>
      <c r="CZ1494" s="87"/>
      <c r="DA1494" s="88"/>
      <c r="DB1494" s="86"/>
      <c r="DC1494" s="87"/>
      <c r="DD1494" s="86"/>
      <c r="DE1494" s="86"/>
      <c r="DF1494" s="86"/>
      <c r="DG1494" s="86"/>
      <c r="DH1494" s="89"/>
    </row>
    <row r="1495" spans="34:112" x14ac:dyDescent="0.2">
      <c r="AH1495" s="86"/>
      <c r="AJ1495" s="86"/>
      <c r="AL1495" s="86"/>
      <c r="AN1495" s="86"/>
      <c r="AP1495" s="86"/>
      <c r="AR1495" s="86"/>
      <c r="AT1495" s="86"/>
      <c r="AV1495" s="86"/>
      <c r="AX1495" s="86"/>
      <c r="AZ1495" s="86"/>
      <c r="BB1495" s="86"/>
      <c r="BD1495" s="86"/>
      <c r="BF1495" s="86"/>
      <c r="BH1495" s="86"/>
      <c r="BJ1495" s="86"/>
      <c r="BL1495" s="86"/>
      <c r="BN1495" s="86"/>
      <c r="BP1495" s="86"/>
      <c r="BR1495" s="86"/>
      <c r="BS1495" s="86"/>
      <c r="BT1495" s="86"/>
      <c r="BU1495" s="86"/>
      <c r="BW1495" s="86"/>
      <c r="BX1495" s="86"/>
      <c r="BY1495" s="86"/>
      <c r="BZ1495" s="86"/>
      <c r="CB1495" s="86"/>
      <c r="CC1495" s="86"/>
      <c r="CD1495" s="86"/>
      <c r="CE1495" s="86"/>
      <c r="CF1495" s="86"/>
      <c r="CH1495" s="86"/>
      <c r="CI1495" s="86"/>
      <c r="CJ1495" s="86"/>
      <c r="CK1495" s="86"/>
      <c r="CM1495" s="86"/>
      <c r="CN1495" s="86"/>
      <c r="CO1495" s="86"/>
      <c r="CP1495" s="86"/>
      <c r="CR1495" s="86"/>
      <c r="CS1495" s="86"/>
      <c r="CT1495" s="86"/>
      <c r="CU1495" s="86"/>
      <c r="CW1495" s="87"/>
      <c r="CY1495" s="86"/>
      <c r="CZ1495" s="87"/>
      <c r="DA1495" s="88"/>
      <c r="DB1495" s="86"/>
      <c r="DC1495" s="87"/>
      <c r="DD1495" s="86"/>
      <c r="DE1495" s="86"/>
      <c r="DF1495" s="86"/>
      <c r="DG1495" s="86"/>
      <c r="DH1495" s="89"/>
    </row>
    <row r="1496" spans="34:112" x14ac:dyDescent="0.2">
      <c r="AH1496" s="86"/>
      <c r="AJ1496" s="86"/>
      <c r="AL1496" s="86"/>
      <c r="AN1496" s="86"/>
      <c r="AP1496" s="86"/>
      <c r="AR1496" s="86"/>
      <c r="AT1496" s="86"/>
      <c r="AV1496" s="86"/>
      <c r="AX1496" s="86"/>
      <c r="AZ1496" s="86"/>
      <c r="BB1496" s="86"/>
      <c r="BD1496" s="86"/>
      <c r="BF1496" s="86"/>
      <c r="BH1496" s="86"/>
      <c r="BJ1496" s="86"/>
      <c r="BL1496" s="86"/>
      <c r="BN1496" s="86"/>
      <c r="BP1496" s="86"/>
      <c r="BR1496" s="86"/>
      <c r="BS1496" s="86"/>
      <c r="BT1496" s="86"/>
      <c r="BU1496" s="86"/>
      <c r="BW1496" s="86"/>
      <c r="BX1496" s="86"/>
      <c r="BY1496" s="86"/>
      <c r="BZ1496" s="86"/>
      <c r="CB1496" s="86"/>
      <c r="CC1496" s="86"/>
      <c r="CD1496" s="86"/>
      <c r="CE1496" s="86"/>
      <c r="CF1496" s="86"/>
      <c r="CH1496" s="86"/>
      <c r="CI1496" s="86"/>
      <c r="CJ1496" s="86"/>
      <c r="CK1496" s="86"/>
      <c r="CM1496" s="86"/>
      <c r="CN1496" s="86"/>
      <c r="CO1496" s="86"/>
      <c r="CP1496" s="86"/>
      <c r="CR1496" s="86"/>
      <c r="CS1496" s="86"/>
      <c r="CT1496" s="86"/>
      <c r="CU1496" s="86"/>
      <c r="CW1496" s="87"/>
      <c r="CY1496" s="86"/>
      <c r="CZ1496" s="87"/>
      <c r="DA1496" s="88"/>
      <c r="DB1496" s="86"/>
      <c r="DC1496" s="87"/>
      <c r="DD1496" s="86"/>
      <c r="DE1496" s="86"/>
      <c r="DF1496" s="86"/>
      <c r="DG1496" s="86"/>
      <c r="DH1496" s="89"/>
    </row>
    <row r="1497" spans="34:112" x14ac:dyDescent="0.2">
      <c r="AH1497" s="86"/>
      <c r="AJ1497" s="86"/>
      <c r="AL1497" s="86"/>
      <c r="AN1497" s="86"/>
      <c r="AP1497" s="86"/>
      <c r="AR1497" s="86"/>
      <c r="AT1497" s="86"/>
      <c r="AV1497" s="86"/>
      <c r="AX1497" s="86"/>
      <c r="AZ1497" s="86"/>
      <c r="BB1497" s="86"/>
      <c r="BD1497" s="86"/>
      <c r="BF1497" s="86"/>
      <c r="BH1497" s="86"/>
      <c r="BJ1497" s="86"/>
      <c r="BL1497" s="86"/>
      <c r="BN1497" s="86"/>
      <c r="BP1497" s="86"/>
      <c r="BR1497" s="86"/>
      <c r="BS1497" s="86"/>
      <c r="BT1497" s="86"/>
      <c r="BU1497" s="86"/>
      <c r="BW1497" s="86"/>
      <c r="BX1497" s="86"/>
      <c r="BY1497" s="86"/>
      <c r="BZ1497" s="86"/>
      <c r="CB1497" s="86"/>
      <c r="CC1497" s="86"/>
      <c r="CD1497" s="86"/>
      <c r="CE1497" s="86"/>
      <c r="CF1497" s="86"/>
      <c r="CH1497" s="86"/>
      <c r="CI1497" s="86"/>
      <c r="CJ1497" s="86"/>
      <c r="CK1497" s="86"/>
      <c r="CM1497" s="86"/>
      <c r="CN1497" s="86"/>
      <c r="CO1497" s="86"/>
      <c r="CP1497" s="86"/>
      <c r="CR1497" s="86"/>
      <c r="CS1497" s="86"/>
      <c r="CT1497" s="86"/>
      <c r="CU1497" s="86"/>
      <c r="CW1497" s="87"/>
      <c r="CY1497" s="86"/>
      <c r="CZ1497" s="87"/>
      <c r="DA1497" s="88"/>
      <c r="DB1497" s="86"/>
      <c r="DC1497" s="87"/>
      <c r="DD1497" s="86"/>
      <c r="DE1497" s="86"/>
      <c r="DF1497" s="86"/>
      <c r="DG1497" s="86"/>
      <c r="DH1497" s="89"/>
    </row>
    <row r="1498" spans="34:112" x14ac:dyDescent="0.2">
      <c r="AH1498" s="86"/>
      <c r="AJ1498" s="86"/>
      <c r="AL1498" s="86"/>
      <c r="AN1498" s="86"/>
      <c r="AP1498" s="86"/>
      <c r="AR1498" s="86"/>
      <c r="AT1498" s="86"/>
      <c r="AV1498" s="86"/>
      <c r="AX1498" s="86"/>
      <c r="AZ1498" s="86"/>
      <c r="BB1498" s="86"/>
      <c r="BD1498" s="86"/>
      <c r="BF1498" s="86"/>
      <c r="BH1498" s="86"/>
      <c r="BJ1498" s="86"/>
      <c r="BL1498" s="86"/>
      <c r="BN1498" s="86"/>
      <c r="BP1498" s="86"/>
      <c r="BR1498" s="86"/>
      <c r="BS1498" s="86"/>
      <c r="BT1498" s="86"/>
      <c r="BU1498" s="86"/>
      <c r="BW1498" s="86"/>
      <c r="BX1498" s="86"/>
      <c r="BY1498" s="86"/>
      <c r="BZ1498" s="86"/>
      <c r="CB1498" s="86"/>
      <c r="CC1498" s="86"/>
      <c r="CD1498" s="86"/>
      <c r="CE1498" s="86"/>
      <c r="CF1498" s="86"/>
      <c r="CH1498" s="86"/>
      <c r="CI1498" s="86"/>
      <c r="CJ1498" s="86"/>
      <c r="CK1498" s="86"/>
      <c r="CM1498" s="86"/>
      <c r="CN1498" s="86"/>
      <c r="CO1498" s="86"/>
      <c r="CP1498" s="86"/>
      <c r="CR1498" s="86"/>
      <c r="CS1498" s="86"/>
      <c r="CT1498" s="86"/>
      <c r="CU1498" s="86"/>
      <c r="CW1498" s="87"/>
      <c r="CY1498" s="86"/>
      <c r="CZ1498" s="87"/>
      <c r="DA1498" s="88"/>
      <c r="DB1498" s="86"/>
      <c r="DC1498" s="87"/>
      <c r="DD1498" s="86"/>
      <c r="DE1498" s="86"/>
      <c r="DF1498" s="86"/>
      <c r="DG1498" s="86"/>
      <c r="DH1498" s="89"/>
    </row>
    <row r="1499" spans="34:112" x14ac:dyDescent="0.2">
      <c r="AH1499" s="86"/>
      <c r="AJ1499" s="86"/>
      <c r="AL1499" s="86"/>
      <c r="AN1499" s="86"/>
      <c r="AP1499" s="86"/>
      <c r="AR1499" s="86"/>
      <c r="AT1499" s="86"/>
      <c r="AV1499" s="86"/>
      <c r="AX1499" s="86"/>
      <c r="AZ1499" s="86"/>
      <c r="BB1499" s="86"/>
      <c r="BD1499" s="86"/>
      <c r="BF1499" s="86"/>
      <c r="BH1499" s="86"/>
      <c r="BJ1499" s="86"/>
      <c r="BL1499" s="86"/>
      <c r="BN1499" s="86"/>
      <c r="BP1499" s="86"/>
      <c r="BR1499" s="86"/>
      <c r="BS1499" s="86"/>
      <c r="BT1499" s="86"/>
      <c r="BU1499" s="86"/>
      <c r="BW1499" s="86"/>
      <c r="BX1499" s="86"/>
      <c r="BY1499" s="86"/>
      <c r="BZ1499" s="86"/>
      <c r="CB1499" s="86"/>
      <c r="CC1499" s="86"/>
      <c r="CD1499" s="86"/>
      <c r="CE1499" s="86"/>
      <c r="CF1499" s="86"/>
      <c r="CH1499" s="86"/>
      <c r="CI1499" s="86"/>
      <c r="CJ1499" s="86"/>
      <c r="CK1499" s="86"/>
      <c r="CM1499" s="86"/>
      <c r="CN1499" s="86"/>
      <c r="CO1499" s="86"/>
      <c r="CP1499" s="86"/>
      <c r="CR1499" s="86"/>
      <c r="CS1499" s="86"/>
      <c r="CT1499" s="86"/>
      <c r="CU1499" s="86"/>
      <c r="CW1499" s="87"/>
      <c r="CY1499" s="86"/>
      <c r="CZ1499" s="87"/>
      <c r="DA1499" s="88"/>
      <c r="DB1499" s="86"/>
      <c r="DC1499" s="87"/>
      <c r="DD1499" s="86"/>
      <c r="DE1499" s="86"/>
      <c r="DF1499" s="86"/>
      <c r="DG1499" s="86"/>
      <c r="DH1499" s="89"/>
    </row>
    <row r="1500" spans="34:112" x14ac:dyDescent="0.2">
      <c r="AH1500" s="86"/>
      <c r="AJ1500" s="86"/>
      <c r="AL1500" s="86"/>
      <c r="AN1500" s="86"/>
      <c r="AP1500" s="86"/>
      <c r="AR1500" s="86"/>
      <c r="AT1500" s="86"/>
      <c r="AV1500" s="86"/>
      <c r="AX1500" s="86"/>
      <c r="AZ1500" s="86"/>
      <c r="BB1500" s="86"/>
      <c r="BD1500" s="86"/>
      <c r="BF1500" s="86"/>
      <c r="BH1500" s="86"/>
      <c r="BJ1500" s="86"/>
      <c r="BL1500" s="86"/>
      <c r="BN1500" s="86"/>
      <c r="BP1500" s="86"/>
      <c r="BR1500" s="86"/>
      <c r="BS1500" s="86"/>
      <c r="BT1500" s="86"/>
      <c r="BU1500" s="86"/>
      <c r="BW1500" s="86"/>
      <c r="BX1500" s="86"/>
      <c r="BY1500" s="86"/>
      <c r="BZ1500" s="86"/>
      <c r="CB1500" s="86"/>
      <c r="CC1500" s="86"/>
      <c r="CD1500" s="86"/>
      <c r="CE1500" s="86"/>
      <c r="CF1500" s="86"/>
      <c r="CH1500" s="86"/>
      <c r="CI1500" s="86"/>
      <c r="CJ1500" s="86"/>
      <c r="CK1500" s="86"/>
      <c r="CM1500" s="86"/>
      <c r="CN1500" s="86"/>
      <c r="CO1500" s="86"/>
      <c r="CP1500" s="86"/>
      <c r="CR1500" s="86"/>
      <c r="CS1500" s="86"/>
      <c r="CT1500" s="86"/>
      <c r="CU1500" s="86"/>
      <c r="CW1500" s="87"/>
      <c r="CY1500" s="86"/>
      <c r="CZ1500" s="87"/>
      <c r="DA1500" s="88"/>
      <c r="DB1500" s="86"/>
      <c r="DC1500" s="87"/>
      <c r="DD1500" s="86"/>
      <c r="DE1500" s="86"/>
      <c r="DF1500" s="86"/>
      <c r="DG1500" s="86"/>
      <c r="DH1500" s="89"/>
    </row>
    <row r="1501" spans="34:112" x14ac:dyDescent="0.2">
      <c r="AH1501" s="86"/>
      <c r="AJ1501" s="86"/>
      <c r="AL1501" s="86"/>
      <c r="AN1501" s="86"/>
      <c r="AP1501" s="86"/>
      <c r="AR1501" s="86"/>
      <c r="AT1501" s="86"/>
      <c r="AV1501" s="86"/>
      <c r="AX1501" s="86"/>
      <c r="AZ1501" s="86"/>
      <c r="BB1501" s="86"/>
      <c r="BD1501" s="86"/>
      <c r="BF1501" s="86"/>
      <c r="BH1501" s="86"/>
      <c r="BJ1501" s="86"/>
      <c r="BL1501" s="86"/>
      <c r="BN1501" s="86"/>
      <c r="BP1501" s="86"/>
      <c r="BR1501" s="86"/>
      <c r="BS1501" s="86"/>
      <c r="BT1501" s="86"/>
      <c r="BU1501" s="86"/>
      <c r="BW1501" s="86"/>
      <c r="BX1501" s="86"/>
      <c r="BY1501" s="86"/>
      <c r="BZ1501" s="86"/>
      <c r="CB1501" s="86"/>
      <c r="CC1501" s="86"/>
      <c r="CD1501" s="86"/>
      <c r="CE1501" s="86"/>
      <c r="CF1501" s="86"/>
      <c r="CH1501" s="86"/>
      <c r="CI1501" s="86"/>
      <c r="CJ1501" s="86"/>
      <c r="CK1501" s="86"/>
      <c r="CM1501" s="86"/>
      <c r="CN1501" s="86"/>
      <c r="CO1501" s="86"/>
      <c r="CP1501" s="86"/>
      <c r="CR1501" s="86"/>
      <c r="CS1501" s="86"/>
      <c r="CT1501" s="86"/>
      <c r="CU1501" s="86"/>
      <c r="CW1501" s="87"/>
      <c r="CY1501" s="86"/>
      <c r="CZ1501" s="87"/>
      <c r="DA1501" s="88"/>
      <c r="DB1501" s="86"/>
      <c r="DC1501" s="87"/>
      <c r="DD1501" s="86"/>
      <c r="DE1501" s="86"/>
      <c r="DF1501" s="86"/>
      <c r="DG1501" s="86"/>
      <c r="DH1501" s="89"/>
    </row>
    <row r="1502" spans="34:112" x14ac:dyDescent="0.2">
      <c r="AH1502" s="86"/>
      <c r="AJ1502" s="86"/>
      <c r="AL1502" s="86"/>
      <c r="AN1502" s="86"/>
      <c r="AP1502" s="86"/>
      <c r="AR1502" s="86"/>
      <c r="AT1502" s="86"/>
      <c r="AV1502" s="86"/>
      <c r="AX1502" s="86"/>
      <c r="AZ1502" s="86"/>
      <c r="BB1502" s="86"/>
      <c r="BD1502" s="86"/>
      <c r="BF1502" s="86"/>
      <c r="BH1502" s="86"/>
      <c r="BJ1502" s="86"/>
      <c r="BL1502" s="86"/>
      <c r="BN1502" s="86"/>
      <c r="BP1502" s="86"/>
      <c r="BR1502" s="86"/>
      <c r="BS1502" s="86"/>
      <c r="BT1502" s="86"/>
      <c r="BU1502" s="86"/>
      <c r="BW1502" s="86"/>
      <c r="BX1502" s="86"/>
      <c r="BY1502" s="86"/>
      <c r="BZ1502" s="86"/>
      <c r="CB1502" s="86"/>
      <c r="CC1502" s="86"/>
      <c r="CD1502" s="86"/>
      <c r="CE1502" s="86"/>
      <c r="CF1502" s="86"/>
      <c r="CH1502" s="86"/>
      <c r="CI1502" s="86"/>
      <c r="CJ1502" s="86"/>
      <c r="CK1502" s="86"/>
      <c r="CM1502" s="86"/>
      <c r="CN1502" s="86"/>
      <c r="CO1502" s="86"/>
      <c r="CP1502" s="86"/>
      <c r="CR1502" s="86"/>
      <c r="CS1502" s="86"/>
      <c r="CT1502" s="86"/>
      <c r="CU1502" s="86"/>
      <c r="CW1502" s="87"/>
      <c r="CY1502" s="86"/>
      <c r="CZ1502" s="87"/>
      <c r="DA1502" s="88"/>
      <c r="DB1502" s="86"/>
      <c r="DC1502" s="87"/>
      <c r="DD1502" s="86"/>
      <c r="DE1502" s="86"/>
      <c r="DF1502" s="86"/>
      <c r="DG1502" s="86"/>
      <c r="DH1502" s="89"/>
    </row>
    <row r="1503" spans="34:112" x14ac:dyDescent="0.2">
      <c r="AH1503" s="86"/>
      <c r="AJ1503" s="86"/>
      <c r="AL1503" s="86"/>
      <c r="AN1503" s="86"/>
      <c r="AP1503" s="86"/>
      <c r="AR1503" s="86"/>
      <c r="AT1503" s="86"/>
      <c r="AV1503" s="86"/>
      <c r="AX1503" s="86"/>
      <c r="AZ1503" s="86"/>
      <c r="BB1503" s="86"/>
      <c r="BD1503" s="86"/>
      <c r="BF1503" s="86"/>
      <c r="BH1503" s="86"/>
      <c r="BJ1503" s="86"/>
      <c r="BL1503" s="86"/>
      <c r="BN1503" s="86"/>
      <c r="BP1503" s="86"/>
      <c r="BR1503" s="86"/>
      <c r="BS1503" s="86"/>
      <c r="BT1503" s="86"/>
      <c r="BU1503" s="86"/>
      <c r="BW1503" s="86"/>
      <c r="BX1503" s="86"/>
      <c r="BY1503" s="86"/>
      <c r="BZ1503" s="86"/>
      <c r="CB1503" s="86"/>
      <c r="CC1503" s="86"/>
      <c r="CD1503" s="86"/>
      <c r="CE1503" s="86"/>
      <c r="CF1503" s="86"/>
      <c r="CH1503" s="86"/>
      <c r="CI1503" s="86"/>
      <c r="CJ1503" s="86"/>
      <c r="CK1503" s="86"/>
      <c r="CM1503" s="86"/>
      <c r="CN1503" s="86"/>
      <c r="CO1503" s="86"/>
      <c r="CP1503" s="86"/>
      <c r="CR1503" s="86"/>
      <c r="CS1503" s="86"/>
      <c r="CT1503" s="86"/>
      <c r="CU1503" s="86"/>
      <c r="CW1503" s="87"/>
      <c r="CY1503" s="86"/>
      <c r="CZ1503" s="87"/>
      <c r="DA1503" s="88"/>
      <c r="DB1503" s="86"/>
      <c r="DC1503" s="87"/>
      <c r="DD1503" s="86"/>
      <c r="DE1503" s="86"/>
      <c r="DF1503" s="86"/>
      <c r="DG1503" s="86"/>
      <c r="DH1503" s="89"/>
    </row>
    <row r="1504" spans="34:112" x14ac:dyDescent="0.2">
      <c r="AH1504" s="86"/>
      <c r="AJ1504" s="86"/>
      <c r="AL1504" s="86"/>
      <c r="AN1504" s="86"/>
      <c r="AP1504" s="86"/>
      <c r="AR1504" s="86"/>
      <c r="AT1504" s="86"/>
      <c r="AV1504" s="86"/>
      <c r="AX1504" s="86"/>
      <c r="AZ1504" s="86"/>
      <c r="BB1504" s="86"/>
      <c r="BD1504" s="86"/>
      <c r="BF1504" s="86"/>
      <c r="BH1504" s="86"/>
      <c r="BJ1504" s="86"/>
      <c r="BL1504" s="86"/>
      <c r="BN1504" s="86"/>
      <c r="BP1504" s="86"/>
      <c r="BR1504" s="86"/>
      <c r="BS1504" s="86"/>
      <c r="BT1504" s="86"/>
      <c r="BU1504" s="86"/>
      <c r="BW1504" s="86"/>
      <c r="BX1504" s="86"/>
      <c r="BY1504" s="86"/>
      <c r="BZ1504" s="86"/>
      <c r="CB1504" s="86"/>
      <c r="CC1504" s="86"/>
      <c r="CD1504" s="86"/>
      <c r="CE1504" s="86"/>
      <c r="CF1504" s="86"/>
      <c r="CH1504" s="86"/>
      <c r="CI1504" s="86"/>
      <c r="CJ1504" s="86"/>
      <c r="CK1504" s="86"/>
      <c r="CM1504" s="86"/>
      <c r="CN1504" s="86"/>
      <c r="CO1504" s="86"/>
      <c r="CP1504" s="86"/>
      <c r="CR1504" s="86"/>
      <c r="CS1504" s="86"/>
      <c r="CT1504" s="86"/>
      <c r="CU1504" s="86"/>
      <c r="CW1504" s="87"/>
      <c r="CY1504" s="86"/>
      <c r="CZ1504" s="87"/>
      <c r="DA1504" s="88"/>
      <c r="DB1504" s="86"/>
      <c r="DC1504" s="87"/>
      <c r="DD1504" s="86"/>
      <c r="DE1504" s="86"/>
      <c r="DF1504" s="86"/>
      <c r="DG1504" s="86"/>
      <c r="DH1504" s="89"/>
    </row>
    <row r="1505" spans="34:112" x14ac:dyDescent="0.2">
      <c r="AH1505" s="86"/>
      <c r="AJ1505" s="86"/>
      <c r="AL1505" s="86"/>
      <c r="AN1505" s="86"/>
      <c r="AP1505" s="86"/>
      <c r="AR1505" s="86"/>
      <c r="AT1505" s="86"/>
      <c r="AV1505" s="86"/>
      <c r="AX1505" s="86"/>
      <c r="AZ1505" s="86"/>
      <c r="BB1505" s="86"/>
      <c r="BD1505" s="86"/>
      <c r="BF1505" s="86"/>
      <c r="BH1505" s="86"/>
      <c r="BJ1505" s="86"/>
      <c r="BL1505" s="86"/>
      <c r="BN1505" s="86"/>
      <c r="BP1505" s="86"/>
      <c r="BR1505" s="86"/>
      <c r="BS1505" s="86"/>
      <c r="BT1505" s="86"/>
      <c r="BU1505" s="86"/>
      <c r="BW1505" s="86"/>
      <c r="BX1505" s="86"/>
      <c r="BY1505" s="86"/>
      <c r="BZ1505" s="86"/>
      <c r="CB1505" s="86"/>
      <c r="CC1505" s="86"/>
      <c r="CD1505" s="86"/>
      <c r="CE1505" s="86"/>
      <c r="CF1505" s="86"/>
      <c r="CH1505" s="86"/>
      <c r="CI1505" s="86"/>
      <c r="CJ1505" s="86"/>
      <c r="CK1505" s="86"/>
      <c r="CM1505" s="86"/>
      <c r="CN1505" s="86"/>
      <c r="CO1505" s="86"/>
      <c r="CP1505" s="86"/>
      <c r="CR1505" s="86"/>
      <c r="CS1505" s="86"/>
      <c r="CT1505" s="86"/>
      <c r="CU1505" s="86"/>
      <c r="CW1505" s="87"/>
      <c r="CY1505" s="86"/>
      <c r="CZ1505" s="87"/>
      <c r="DA1505" s="88"/>
      <c r="DB1505" s="86"/>
      <c r="DC1505" s="87"/>
      <c r="DD1505" s="86"/>
      <c r="DE1505" s="86"/>
      <c r="DF1505" s="86"/>
      <c r="DG1505" s="86"/>
      <c r="DH1505" s="89"/>
    </row>
    <row r="1506" spans="34:112" x14ac:dyDescent="0.2">
      <c r="AH1506" s="86"/>
      <c r="AJ1506" s="86"/>
      <c r="AL1506" s="86"/>
      <c r="AN1506" s="86"/>
      <c r="AP1506" s="86"/>
      <c r="AR1506" s="86"/>
      <c r="AT1506" s="86"/>
      <c r="AV1506" s="86"/>
      <c r="AX1506" s="86"/>
      <c r="AZ1506" s="86"/>
      <c r="BB1506" s="86"/>
      <c r="BD1506" s="86"/>
      <c r="BF1506" s="86"/>
      <c r="BH1506" s="86"/>
      <c r="BJ1506" s="86"/>
      <c r="BL1506" s="86"/>
      <c r="BN1506" s="86"/>
      <c r="BP1506" s="86"/>
      <c r="BR1506" s="86"/>
      <c r="BS1506" s="86"/>
      <c r="BT1506" s="86"/>
      <c r="BU1506" s="86"/>
      <c r="BW1506" s="86"/>
      <c r="BX1506" s="86"/>
      <c r="BY1506" s="86"/>
      <c r="BZ1506" s="86"/>
      <c r="CB1506" s="86"/>
      <c r="CC1506" s="86"/>
      <c r="CD1506" s="86"/>
      <c r="CE1506" s="86"/>
      <c r="CF1506" s="86"/>
      <c r="CH1506" s="86"/>
      <c r="CI1506" s="86"/>
      <c r="CJ1506" s="86"/>
      <c r="CK1506" s="86"/>
      <c r="CM1506" s="86"/>
      <c r="CN1506" s="86"/>
      <c r="CO1506" s="86"/>
      <c r="CP1506" s="86"/>
      <c r="CR1506" s="86"/>
      <c r="CS1506" s="86"/>
      <c r="CT1506" s="86"/>
      <c r="CU1506" s="86"/>
      <c r="CW1506" s="87"/>
      <c r="CY1506" s="86"/>
      <c r="CZ1506" s="87"/>
      <c r="DA1506" s="88"/>
      <c r="DB1506" s="86"/>
      <c r="DC1506" s="87"/>
      <c r="DD1506" s="86"/>
      <c r="DE1506" s="86"/>
      <c r="DF1506" s="86"/>
      <c r="DG1506" s="86"/>
      <c r="DH1506" s="89"/>
    </row>
    <row r="1507" spans="34:112" x14ac:dyDescent="0.2">
      <c r="AH1507" s="86"/>
      <c r="AJ1507" s="86"/>
      <c r="AL1507" s="86"/>
      <c r="AN1507" s="86"/>
      <c r="AP1507" s="86"/>
      <c r="AR1507" s="86"/>
      <c r="AT1507" s="86"/>
      <c r="AV1507" s="86"/>
      <c r="AX1507" s="86"/>
      <c r="AZ1507" s="86"/>
      <c r="BB1507" s="86"/>
      <c r="BD1507" s="86"/>
      <c r="BF1507" s="86"/>
      <c r="BH1507" s="86"/>
      <c r="BJ1507" s="86"/>
      <c r="BL1507" s="86"/>
      <c r="BN1507" s="86"/>
      <c r="BP1507" s="86"/>
      <c r="BR1507" s="86"/>
      <c r="BS1507" s="86"/>
      <c r="BT1507" s="86"/>
      <c r="BU1507" s="86"/>
      <c r="BW1507" s="86"/>
      <c r="BX1507" s="86"/>
      <c r="BY1507" s="86"/>
      <c r="BZ1507" s="86"/>
      <c r="CB1507" s="86"/>
      <c r="CC1507" s="86"/>
      <c r="CD1507" s="86"/>
      <c r="CE1507" s="86"/>
      <c r="CF1507" s="86"/>
      <c r="CH1507" s="86"/>
      <c r="CI1507" s="86"/>
      <c r="CJ1507" s="86"/>
      <c r="CK1507" s="86"/>
      <c r="CM1507" s="86"/>
      <c r="CN1507" s="86"/>
      <c r="CO1507" s="86"/>
      <c r="CP1507" s="86"/>
      <c r="CR1507" s="86"/>
      <c r="CS1507" s="86"/>
      <c r="CT1507" s="86"/>
      <c r="CU1507" s="86"/>
      <c r="CW1507" s="87"/>
      <c r="CY1507" s="86"/>
      <c r="CZ1507" s="87"/>
      <c r="DA1507" s="88"/>
      <c r="DB1507" s="86"/>
      <c r="DC1507" s="87"/>
      <c r="DD1507" s="86"/>
      <c r="DE1507" s="86"/>
      <c r="DF1507" s="86"/>
      <c r="DG1507" s="86"/>
      <c r="DH1507" s="89"/>
    </row>
    <row r="1508" spans="34:112" x14ac:dyDescent="0.2">
      <c r="AH1508" s="86"/>
      <c r="AJ1508" s="86"/>
      <c r="AL1508" s="86"/>
      <c r="AN1508" s="86"/>
      <c r="AP1508" s="86"/>
      <c r="AR1508" s="86"/>
      <c r="AT1508" s="86"/>
      <c r="AV1508" s="86"/>
      <c r="AX1508" s="86"/>
      <c r="AZ1508" s="86"/>
      <c r="BB1508" s="86"/>
      <c r="BD1508" s="86"/>
      <c r="BF1508" s="86"/>
      <c r="BH1508" s="86"/>
      <c r="BJ1508" s="86"/>
      <c r="BL1508" s="86"/>
      <c r="BN1508" s="86"/>
      <c r="BP1508" s="86"/>
      <c r="BR1508" s="86"/>
      <c r="BS1508" s="86"/>
      <c r="BT1508" s="86"/>
      <c r="BU1508" s="86"/>
      <c r="BW1508" s="86"/>
      <c r="BX1508" s="86"/>
      <c r="BY1508" s="86"/>
      <c r="BZ1508" s="86"/>
      <c r="CB1508" s="86"/>
      <c r="CC1508" s="86"/>
      <c r="CD1508" s="86"/>
      <c r="CE1508" s="86"/>
      <c r="CF1508" s="86"/>
      <c r="CH1508" s="86"/>
      <c r="CI1508" s="86"/>
      <c r="CJ1508" s="86"/>
      <c r="CK1508" s="86"/>
      <c r="CM1508" s="86"/>
      <c r="CN1508" s="86"/>
      <c r="CO1508" s="86"/>
      <c r="CP1508" s="86"/>
      <c r="CR1508" s="86"/>
      <c r="CS1508" s="86"/>
      <c r="CT1508" s="86"/>
      <c r="CU1508" s="86"/>
      <c r="CW1508" s="87"/>
      <c r="CY1508" s="86"/>
      <c r="CZ1508" s="87"/>
      <c r="DA1508" s="88"/>
      <c r="DB1508" s="86"/>
      <c r="DC1508" s="87"/>
      <c r="DD1508" s="86"/>
      <c r="DE1508" s="86"/>
      <c r="DF1508" s="86"/>
      <c r="DG1508" s="86"/>
      <c r="DH1508" s="89"/>
    </row>
    <row r="1509" spans="34:112" x14ac:dyDescent="0.2">
      <c r="AH1509" s="86"/>
      <c r="AJ1509" s="86"/>
      <c r="AL1509" s="86"/>
      <c r="AN1509" s="86"/>
      <c r="AP1509" s="86"/>
      <c r="AR1509" s="86"/>
      <c r="AT1509" s="86"/>
      <c r="AV1509" s="86"/>
      <c r="AX1509" s="86"/>
      <c r="AZ1509" s="86"/>
      <c r="BB1509" s="86"/>
      <c r="BD1509" s="86"/>
      <c r="BF1509" s="86"/>
      <c r="BH1509" s="86"/>
      <c r="BJ1509" s="86"/>
      <c r="BL1509" s="86"/>
      <c r="BN1509" s="86"/>
      <c r="BP1509" s="86"/>
      <c r="BR1509" s="86"/>
      <c r="BS1509" s="86"/>
      <c r="BT1509" s="86"/>
      <c r="BU1509" s="86"/>
      <c r="BW1509" s="86"/>
      <c r="BX1509" s="86"/>
      <c r="BY1509" s="86"/>
      <c r="BZ1509" s="86"/>
      <c r="CB1509" s="86"/>
      <c r="CC1509" s="86"/>
      <c r="CD1509" s="86"/>
      <c r="CE1509" s="86"/>
      <c r="CF1509" s="86"/>
      <c r="CH1509" s="86"/>
      <c r="CI1509" s="86"/>
      <c r="CJ1509" s="86"/>
      <c r="CK1509" s="86"/>
      <c r="CM1509" s="86"/>
      <c r="CN1509" s="86"/>
      <c r="CO1509" s="86"/>
      <c r="CP1509" s="86"/>
      <c r="CR1509" s="86"/>
      <c r="CS1509" s="86"/>
      <c r="CT1509" s="86"/>
      <c r="CU1509" s="86"/>
      <c r="CW1509" s="87"/>
      <c r="CY1509" s="86"/>
      <c r="CZ1509" s="87"/>
      <c r="DA1509" s="88"/>
      <c r="DB1509" s="86"/>
      <c r="DC1509" s="87"/>
      <c r="DD1509" s="86"/>
      <c r="DE1509" s="86"/>
      <c r="DF1509" s="86"/>
      <c r="DG1509" s="86"/>
      <c r="DH1509" s="89"/>
    </row>
    <row r="1510" spans="34:112" x14ac:dyDescent="0.2">
      <c r="AH1510" s="86"/>
      <c r="AJ1510" s="86"/>
      <c r="AL1510" s="86"/>
      <c r="AN1510" s="86"/>
      <c r="AP1510" s="86"/>
      <c r="AR1510" s="86"/>
      <c r="AT1510" s="86"/>
      <c r="AV1510" s="86"/>
      <c r="AX1510" s="86"/>
      <c r="AZ1510" s="86"/>
      <c r="BB1510" s="86"/>
      <c r="BD1510" s="86"/>
      <c r="BF1510" s="86"/>
      <c r="BH1510" s="86"/>
      <c r="BJ1510" s="86"/>
      <c r="BL1510" s="86"/>
      <c r="BN1510" s="86"/>
      <c r="BP1510" s="86"/>
      <c r="BR1510" s="86"/>
      <c r="BS1510" s="86"/>
      <c r="BT1510" s="86"/>
      <c r="BU1510" s="86"/>
      <c r="BW1510" s="86"/>
      <c r="BX1510" s="86"/>
      <c r="BY1510" s="86"/>
      <c r="BZ1510" s="86"/>
      <c r="CB1510" s="86"/>
      <c r="CC1510" s="86"/>
      <c r="CD1510" s="86"/>
      <c r="CE1510" s="86"/>
      <c r="CF1510" s="86"/>
      <c r="CH1510" s="86"/>
      <c r="CI1510" s="86"/>
      <c r="CJ1510" s="86"/>
      <c r="CK1510" s="86"/>
      <c r="CM1510" s="86"/>
      <c r="CN1510" s="86"/>
      <c r="CO1510" s="86"/>
      <c r="CP1510" s="86"/>
      <c r="CR1510" s="86"/>
      <c r="CS1510" s="86"/>
      <c r="CT1510" s="86"/>
      <c r="CU1510" s="86"/>
      <c r="CW1510" s="87"/>
      <c r="CY1510" s="86"/>
      <c r="CZ1510" s="87"/>
      <c r="DA1510" s="88"/>
      <c r="DB1510" s="86"/>
      <c r="DC1510" s="87"/>
      <c r="DD1510" s="86"/>
      <c r="DE1510" s="86"/>
      <c r="DF1510" s="86"/>
      <c r="DG1510" s="86"/>
      <c r="DH1510" s="89"/>
    </row>
    <row r="1511" spans="34:112" x14ac:dyDescent="0.2">
      <c r="AH1511" s="86"/>
      <c r="AJ1511" s="86"/>
      <c r="AL1511" s="86"/>
      <c r="AN1511" s="86"/>
      <c r="AP1511" s="86"/>
      <c r="AR1511" s="86"/>
      <c r="AT1511" s="86"/>
      <c r="AV1511" s="86"/>
      <c r="AX1511" s="86"/>
      <c r="AZ1511" s="86"/>
      <c r="BB1511" s="86"/>
      <c r="BD1511" s="86"/>
      <c r="BF1511" s="86"/>
      <c r="BH1511" s="86"/>
      <c r="BJ1511" s="86"/>
      <c r="BL1511" s="86"/>
      <c r="BN1511" s="86"/>
      <c r="BP1511" s="86"/>
      <c r="BR1511" s="86"/>
      <c r="BS1511" s="86"/>
      <c r="BT1511" s="86"/>
      <c r="BU1511" s="86"/>
      <c r="BW1511" s="86"/>
      <c r="BX1511" s="86"/>
      <c r="BY1511" s="86"/>
      <c r="BZ1511" s="86"/>
      <c r="CB1511" s="86"/>
      <c r="CC1511" s="86"/>
      <c r="CD1511" s="86"/>
      <c r="CE1511" s="86"/>
      <c r="CF1511" s="86"/>
      <c r="CH1511" s="86"/>
      <c r="CI1511" s="86"/>
      <c r="CJ1511" s="86"/>
      <c r="CK1511" s="86"/>
      <c r="CM1511" s="86"/>
      <c r="CN1511" s="86"/>
      <c r="CO1511" s="86"/>
      <c r="CP1511" s="86"/>
      <c r="CR1511" s="86"/>
      <c r="CS1511" s="86"/>
      <c r="CT1511" s="86"/>
      <c r="CU1511" s="86"/>
      <c r="CW1511" s="87"/>
      <c r="CY1511" s="86"/>
      <c r="CZ1511" s="87"/>
      <c r="DA1511" s="88"/>
      <c r="DB1511" s="86"/>
      <c r="DC1511" s="87"/>
      <c r="DD1511" s="86"/>
      <c r="DE1511" s="86"/>
      <c r="DF1511" s="86"/>
      <c r="DG1511" s="86"/>
      <c r="DH1511" s="89"/>
    </row>
    <row r="1512" spans="34:112" x14ac:dyDescent="0.2">
      <c r="AH1512" s="86"/>
      <c r="AJ1512" s="86"/>
      <c r="AL1512" s="86"/>
      <c r="AN1512" s="86"/>
      <c r="AP1512" s="86"/>
      <c r="AR1512" s="86"/>
      <c r="AT1512" s="86"/>
      <c r="AV1512" s="86"/>
      <c r="AX1512" s="86"/>
      <c r="AZ1512" s="86"/>
      <c r="BB1512" s="86"/>
      <c r="BD1512" s="86"/>
      <c r="BF1512" s="86"/>
      <c r="BH1512" s="86"/>
      <c r="BJ1512" s="86"/>
      <c r="BL1512" s="86"/>
      <c r="BN1512" s="86"/>
      <c r="BP1512" s="86"/>
      <c r="BR1512" s="86"/>
      <c r="BS1512" s="86"/>
      <c r="BT1512" s="86"/>
      <c r="BU1512" s="86"/>
      <c r="BW1512" s="86"/>
      <c r="BX1512" s="86"/>
      <c r="BY1512" s="86"/>
      <c r="BZ1512" s="86"/>
      <c r="CB1512" s="86"/>
      <c r="CC1512" s="86"/>
      <c r="CD1512" s="86"/>
      <c r="CE1512" s="86"/>
      <c r="CF1512" s="86"/>
      <c r="CH1512" s="86"/>
      <c r="CI1512" s="86"/>
      <c r="CJ1512" s="86"/>
      <c r="CK1512" s="86"/>
      <c r="CM1512" s="86"/>
      <c r="CN1512" s="86"/>
      <c r="CO1512" s="86"/>
      <c r="CP1512" s="86"/>
      <c r="CR1512" s="86"/>
      <c r="CS1512" s="86"/>
      <c r="CT1512" s="86"/>
      <c r="CU1512" s="86"/>
      <c r="CW1512" s="87"/>
      <c r="CY1512" s="86"/>
      <c r="CZ1512" s="87"/>
      <c r="DA1512" s="88"/>
      <c r="DB1512" s="86"/>
      <c r="DC1512" s="87"/>
      <c r="DD1512" s="86"/>
      <c r="DE1512" s="86"/>
      <c r="DF1512" s="86"/>
      <c r="DG1512" s="86"/>
      <c r="DH1512" s="89"/>
    </row>
    <row r="1513" spans="34:112" x14ac:dyDescent="0.2">
      <c r="AH1513" s="86"/>
      <c r="AJ1513" s="86"/>
      <c r="AL1513" s="86"/>
      <c r="AN1513" s="86"/>
      <c r="AP1513" s="86"/>
      <c r="AR1513" s="86"/>
      <c r="AT1513" s="86"/>
      <c r="AV1513" s="86"/>
      <c r="AX1513" s="86"/>
      <c r="AZ1513" s="86"/>
      <c r="BB1513" s="86"/>
      <c r="BD1513" s="86"/>
      <c r="BF1513" s="86"/>
      <c r="BH1513" s="86"/>
      <c r="BJ1513" s="86"/>
      <c r="BL1513" s="86"/>
      <c r="BN1513" s="86"/>
      <c r="BP1513" s="86"/>
      <c r="BR1513" s="86"/>
      <c r="BS1513" s="86"/>
      <c r="BT1513" s="86"/>
      <c r="BU1513" s="86"/>
      <c r="BW1513" s="86"/>
      <c r="BX1513" s="86"/>
      <c r="BY1513" s="86"/>
      <c r="BZ1513" s="86"/>
      <c r="CB1513" s="86"/>
      <c r="CC1513" s="86"/>
      <c r="CD1513" s="86"/>
      <c r="CE1513" s="86"/>
      <c r="CF1513" s="86"/>
      <c r="CH1513" s="86"/>
      <c r="CI1513" s="86"/>
      <c r="CJ1513" s="86"/>
      <c r="CK1513" s="86"/>
      <c r="CM1513" s="86"/>
      <c r="CN1513" s="86"/>
      <c r="CO1513" s="86"/>
      <c r="CP1513" s="86"/>
      <c r="CR1513" s="86"/>
      <c r="CS1513" s="86"/>
      <c r="CT1513" s="86"/>
      <c r="CU1513" s="86"/>
      <c r="CW1513" s="87"/>
      <c r="CY1513" s="86"/>
      <c r="CZ1513" s="87"/>
      <c r="DA1513" s="88"/>
      <c r="DB1513" s="86"/>
      <c r="DC1513" s="87"/>
      <c r="DD1513" s="86"/>
      <c r="DE1513" s="86"/>
      <c r="DF1513" s="86"/>
      <c r="DG1513" s="86"/>
      <c r="DH1513" s="89"/>
    </row>
    <row r="1514" spans="34:112" x14ac:dyDescent="0.2">
      <c r="AH1514" s="86"/>
      <c r="AJ1514" s="86"/>
      <c r="AL1514" s="86"/>
      <c r="AN1514" s="86"/>
      <c r="AP1514" s="86"/>
      <c r="AR1514" s="86"/>
      <c r="AT1514" s="86"/>
      <c r="AV1514" s="86"/>
      <c r="AX1514" s="86"/>
      <c r="AZ1514" s="86"/>
      <c r="BB1514" s="86"/>
      <c r="BD1514" s="86"/>
      <c r="BF1514" s="86"/>
      <c r="BH1514" s="86"/>
      <c r="BJ1514" s="86"/>
      <c r="BL1514" s="86"/>
      <c r="BN1514" s="86"/>
      <c r="BP1514" s="86"/>
      <c r="BR1514" s="86"/>
      <c r="BS1514" s="86"/>
      <c r="BT1514" s="86"/>
      <c r="BU1514" s="86"/>
      <c r="BW1514" s="86"/>
      <c r="BX1514" s="86"/>
      <c r="BY1514" s="86"/>
      <c r="BZ1514" s="86"/>
      <c r="CB1514" s="86"/>
      <c r="CC1514" s="86"/>
      <c r="CD1514" s="86"/>
      <c r="CE1514" s="86"/>
      <c r="CF1514" s="86"/>
      <c r="CH1514" s="86"/>
      <c r="CI1514" s="86"/>
      <c r="CJ1514" s="86"/>
      <c r="CK1514" s="86"/>
      <c r="CM1514" s="86"/>
      <c r="CN1514" s="86"/>
      <c r="CO1514" s="86"/>
      <c r="CP1514" s="86"/>
      <c r="CR1514" s="86"/>
      <c r="CS1514" s="86"/>
      <c r="CT1514" s="86"/>
      <c r="CU1514" s="86"/>
      <c r="CW1514" s="87"/>
      <c r="CY1514" s="86"/>
      <c r="CZ1514" s="87"/>
      <c r="DA1514" s="88"/>
      <c r="DB1514" s="86"/>
      <c r="DC1514" s="87"/>
      <c r="DD1514" s="86"/>
      <c r="DE1514" s="86"/>
      <c r="DF1514" s="86"/>
      <c r="DG1514" s="86"/>
      <c r="DH1514" s="89"/>
    </row>
    <row r="1515" spans="34:112" x14ac:dyDescent="0.2">
      <c r="AH1515" s="86"/>
      <c r="AJ1515" s="86"/>
      <c r="AL1515" s="86"/>
      <c r="AN1515" s="86"/>
      <c r="AP1515" s="86"/>
      <c r="AR1515" s="86"/>
      <c r="AT1515" s="86"/>
      <c r="AV1515" s="86"/>
      <c r="AX1515" s="86"/>
      <c r="AZ1515" s="86"/>
      <c r="BB1515" s="86"/>
      <c r="BD1515" s="86"/>
      <c r="BF1515" s="86"/>
      <c r="BH1515" s="86"/>
      <c r="BJ1515" s="86"/>
      <c r="BL1515" s="86"/>
      <c r="BN1515" s="86"/>
      <c r="BP1515" s="86"/>
      <c r="BR1515" s="86"/>
      <c r="BS1515" s="86"/>
      <c r="BT1515" s="86"/>
      <c r="BU1515" s="86"/>
      <c r="BW1515" s="86"/>
      <c r="BX1515" s="86"/>
      <c r="BY1515" s="86"/>
      <c r="BZ1515" s="86"/>
      <c r="CB1515" s="86"/>
      <c r="CC1515" s="86"/>
      <c r="CD1515" s="86"/>
      <c r="CE1515" s="86"/>
      <c r="CF1515" s="86"/>
      <c r="CH1515" s="86"/>
      <c r="CI1515" s="86"/>
      <c r="CJ1515" s="86"/>
      <c r="CK1515" s="86"/>
      <c r="CM1515" s="86"/>
      <c r="CN1515" s="86"/>
      <c r="CO1515" s="86"/>
      <c r="CP1515" s="86"/>
      <c r="CR1515" s="86"/>
      <c r="CS1515" s="86"/>
      <c r="CT1515" s="86"/>
      <c r="CU1515" s="86"/>
      <c r="CW1515" s="87"/>
      <c r="CY1515" s="86"/>
      <c r="CZ1515" s="87"/>
      <c r="DA1515" s="88"/>
      <c r="DB1515" s="86"/>
      <c r="DC1515" s="87"/>
      <c r="DD1515" s="86"/>
      <c r="DE1515" s="86"/>
      <c r="DF1515" s="86"/>
      <c r="DG1515" s="86"/>
      <c r="DH1515" s="89"/>
    </row>
    <row r="1516" spans="34:112" x14ac:dyDescent="0.2">
      <c r="AH1516" s="86"/>
      <c r="AJ1516" s="86"/>
      <c r="AL1516" s="86"/>
      <c r="AN1516" s="86"/>
      <c r="AP1516" s="86"/>
      <c r="AR1516" s="86"/>
      <c r="AT1516" s="86"/>
      <c r="AV1516" s="86"/>
      <c r="AX1516" s="86"/>
      <c r="AZ1516" s="86"/>
      <c r="BB1516" s="86"/>
      <c r="BD1516" s="86"/>
      <c r="BF1516" s="86"/>
      <c r="BH1516" s="86"/>
      <c r="BJ1516" s="86"/>
      <c r="BL1516" s="86"/>
      <c r="BN1516" s="86"/>
      <c r="BP1516" s="86"/>
      <c r="BR1516" s="86"/>
      <c r="BS1516" s="86"/>
      <c r="BT1516" s="86"/>
      <c r="BU1516" s="86"/>
      <c r="BW1516" s="86"/>
      <c r="BX1516" s="86"/>
      <c r="BY1516" s="86"/>
      <c r="BZ1516" s="86"/>
      <c r="CB1516" s="86"/>
      <c r="CC1516" s="86"/>
      <c r="CD1516" s="86"/>
      <c r="CE1516" s="86"/>
      <c r="CF1516" s="86"/>
      <c r="CH1516" s="86"/>
      <c r="CI1516" s="86"/>
      <c r="CJ1516" s="86"/>
      <c r="CK1516" s="86"/>
      <c r="CM1516" s="86"/>
      <c r="CN1516" s="86"/>
      <c r="CO1516" s="86"/>
      <c r="CP1516" s="86"/>
      <c r="CR1516" s="86"/>
      <c r="CS1516" s="86"/>
      <c r="CT1516" s="86"/>
      <c r="CU1516" s="86"/>
      <c r="CW1516" s="87"/>
      <c r="CY1516" s="86"/>
      <c r="CZ1516" s="87"/>
      <c r="DA1516" s="88"/>
      <c r="DB1516" s="86"/>
      <c r="DC1516" s="87"/>
      <c r="DD1516" s="86"/>
      <c r="DE1516" s="86"/>
      <c r="DF1516" s="86"/>
      <c r="DG1516" s="86"/>
      <c r="DH1516" s="89"/>
    </row>
    <row r="1517" spans="34:112" x14ac:dyDescent="0.2">
      <c r="AH1517" s="86"/>
      <c r="AJ1517" s="86"/>
      <c r="AL1517" s="86"/>
      <c r="AN1517" s="86"/>
      <c r="AP1517" s="86"/>
      <c r="AR1517" s="86"/>
      <c r="AT1517" s="86"/>
      <c r="AV1517" s="86"/>
      <c r="AX1517" s="86"/>
      <c r="AZ1517" s="86"/>
      <c r="BB1517" s="86"/>
      <c r="BD1517" s="86"/>
      <c r="BF1517" s="86"/>
      <c r="BH1517" s="86"/>
      <c r="BJ1517" s="86"/>
      <c r="BL1517" s="86"/>
      <c r="BN1517" s="86"/>
      <c r="BP1517" s="86"/>
      <c r="BR1517" s="86"/>
      <c r="BS1517" s="86"/>
      <c r="BT1517" s="86"/>
      <c r="BU1517" s="86"/>
      <c r="BW1517" s="86"/>
      <c r="BX1517" s="86"/>
      <c r="BY1517" s="86"/>
      <c r="BZ1517" s="86"/>
      <c r="CB1517" s="86"/>
      <c r="CC1517" s="86"/>
      <c r="CD1517" s="86"/>
      <c r="CE1517" s="86"/>
      <c r="CF1517" s="86"/>
      <c r="CH1517" s="86"/>
      <c r="CI1517" s="86"/>
      <c r="CJ1517" s="86"/>
      <c r="CK1517" s="86"/>
      <c r="CM1517" s="86"/>
      <c r="CN1517" s="86"/>
      <c r="CO1517" s="86"/>
      <c r="CP1517" s="86"/>
      <c r="CR1517" s="86"/>
      <c r="CS1517" s="86"/>
      <c r="CT1517" s="86"/>
      <c r="CU1517" s="86"/>
      <c r="CW1517" s="87"/>
      <c r="CY1517" s="86"/>
      <c r="CZ1517" s="87"/>
      <c r="DA1517" s="88"/>
      <c r="DB1517" s="86"/>
      <c r="DC1517" s="87"/>
      <c r="DD1517" s="86"/>
      <c r="DE1517" s="86"/>
      <c r="DF1517" s="86"/>
      <c r="DG1517" s="86"/>
      <c r="DH1517" s="89"/>
    </row>
    <row r="1518" spans="34:112" x14ac:dyDescent="0.2">
      <c r="AH1518" s="86"/>
      <c r="AJ1518" s="86"/>
      <c r="AL1518" s="86"/>
      <c r="AN1518" s="86"/>
      <c r="AP1518" s="86"/>
      <c r="AR1518" s="86"/>
      <c r="AT1518" s="86"/>
      <c r="AV1518" s="86"/>
      <c r="AX1518" s="86"/>
      <c r="AZ1518" s="86"/>
      <c r="BB1518" s="86"/>
      <c r="BD1518" s="86"/>
      <c r="BF1518" s="86"/>
      <c r="BH1518" s="86"/>
      <c r="BJ1518" s="86"/>
      <c r="BL1518" s="86"/>
      <c r="BN1518" s="86"/>
      <c r="BP1518" s="86"/>
      <c r="BR1518" s="86"/>
      <c r="BS1518" s="86"/>
      <c r="BT1518" s="86"/>
      <c r="BU1518" s="86"/>
      <c r="BW1518" s="86"/>
      <c r="BX1518" s="86"/>
      <c r="BY1518" s="86"/>
      <c r="BZ1518" s="86"/>
      <c r="CB1518" s="86"/>
      <c r="CC1518" s="86"/>
      <c r="CD1518" s="86"/>
      <c r="CE1518" s="86"/>
      <c r="CF1518" s="86"/>
      <c r="CH1518" s="86"/>
      <c r="CI1518" s="86"/>
      <c r="CJ1518" s="86"/>
      <c r="CK1518" s="86"/>
      <c r="CM1518" s="86"/>
      <c r="CN1518" s="86"/>
      <c r="CO1518" s="86"/>
      <c r="CP1518" s="86"/>
      <c r="CR1518" s="86"/>
      <c r="CS1518" s="86"/>
      <c r="CT1518" s="86"/>
      <c r="CU1518" s="86"/>
      <c r="CW1518" s="87"/>
      <c r="CY1518" s="86"/>
      <c r="CZ1518" s="87"/>
      <c r="DA1518" s="88"/>
      <c r="DB1518" s="86"/>
      <c r="DC1518" s="87"/>
      <c r="DD1518" s="86"/>
      <c r="DE1518" s="86"/>
      <c r="DF1518" s="86"/>
      <c r="DG1518" s="86"/>
      <c r="DH1518" s="89"/>
    </row>
    <row r="1519" spans="34:112" x14ac:dyDescent="0.2">
      <c r="AH1519" s="86"/>
      <c r="AJ1519" s="86"/>
      <c r="AL1519" s="86"/>
      <c r="AN1519" s="86"/>
      <c r="AP1519" s="86"/>
      <c r="AR1519" s="86"/>
      <c r="AT1519" s="86"/>
      <c r="AV1519" s="86"/>
      <c r="AX1519" s="86"/>
      <c r="AZ1519" s="86"/>
      <c r="BB1519" s="86"/>
      <c r="BD1519" s="86"/>
      <c r="BF1519" s="86"/>
      <c r="BH1519" s="86"/>
      <c r="BJ1519" s="86"/>
      <c r="BL1519" s="86"/>
      <c r="BN1519" s="86"/>
      <c r="BP1519" s="86"/>
      <c r="BR1519" s="86"/>
      <c r="BS1519" s="86"/>
      <c r="BT1519" s="86"/>
      <c r="BU1519" s="86"/>
      <c r="BW1519" s="86"/>
      <c r="BX1519" s="86"/>
      <c r="BY1519" s="86"/>
      <c r="BZ1519" s="86"/>
      <c r="CB1519" s="86"/>
      <c r="CC1519" s="86"/>
      <c r="CD1519" s="86"/>
      <c r="CE1519" s="86"/>
      <c r="CF1519" s="86"/>
      <c r="CH1519" s="86"/>
      <c r="CI1519" s="86"/>
      <c r="CJ1519" s="86"/>
      <c r="CK1519" s="86"/>
      <c r="CM1519" s="86"/>
      <c r="CN1519" s="86"/>
      <c r="CO1519" s="86"/>
      <c r="CP1519" s="86"/>
      <c r="CR1519" s="86"/>
      <c r="CS1519" s="86"/>
      <c r="CT1519" s="86"/>
      <c r="CU1519" s="86"/>
      <c r="CW1519" s="87"/>
      <c r="CY1519" s="86"/>
      <c r="CZ1519" s="87"/>
      <c r="DA1519" s="88"/>
      <c r="DB1519" s="86"/>
      <c r="DC1519" s="87"/>
      <c r="DD1519" s="86"/>
      <c r="DE1519" s="86"/>
      <c r="DF1519" s="86"/>
      <c r="DG1519" s="86"/>
      <c r="DH1519" s="89"/>
    </row>
    <row r="1520" spans="34:112" x14ac:dyDescent="0.2">
      <c r="AH1520" s="86"/>
      <c r="AJ1520" s="86"/>
      <c r="AL1520" s="86"/>
      <c r="AN1520" s="86"/>
      <c r="AP1520" s="86"/>
      <c r="AR1520" s="86"/>
      <c r="AT1520" s="86"/>
      <c r="AV1520" s="86"/>
      <c r="AX1520" s="86"/>
      <c r="AZ1520" s="86"/>
      <c r="BB1520" s="86"/>
      <c r="BD1520" s="86"/>
      <c r="BF1520" s="86"/>
      <c r="BH1520" s="86"/>
      <c r="BJ1520" s="86"/>
      <c r="BL1520" s="86"/>
      <c r="BN1520" s="86"/>
      <c r="BP1520" s="86"/>
      <c r="BR1520" s="86"/>
      <c r="BS1520" s="86"/>
      <c r="BT1520" s="86"/>
      <c r="BU1520" s="86"/>
      <c r="BW1520" s="86"/>
      <c r="BX1520" s="86"/>
      <c r="BY1520" s="86"/>
      <c r="BZ1520" s="86"/>
      <c r="CB1520" s="86"/>
      <c r="CC1520" s="86"/>
      <c r="CD1520" s="86"/>
      <c r="CE1520" s="86"/>
      <c r="CF1520" s="86"/>
      <c r="CH1520" s="86"/>
      <c r="CI1520" s="86"/>
      <c r="CJ1520" s="86"/>
      <c r="CK1520" s="86"/>
      <c r="CM1520" s="86"/>
      <c r="CN1520" s="86"/>
      <c r="CO1520" s="86"/>
      <c r="CP1520" s="86"/>
      <c r="CR1520" s="86"/>
      <c r="CS1520" s="86"/>
      <c r="CT1520" s="86"/>
      <c r="CU1520" s="86"/>
      <c r="CW1520" s="87"/>
      <c r="CY1520" s="86"/>
      <c r="CZ1520" s="87"/>
      <c r="DA1520" s="88"/>
      <c r="DB1520" s="86"/>
      <c r="DC1520" s="87"/>
      <c r="DD1520" s="86"/>
      <c r="DE1520" s="86"/>
      <c r="DF1520" s="86"/>
      <c r="DG1520" s="86"/>
      <c r="DH1520" s="89"/>
    </row>
    <row r="1521" spans="34:112" x14ac:dyDescent="0.2">
      <c r="AH1521" s="86"/>
      <c r="AJ1521" s="86"/>
      <c r="AL1521" s="86"/>
      <c r="AN1521" s="86"/>
      <c r="AP1521" s="86"/>
      <c r="AR1521" s="86"/>
      <c r="AT1521" s="86"/>
      <c r="AV1521" s="86"/>
      <c r="AX1521" s="86"/>
      <c r="AZ1521" s="86"/>
      <c r="BB1521" s="86"/>
      <c r="BD1521" s="86"/>
      <c r="BF1521" s="86"/>
      <c r="BH1521" s="86"/>
      <c r="BJ1521" s="86"/>
      <c r="BL1521" s="86"/>
      <c r="BN1521" s="86"/>
      <c r="BP1521" s="86"/>
      <c r="BR1521" s="86"/>
      <c r="BS1521" s="86"/>
      <c r="BT1521" s="86"/>
      <c r="BU1521" s="86"/>
      <c r="BW1521" s="86"/>
      <c r="BX1521" s="86"/>
      <c r="BY1521" s="86"/>
      <c r="BZ1521" s="86"/>
      <c r="CB1521" s="86"/>
      <c r="CC1521" s="86"/>
      <c r="CD1521" s="86"/>
      <c r="CE1521" s="86"/>
      <c r="CF1521" s="86"/>
      <c r="CH1521" s="86"/>
      <c r="CI1521" s="86"/>
      <c r="CJ1521" s="86"/>
      <c r="CK1521" s="86"/>
      <c r="CM1521" s="86"/>
      <c r="CN1521" s="86"/>
      <c r="CO1521" s="86"/>
      <c r="CP1521" s="86"/>
      <c r="CR1521" s="86"/>
      <c r="CS1521" s="86"/>
      <c r="CT1521" s="86"/>
      <c r="CU1521" s="86"/>
      <c r="CW1521" s="87"/>
      <c r="CY1521" s="86"/>
      <c r="CZ1521" s="87"/>
      <c r="DA1521" s="88"/>
      <c r="DB1521" s="86"/>
      <c r="DC1521" s="87"/>
      <c r="DD1521" s="86"/>
      <c r="DE1521" s="86"/>
      <c r="DF1521" s="86"/>
      <c r="DG1521" s="86"/>
      <c r="DH1521" s="89"/>
    </row>
    <row r="1522" spans="34:112" x14ac:dyDescent="0.2">
      <c r="AH1522" s="86"/>
      <c r="AJ1522" s="86"/>
      <c r="AL1522" s="86"/>
      <c r="AN1522" s="86"/>
      <c r="AP1522" s="86"/>
      <c r="AR1522" s="86"/>
      <c r="AT1522" s="86"/>
      <c r="AV1522" s="86"/>
      <c r="AX1522" s="86"/>
      <c r="AZ1522" s="86"/>
      <c r="BB1522" s="86"/>
      <c r="BD1522" s="86"/>
      <c r="BF1522" s="86"/>
      <c r="BH1522" s="86"/>
      <c r="BJ1522" s="86"/>
      <c r="BL1522" s="86"/>
      <c r="BN1522" s="86"/>
      <c r="BP1522" s="86"/>
      <c r="BR1522" s="86"/>
      <c r="BS1522" s="86"/>
      <c r="BT1522" s="86"/>
      <c r="BU1522" s="86"/>
      <c r="BW1522" s="86"/>
      <c r="BX1522" s="86"/>
      <c r="BY1522" s="86"/>
      <c r="BZ1522" s="86"/>
      <c r="CB1522" s="86"/>
      <c r="CC1522" s="86"/>
      <c r="CD1522" s="86"/>
      <c r="CE1522" s="86"/>
      <c r="CF1522" s="86"/>
      <c r="CH1522" s="86"/>
      <c r="CI1522" s="86"/>
      <c r="CJ1522" s="86"/>
      <c r="CK1522" s="86"/>
      <c r="CM1522" s="86"/>
      <c r="CN1522" s="86"/>
      <c r="CO1522" s="86"/>
      <c r="CP1522" s="86"/>
      <c r="CR1522" s="86"/>
      <c r="CS1522" s="86"/>
      <c r="CT1522" s="86"/>
      <c r="CU1522" s="86"/>
      <c r="CW1522" s="87"/>
      <c r="CY1522" s="86"/>
      <c r="CZ1522" s="87"/>
      <c r="DA1522" s="88"/>
      <c r="DB1522" s="86"/>
      <c r="DC1522" s="87"/>
      <c r="DD1522" s="86"/>
      <c r="DE1522" s="86"/>
      <c r="DF1522" s="86"/>
      <c r="DG1522" s="86"/>
      <c r="DH1522" s="89"/>
    </row>
    <row r="1523" spans="34:112" x14ac:dyDescent="0.2">
      <c r="AH1523" s="86"/>
      <c r="AJ1523" s="86"/>
      <c r="AL1523" s="86"/>
      <c r="AN1523" s="86"/>
      <c r="AP1523" s="86"/>
      <c r="AR1523" s="86"/>
      <c r="AT1523" s="86"/>
      <c r="AV1523" s="86"/>
      <c r="AX1523" s="86"/>
      <c r="AZ1523" s="86"/>
      <c r="BB1523" s="86"/>
      <c r="BD1523" s="86"/>
      <c r="BF1523" s="86"/>
      <c r="BH1523" s="86"/>
      <c r="BJ1523" s="86"/>
      <c r="BL1523" s="86"/>
      <c r="BN1523" s="86"/>
      <c r="BP1523" s="86"/>
      <c r="BR1523" s="86"/>
      <c r="BS1523" s="86"/>
      <c r="BT1523" s="86"/>
      <c r="BU1523" s="86"/>
      <c r="BW1523" s="86"/>
      <c r="BX1523" s="86"/>
      <c r="BY1523" s="86"/>
      <c r="BZ1523" s="86"/>
      <c r="CB1523" s="86"/>
      <c r="CC1523" s="86"/>
      <c r="CD1523" s="86"/>
      <c r="CE1523" s="86"/>
      <c r="CF1523" s="86"/>
      <c r="CH1523" s="86"/>
      <c r="CI1523" s="86"/>
      <c r="CJ1523" s="86"/>
      <c r="CK1523" s="86"/>
      <c r="CM1523" s="86"/>
      <c r="CN1523" s="86"/>
      <c r="CO1523" s="86"/>
      <c r="CP1523" s="86"/>
      <c r="CR1523" s="86"/>
      <c r="CS1523" s="86"/>
      <c r="CT1523" s="86"/>
      <c r="CU1523" s="86"/>
      <c r="CW1523" s="87"/>
      <c r="CY1523" s="86"/>
      <c r="CZ1523" s="87"/>
      <c r="DA1523" s="88"/>
      <c r="DB1523" s="86"/>
      <c r="DC1523" s="87"/>
      <c r="DD1523" s="86"/>
      <c r="DE1523" s="86"/>
      <c r="DF1523" s="86"/>
      <c r="DG1523" s="86"/>
      <c r="DH1523" s="89"/>
    </row>
    <row r="1524" spans="34:112" x14ac:dyDescent="0.2">
      <c r="AH1524" s="86"/>
      <c r="AJ1524" s="86"/>
      <c r="AL1524" s="86"/>
      <c r="AN1524" s="86"/>
      <c r="AP1524" s="86"/>
      <c r="AR1524" s="86"/>
      <c r="AT1524" s="86"/>
      <c r="AV1524" s="86"/>
      <c r="AX1524" s="86"/>
      <c r="AZ1524" s="86"/>
      <c r="BB1524" s="86"/>
      <c r="BD1524" s="86"/>
      <c r="BF1524" s="86"/>
      <c r="BH1524" s="86"/>
      <c r="BJ1524" s="86"/>
      <c r="BL1524" s="86"/>
      <c r="BN1524" s="86"/>
      <c r="BP1524" s="86"/>
      <c r="BR1524" s="86"/>
      <c r="BS1524" s="86"/>
      <c r="BT1524" s="86"/>
      <c r="BU1524" s="86"/>
      <c r="BW1524" s="86"/>
      <c r="BX1524" s="86"/>
      <c r="BY1524" s="86"/>
      <c r="BZ1524" s="86"/>
      <c r="CB1524" s="86"/>
      <c r="CC1524" s="86"/>
      <c r="CD1524" s="86"/>
      <c r="CE1524" s="86"/>
      <c r="CF1524" s="86"/>
      <c r="CH1524" s="86"/>
      <c r="CI1524" s="86"/>
      <c r="CJ1524" s="86"/>
      <c r="CK1524" s="86"/>
      <c r="CM1524" s="86"/>
      <c r="CN1524" s="86"/>
      <c r="CO1524" s="86"/>
      <c r="CP1524" s="86"/>
      <c r="CR1524" s="86"/>
      <c r="CS1524" s="86"/>
      <c r="CT1524" s="86"/>
      <c r="CU1524" s="86"/>
      <c r="CW1524" s="87"/>
      <c r="CY1524" s="86"/>
      <c r="CZ1524" s="87"/>
      <c r="DA1524" s="88"/>
      <c r="DB1524" s="86"/>
      <c r="DC1524" s="87"/>
      <c r="DD1524" s="86"/>
      <c r="DE1524" s="86"/>
      <c r="DF1524" s="86"/>
      <c r="DG1524" s="86"/>
      <c r="DH1524" s="89"/>
    </row>
    <row r="1525" spans="34:112" x14ac:dyDescent="0.2">
      <c r="AH1525" s="86"/>
      <c r="AJ1525" s="86"/>
      <c r="AL1525" s="86"/>
      <c r="AN1525" s="86"/>
      <c r="AP1525" s="86"/>
      <c r="AR1525" s="86"/>
      <c r="AT1525" s="86"/>
      <c r="AV1525" s="86"/>
      <c r="AX1525" s="86"/>
      <c r="AZ1525" s="86"/>
      <c r="BB1525" s="86"/>
      <c r="BD1525" s="86"/>
      <c r="BF1525" s="86"/>
      <c r="BH1525" s="86"/>
      <c r="BJ1525" s="86"/>
      <c r="BL1525" s="86"/>
      <c r="BN1525" s="86"/>
      <c r="BP1525" s="86"/>
      <c r="BR1525" s="86"/>
      <c r="BS1525" s="86"/>
      <c r="BT1525" s="86"/>
      <c r="BU1525" s="86"/>
      <c r="BW1525" s="86"/>
      <c r="BX1525" s="86"/>
      <c r="BY1525" s="86"/>
      <c r="BZ1525" s="86"/>
      <c r="CB1525" s="86"/>
      <c r="CC1525" s="86"/>
      <c r="CD1525" s="86"/>
      <c r="CE1525" s="86"/>
      <c r="CF1525" s="86"/>
      <c r="CH1525" s="86"/>
      <c r="CI1525" s="86"/>
      <c r="CJ1525" s="86"/>
      <c r="CK1525" s="86"/>
      <c r="CM1525" s="86"/>
      <c r="CN1525" s="86"/>
      <c r="CO1525" s="86"/>
      <c r="CP1525" s="86"/>
      <c r="CR1525" s="86"/>
      <c r="CS1525" s="86"/>
      <c r="CT1525" s="86"/>
      <c r="CU1525" s="86"/>
      <c r="CW1525" s="87"/>
      <c r="CY1525" s="86"/>
      <c r="CZ1525" s="87"/>
      <c r="DA1525" s="88"/>
      <c r="DB1525" s="86"/>
      <c r="DC1525" s="87"/>
      <c r="DD1525" s="86"/>
      <c r="DE1525" s="86"/>
      <c r="DF1525" s="86"/>
      <c r="DG1525" s="86"/>
      <c r="DH1525" s="89"/>
    </row>
    <row r="1526" spans="34:112" x14ac:dyDescent="0.2">
      <c r="AH1526" s="86"/>
      <c r="AJ1526" s="86"/>
      <c r="AL1526" s="86"/>
      <c r="AN1526" s="86"/>
      <c r="AP1526" s="86"/>
      <c r="AR1526" s="86"/>
      <c r="AT1526" s="86"/>
      <c r="AV1526" s="86"/>
      <c r="AX1526" s="86"/>
      <c r="AZ1526" s="86"/>
      <c r="BB1526" s="86"/>
      <c r="BD1526" s="86"/>
      <c r="BF1526" s="86"/>
      <c r="BH1526" s="86"/>
      <c r="BJ1526" s="86"/>
      <c r="BL1526" s="86"/>
      <c r="BN1526" s="86"/>
      <c r="BP1526" s="86"/>
      <c r="BR1526" s="86"/>
      <c r="BS1526" s="86"/>
      <c r="BT1526" s="86"/>
      <c r="BU1526" s="86"/>
      <c r="BW1526" s="86"/>
      <c r="BX1526" s="86"/>
      <c r="BY1526" s="86"/>
      <c r="BZ1526" s="86"/>
      <c r="CB1526" s="86"/>
      <c r="CC1526" s="86"/>
      <c r="CD1526" s="86"/>
      <c r="CE1526" s="86"/>
      <c r="CF1526" s="86"/>
      <c r="CH1526" s="86"/>
      <c r="CI1526" s="86"/>
      <c r="CJ1526" s="86"/>
      <c r="CK1526" s="86"/>
      <c r="CM1526" s="86"/>
      <c r="CN1526" s="86"/>
      <c r="CO1526" s="86"/>
      <c r="CP1526" s="86"/>
      <c r="CR1526" s="86"/>
      <c r="CS1526" s="86"/>
      <c r="CT1526" s="86"/>
      <c r="CU1526" s="86"/>
      <c r="CW1526" s="87"/>
      <c r="CY1526" s="86"/>
      <c r="CZ1526" s="87"/>
      <c r="DA1526" s="88"/>
      <c r="DB1526" s="86"/>
      <c r="DC1526" s="87"/>
      <c r="DD1526" s="86"/>
      <c r="DE1526" s="86"/>
      <c r="DF1526" s="86"/>
      <c r="DG1526" s="86"/>
      <c r="DH1526" s="89"/>
    </row>
    <row r="1527" spans="34:112" x14ac:dyDescent="0.2">
      <c r="AH1527" s="86"/>
      <c r="AJ1527" s="86"/>
      <c r="AL1527" s="86"/>
      <c r="AN1527" s="86"/>
      <c r="AP1527" s="86"/>
      <c r="AR1527" s="86"/>
      <c r="AT1527" s="86"/>
      <c r="AV1527" s="86"/>
      <c r="AX1527" s="86"/>
      <c r="AZ1527" s="86"/>
      <c r="BB1527" s="86"/>
      <c r="BD1527" s="86"/>
      <c r="BF1527" s="86"/>
      <c r="BH1527" s="86"/>
      <c r="BJ1527" s="86"/>
      <c r="BL1527" s="86"/>
      <c r="BN1527" s="86"/>
      <c r="BP1527" s="86"/>
      <c r="BR1527" s="86"/>
      <c r="BS1527" s="86"/>
      <c r="BT1527" s="86"/>
      <c r="BU1527" s="86"/>
      <c r="BW1527" s="86"/>
      <c r="BX1527" s="86"/>
      <c r="BY1527" s="86"/>
      <c r="BZ1527" s="86"/>
      <c r="CB1527" s="86"/>
      <c r="CC1527" s="86"/>
      <c r="CD1527" s="86"/>
      <c r="CE1527" s="86"/>
      <c r="CF1527" s="86"/>
      <c r="CH1527" s="86"/>
      <c r="CI1527" s="86"/>
      <c r="CJ1527" s="86"/>
      <c r="CK1527" s="86"/>
      <c r="CM1527" s="86"/>
      <c r="CN1527" s="86"/>
      <c r="CO1527" s="86"/>
      <c r="CP1527" s="86"/>
      <c r="CR1527" s="86"/>
      <c r="CS1527" s="86"/>
      <c r="CT1527" s="86"/>
      <c r="CU1527" s="86"/>
      <c r="CW1527" s="87"/>
      <c r="CY1527" s="86"/>
      <c r="CZ1527" s="87"/>
      <c r="DA1527" s="88"/>
      <c r="DB1527" s="86"/>
      <c r="DC1527" s="87"/>
      <c r="DD1527" s="86"/>
      <c r="DE1527" s="86"/>
      <c r="DF1527" s="86"/>
      <c r="DG1527" s="86"/>
      <c r="DH1527" s="89"/>
    </row>
    <row r="1528" spans="34:112" x14ac:dyDescent="0.2">
      <c r="AH1528" s="86"/>
      <c r="AJ1528" s="86"/>
      <c r="AL1528" s="86"/>
      <c r="AN1528" s="86"/>
      <c r="AP1528" s="86"/>
      <c r="AR1528" s="86"/>
      <c r="AT1528" s="86"/>
      <c r="AV1528" s="86"/>
      <c r="AX1528" s="86"/>
      <c r="AZ1528" s="86"/>
      <c r="BB1528" s="86"/>
      <c r="BD1528" s="86"/>
      <c r="BF1528" s="86"/>
      <c r="BH1528" s="86"/>
      <c r="BJ1528" s="86"/>
      <c r="BL1528" s="86"/>
      <c r="BN1528" s="86"/>
      <c r="BP1528" s="86"/>
      <c r="BR1528" s="86"/>
      <c r="BS1528" s="86"/>
      <c r="BT1528" s="86"/>
      <c r="BU1528" s="86"/>
      <c r="BW1528" s="86"/>
      <c r="BX1528" s="86"/>
      <c r="BY1528" s="86"/>
      <c r="BZ1528" s="86"/>
      <c r="CB1528" s="86"/>
      <c r="CC1528" s="86"/>
      <c r="CD1528" s="86"/>
      <c r="CE1528" s="86"/>
      <c r="CF1528" s="86"/>
      <c r="CH1528" s="86"/>
      <c r="CI1528" s="86"/>
      <c r="CJ1528" s="86"/>
      <c r="CK1528" s="86"/>
      <c r="CM1528" s="86"/>
      <c r="CN1528" s="86"/>
      <c r="CO1528" s="86"/>
      <c r="CP1528" s="86"/>
      <c r="CR1528" s="86"/>
      <c r="CS1528" s="86"/>
      <c r="CT1528" s="86"/>
      <c r="CU1528" s="86"/>
      <c r="CW1528" s="87"/>
      <c r="CY1528" s="86"/>
      <c r="CZ1528" s="87"/>
      <c r="DA1528" s="88"/>
      <c r="DB1528" s="86"/>
      <c r="DC1528" s="87"/>
      <c r="DD1528" s="86"/>
      <c r="DE1528" s="86"/>
      <c r="DF1528" s="86"/>
      <c r="DG1528" s="86"/>
      <c r="DH1528" s="89"/>
    </row>
    <row r="1529" spans="34:112" x14ac:dyDescent="0.2">
      <c r="AH1529" s="86"/>
      <c r="AJ1529" s="86"/>
      <c r="AL1529" s="86"/>
      <c r="AN1529" s="86"/>
      <c r="AP1529" s="86"/>
      <c r="AR1529" s="86"/>
      <c r="AT1529" s="86"/>
      <c r="AV1529" s="86"/>
      <c r="AX1529" s="86"/>
      <c r="AZ1529" s="86"/>
      <c r="BB1529" s="86"/>
      <c r="BD1529" s="86"/>
      <c r="BF1529" s="86"/>
      <c r="BH1529" s="86"/>
      <c r="BJ1529" s="86"/>
      <c r="BL1529" s="86"/>
      <c r="BN1529" s="86"/>
      <c r="BP1529" s="86"/>
      <c r="BR1529" s="86"/>
      <c r="BS1529" s="86"/>
      <c r="BT1529" s="86"/>
      <c r="BU1529" s="86"/>
      <c r="BW1529" s="86"/>
      <c r="BX1529" s="86"/>
      <c r="BY1529" s="86"/>
      <c r="BZ1529" s="86"/>
      <c r="CB1529" s="86"/>
      <c r="CC1529" s="86"/>
      <c r="CD1529" s="86"/>
      <c r="CE1529" s="86"/>
      <c r="CF1529" s="86"/>
      <c r="CH1529" s="86"/>
      <c r="CI1529" s="86"/>
      <c r="CJ1529" s="86"/>
      <c r="CK1529" s="86"/>
      <c r="CM1529" s="86"/>
      <c r="CN1529" s="86"/>
      <c r="CO1529" s="86"/>
      <c r="CP1529" s="86"/>
      <c r="CR1529" s="86"/>
      <c r="CS1529" s="86"/>
      <c r="CT1529" s="86"/>
      <c r="CU1529" s="86"/>
      <c r="CW1529" s="87"/>
      <c r="CY1529" s="86"/>
      <c r="CZ1529" s="87"/>
      <c r="DA1529" s="88"/>
      <c r="DB1529" s="86"/>
      <c r="DC1529" s="87"/>
      <c r="DD1529" s="86"/>
      <c r="DE1529" s="86"/>
      <c r="DF1529" s="86"/>
      <c r="DG1529" s="86"/>
      <c r="DH1529" s="89"/>
    </row>
    <row r="1530" spans="34:112" x14ac:dyDescent="0.2">
      <c r="AH1530" s="86"/>
      <c r="AJ1530" s="86"/>
      <c r="AL1530" s="86"/>
      <c r="AN1530" s="86"/>
      <c r="AP1530" s="86"/>
      <c r="AR1530" s="86"/>
      <c r="AT1530" s="86"/>
      <c r="AV1530" s="86"/>
      <c r="AX1530" s="86"/>
      <c r="AZ1530" s="86"/>
      <c r="BB1530" s="86"/>
      <c r="BD1530" s="86"/>
      <c r="BF1530" s="86"/>
      <c r="BH1530" s="86"/>
      <c r="BJ1530" s="86"/>
      <c r="BL1530" s="86"/>
      <c r="BN1530" s="86"/>
      <c r="BP1530" s="86"/>
      <c r="BR1530" s="86"/>
      <c r="BS1530" s="86"/>
      <c r="BT1530" s="86"/>
      <c r="BU1530" s="86"/>
      <c r="BW1530" s="86"/>
      <c r="BX1530" s="86"/>
      <c r="BY1530" s="86"/>
      <c r="BZ1530" s="86"/>
      <c r="CB1530" s="86"/>
      <c r="CC1530" s="86"/>
      <c r="CD1530" s="86"/>
      <c r="CE1530" s="86"/>
      <c r="CF1530" s="86"/>
      <c r="CH1530" s="86"/>
      <c r="CI1530" s="86"/>
      <c r="CJ1530" s="86"/>
      <c r="CK1530" s="86"/>
      <c r="CM1530" s="86"/>
      <c r="CN1530" s="86"/>
      <c r="CO1530" s="86"/>
      <c r="CP1530" s="86"/>
      <c r="CR1530" s="86"/>
      <c r="CS1530" s="86"/>
      <c r="CT1530" s="86"/>
      <c r="CU1530" s="86"/>
      <c r="CW1530" s="87"/>
      <c r="CY1530" s="86"/>
      <c r="CZ1530" s="87"/>
      <c r="DA1530" s="88"/>
      <c r="DB1530" s="86"/>
      <c r="DC1530" s="87"/>
      <c r="DD1530" s="86"/>
      <c r="DE1530" s="86"/>
      <c r="DF1530" s="86"/>
      <c r="DG1530" s="86"/>
      <c r="DH1530" s="89"/>
    </row>
    <row r="1531" spans="34:112" x14ac:dyDescent="0.2">
      <c r="AH1531" s="86"/>
      <c r="AJ1531" s="86"/>
      <c r="AL1531" s="86"/>
      <c r="AN1531" s="86"/>
      <c r="AP1531" s="86"/>
      <c r="AR1531" s="86"/>
      <c r="AT1531" s="86"/>
      <c r="AV1531" s="86"/>
      <c r="AX1531" s="86"/>
      <c r="AZ1531" s="86"/>
      <c r="BB1531" s="86"/>
      <c r="BD1531" s="86"/>
      <c r="BF1531" s="86"/>
      <c r="BH1531" s="86"/>
      <c r="BJ1531" s="86"/>
      <c r="BL1531" s="86"/>
      <c r="BN1531" s="86"/>
      <c r="BP1531" s="86"/>
      <c r="BR1531" s="86"/>
      <c r="BS1531" s="86"/>
      <c r="BT1531" s="86"/>
      <c r="BU1531" s="86"/>
      <c r="BW1531" s="86"/>
      <c r="BX1531" s="86"/>
      <c r="BY1531" s="86"/>
      <c r="BZ1531" s="86"/>
      <c r="CB1531" s="86"/>
      <c r="CC1531" s="86"/>
      <c r="CD1531" s="86"/>
      <c r="CE1531" s="86"/>
      <c r="CF1531" s="86"/>
      <c r="CH1531" s="86"/>
      <c r="CI1531" s="86"/>
      <c r="CJ1531" s="86"/>
      <c r="CK1531" s="86"/>
      <c r="CM1531" s="86"/>
      <c r="CN1531" s="86"/>
      <c r="CO1531" s="86"/>
      <c r="CP1531" s="86"/>
      <c r="CR1531" s="86"/>
      <c r="CS1531" s="86"/>
      <c r="CT1531" s="86"/>
      <c r="CU1531" s="86"/>
      <c r="CW1531" s="87"/>
      <c r="CY1531" s="86"/>
      <c r="CZ1531" s="87"/>
      <c r="DA1531" s="88"/>
      <c r="DB1531" s="86"/>
      <c r="DC1531" s="87"/>
      <c r="DD1531" s="86"/>
      <c r="DE1531" s="86"/>
      <c r="DF1531" s="86"/>
      <c r="DG1531" s="86"/>
      <c r="DH1531" s="89"/>
    </row>
    <row r="1532" spans="34:112" x14ac:dyDescent="0.2">
      <c r="AH1532" s="86"/>
      <c r="AJ1532" s="86"/>
      <c r="AL1532" s="86"/>
      <c r="AN1532" s="86"/>
      <c r="AP1532" s="86"/>
      <c r="AR1532" s="86"/>
      <c r="AT1532" s="86"/>
      <c r="AV1532" s="86"/>
      <c r="AX1532" s="86"/>
      <c r="AZ1532" s="86"/>
      <c r="BB1532" s="86"/>
      <c r="BD1532" s="86"/>
      <c r="BF1532" s="86"/>
      <c r="BH1532" s="86"/>
      <c r="BJ1532" s="86"/>
      <c r="BL1532" s="86"/>
      <c r="BN1532" s="86"/>
      <c r="BP1532" s="86"/>
      <c r="BR1532" s="86"/>
      <c r="BS1532" s="86"/>
      <c r="BT1532" s="86"/>
      <c r="BU1532" s="86"/>
      <c r="BW1532" s="86"/>
      <c r="BX1532" s="86"/>
      <c r="BY1532" s="86"/>
      <c r="BZ1532" s="86"/>
      <c r="CB1532" s="86"/>
      <c r="CC1532" s="86"/>
      <c r="CD1532" s="86"/>
      <c r="CE1532" s="86"/>
      <c r="CF1532" s="86"/>
      <c r="CH1532" s="86"/>
      <c r="CI1532" s="86"/>
      <c r="CJ1532" s="86"/>
      <c r="CK1532" s="86"/>
      <c r="CM1532" s="86"/>
      <c r="CN1532" s="86"/>
      <c r="CO1532" s="86"/>
      <c r="CP1532" s="86"/>
      <c r="CR1532" s="86"/>
      <c r="CS1532" s="86"/>
      <c r="CT1532" s="86"/>
      <c r="CU1532" s="86"/>
      <c r="CW1532" s="87"/>
      <c r="CY1532" s="86"/>
      <c r="CZ1532" s="87"/>
      <c r="DA1532" s="88"/>
      <c r="DB1532" s="86"/>
      <c r="DC1532" s="87"/>
      <c r="DD1532" s="86"/>
      <c r="DE1532" s="86"/>
      <c r="DF1532" s="86"/>
      <c r="DG1532" s="86"/>
      <c r="DH1532" s="89"/>
    </row>
    <row r="1533" spans="34:112" x14ac:dyDescent="0.2">
      <c r="AH1533" s="86"/>
      <c r="AJ1533" s="86"/>
      <c r="AL1533" s="86"/>
      <c r="AN1533" s="86"/>
      <c r="AP1533" s="86"/>
      <c r="AR1533" s="86"/>
      <c r="AT1533" s="86"/>
      <c r="AV1533" s="86"/>
      <c r="AX1533" s="86"/>
      <c r="AZ1533" s="86"/>
      <c r="BB1533" s="86"/>
      <c r="BD1533" s="86"/>
      <c r="BF1533" s="86"/>
      <c r="BH1533" s="86"/>
      <c r="BJ1533" s="86"/>
      <c r="BL1533" s="86"/>
      <c r="BN1533" s="86"/>
      <c r="BP1533" s="86"/>
      <c r="BR1533" s="86"/>
      <c r="BS1533" s="86"/>
      <c r="BT1533" s="86"/>
      <c r="BU1533" s="86"/>
      <c r="BW1533" s="86"/>
      <c r="BX1533" s="86"/>
      <c r="BY1533" s="86"/>
      <c r="BZ1533" s="86"/>
      <c r="CB1533" s="86"/>
      <c r="CC1533" s="86"/>
      <c r="CD1533" s="86"/>
      <c r="CE1533" s="86"/>
      <c r="CF1533" s="86"/>
      <c r="CH1533" s="86"/>
      <c r="CI1533" s="86"/>
      <c r="CJ1533" s="86"/>
      <c r="CK1533" s="86"/>
      <c r="CM1533" s="86"/>
      <c r="CN1533" s="86"/>
      <c r="CO1533" s="86"/>
      <c r="CP1533" s="86"/>
      <c r="CR1533" s="86"/>
      <c r="CS1533" s="86"/>
      <c r="CT1533" s="86"/>
      <c r="CU1533" s="86"/>
      <c r="CW1533" s="87"/>
      <c r="CY1533" s="86"/>
      <c r="CZ1533" s="87"/>
      <c r="DA1533" s="88"/>
      <c r="DB1533" s="86"/>
      <c r="DC1533" s="87"/>
      <c r="DD1533" s="86"/>
      <c r="DE1533" s="86"/>
      <c r="DF1533" s="86"/>
      <c r="DG1533" s="86"/>
      <c r="DH1533" s="89"/>
    </row>
    <row r="1534" spans="34:112" x14ac:dyDescent="0.2">
      <c r="AH1534" s="86"/>
      <c r="AJ1534" s="86"/>
      <c r="AL1534" s="86"/>
      <c r="AN1534" s="86"/>
      <c r="AP1534" s="86"/>
      <c r="AR1534" s="86"/>
      <c r="AT1534" s="86"/>
      <c r="AV1534" s="86"/>
      <c r="AX1534" s="86"/>
      <c r="AZ1534" s="86"/>
      <c r="BB1534" s="86"/>
      <c r="BD1534" s="86"/>
      <c r="BF1534" s="86"/>
      <c r="BH1534" s="86"/>
      <c r="BJ1534" s="86"/>
      <c r="BL1534" s="86"/>
      <c r="BN1534" s="86"/>
      <c r="BP1534" s="86"/>
      <c r="BR1534" s="86"/>
      <c r="BS1534" s="86"/>
      <c r="BT1534" s="86"/>
      <c r="BU1534" s="86"/>
      <c r="BW1534" s="86"/>
      <c r="BX1534" s="86"/>
      <c r="BY1534" s="86"/>
      <c r="BZ1534" s="86"/>
      <c r="CB1534" s="86"/>
      <c r="CC1534" s="86"/>
      <c r="CD1534" s="86"/>
      <c r="CE1534" s="86"/>
      <c r="CF1534" s="86"/>
      <c r="CH1534" s="86"/>
      <c r="CI1534" s="86"/>
      <c r="CJ1534" s="86"/>
      <c r="CK1534" s="86"/>
      <c r="CM1534" s="86"/>
      <c r="CN1534" s="86"/>
      <c r="CO1534" s="86"/>
      <c r="CP1534" s="86"/>
      <c r="CR1534" s="86"/>
      <c r="CS1534" s="86"/>
      <c r="CT1534" s="86"/>
      <c r="CU1534" s="86"/>
      <c r="CW1534" s="87"/>
      <c r="CY1534" s="86"/>
      <c r="CZ1534" s="87"/>
      <c r="DA1534" s="88"/>
      <c r="DB1534" s="86"/>
      <c r="DC1534" s="87"/>
      <c r="DD1534" s="86"/>
      <c r="DE1534" s="86"/>
      <c r="DF1534" s="86"/>
      <c r="DG1534" s="86"/>
      <c r="DH1534" s="89"/>
    </row>
    <row r="1535" spans="34:112" x14ac:dyDescent="0.2">
      <c r="AH1535" s="86"/>
      <c r="AJ1535" s="86"/>
      <c r="AL1535" s="86"/>
      <c r="AN1535" s="86"/>
      <c r="AP1535" s="86"/>
      <c r="AR1535" s="86"/>
      <c r="AT1535" s="86"/>
      <c r="AV1535" s="86"/>
      <c r="AX1535" s="86"/>
      <c r="AZ1535" s="86"/>
      <c r="BB1535" s="86"/>
      <c r="BD1535" s="86"/>
      <c r="BF1535" s="86"/>
      <c r="BH1535" s="86"/>
      <c r="BJ1535" s="86"/>
      <c r="BL1535" s="86"/>
      <c r="BN1535" s="86"/>
      <c r="BP1535" s="86"/>
      <c r="BR1535" s="86"/>
      <c r="BS1535" s="86"/>
      <c r="BT1535" s="86"/>
      <c r="BU1535" s="86"/>
      <c r="BW1535" s="86"/>
      <c r="BX1535" s="86"/>
      <c r="BY1535" s="86"/>
      <c r="BZ1535" s="86"/>
      <c r="CB1535" s="86"/>
      <c r="CC1535" s="86"/>
      <c r="CD1535" s="86"/>
      <c r="CE1535" s="86"/>
      <c r="CF1535" s="86"/>
      <c r="CH1535" s="86"/>
      <c r="CI1535" s="86"/>
      <c r="CJ1535" s="86"/>
      <c r="CK1535" s="86"/>
      <c r="CM1535" s="86"/>
      <c r="CN1535" s="86"/>
      <c r="CO1535" s="86"/>
      <c r="CP1535" s="86"/>
      <c r="CR1535" s="86"/>
      <c r="CS1535" s="86"/>
      <c r="CT1535" s="86"/>
      <c r="CU1535" s="86"/>
      <c r="CW1535" s="87"/>
      <c r="CY1535" s="86"/>
      <c r="CZ1535" s="87"/>
      <c r="DA1535" s="88"/>
      <c r="DB1535" s="86"/>
      <c r="DC1535" s="87"/>
      <c r="DD1535" s="86"/>
      <c r="DE1535" s="86"/>
      <c r="DF1535" s="86"/>
      <c r="DG1535" s="86"/>
      <c r="DH1535" s="89"/>
    </row>
    <row r="1536" spans="34:112" x14ac:dyDescent="0.2">
      <c r="AH1536" s="86"/>
      <c r="AJ1536" s="86"/>
      <c r="AL1536" s="86"/>
      <c r="AN1536" s="86"/>
      <c r="AP1536" s="86"/>
      <c r="AR1536" s="86"/>
      <c r="AT1536" s="86"/>
      <c r="AV1536" s="86"/>
      <c r="AX1536" s="86"/>
      <c r="AZ1536" s="86"/>
      <c r="BB1536" s="86"/>
      <c r="BD1536" s="86"/>
      <c r="BF1536" s="86"/>
      <c r="BH1536" s="86"/>
      <c r="BJ1536" s="86"/>
      <c r="BL1536" s="86"/>
      <c r="BN1536" s="86"/>
      <c r="BP1536" s="86"/>
      <c r="BR1536" s="86"/>
      <c r="BS1536" s="86"/>
      <c r="BT1536" s="86"/>
      <c r="BU1536" s="86"/>
      <c r="BW1536" s="86"/>
      <c r="BX1536" s="86"/>
      <c r="BY1536" s="86"/>
      <c r="BZ1536" s="86"/>
      <c r="CB1536" s="86"/>
      <c r="CC1536" s="86"/>
      <c r="CD1536" s="86"/>
      <c r="CE1536" s="86"/>
      <c r="CF1536" s="86"/>
      <c r="CH1536" s="86"/>
      <c r="CI1536" s="86"/>
      <c r="CJ1536" s="86"/>
      <c r="CK1536" s="86"/>
      <c r="CM1536" s="86"/>
      <c r="CN1536" s="86"/>
      <c r="CO1536" s="86"/>
      <c r="CP1536" s="86"/>
      <c r="CR1536" s="86"/>
      <c r="CS1536" s="86"/>
      <c r="CT1536" s="86"/>
      <c r="CU1536" s="86"/>
      <c r="CW1536" s="87"/>
      <c r="CY1536" s="86"/>
      <c r="CZ1536" s="87"/>
      <c r="DA1536" s="88"/>
      <c r="DB1536" s="86"/>
      <c r="DC1536" s="87"/>
      <c r="DD1536" s="86"/>
      <c r="DE1536" s="86"/>
      <c r="DF1536" s="86"/>
      <c r="DG1536" s="86"/>
      <c r="DH1536" s="89"/>
    </row>
    <row r="1537" spans="34:112" x14ac:dyDescent="0.2">
      <c r="AH1537" s="86"/>
      <c r="AJ1537" s="86"/>
      <c r="AL1537" s="86"/>
      <c r="AN1537" s="86"/>
      <c r="AP1537" s="86"/>
      <c r="AR1537" s="86"/>
      <c r="AT1537" s="86"/>
      <c r="AV1537" s="86"/>
      <c r="AX1537" s="86"/>
      <c r="AZ1537" s="86"/>
      <c r="BB1537" s="86"/>
      <c r="BD1537" s="86"/>
      <c r="BF1537" s="86"/>
      <c r="BH1537" s="86"/>
      <c r="BJ1537" s="86"/>
      <c r="BL1537" s="86"/>
      <c r="BN1537" s="86"/>
      <c r="BP1537" s="86"/>
      <c r="BR1537" s="86"/>
      <c r="BS1537" s="86"/>
      <c r="BT1537" s="86"/>
      <c r="BU1537" s="86"/>
      <c r="BW1537" s="86"/>
      <c r="BX1537" s="86"/>
      <c r="BY1537" s="86"/>
      <c r="BZ1537" s="86"/>
      <c r="CB1537" s="86"/>
      <c r="CC1537" s="86"/>
      <c r="CD1537" s="86"/>
      <c r="CE1537" s="86"/>
      <c r="CF1537" s="86"/>
      <c r="CH1537" s="86"/>
      <c r="CI1537" s="86"/>
      <c r="CJ1537" s="86"/>
      <c r="CK1537" s="86"/>
      <c r="CM1537" s="86"/>
      <c r="CN1537" s="86"/>
      <c r="CO1537" s="86"/>
      <c r="CP1537" s="86"/>
      <c r="CR1537" s="86"/>
      <c r="CS1537" s="86"/>
      <c r="CT1537" s="86"/>
      <c r="CU1537" s="86"/>
      <c r="CW1537" s="87"/>
      <c r="CY1537" s="86"/>
      <c r="CZ1537" s="87"/>
      <c r="DA1537" s="88"/>
      <c r="DB1537" s="86"/>
      <c r="DC1537" s="87"/>
      <c r="DD1537" s="86"/>
      <c r="DE1537" s="86"/>
      <c r="DF1537" s="86"/>
      <c r="DG1537" s="86"/>
      <c r="DH1537" s="89"/>
    </row>
    <row r="1538" spans="34:112" x14ac:dyDescent="0.2">
      <c r="AH1538" s="86"/>
      <c r="AJ1538" s="86"/>
      <c r="AL1538" s="86"/>
      <c r="AN1538" s="86"/>
      <c r="AP1538" s="86"/>
      <c r="AR1538" s="86"/>
      <c r="AT1538" s="86"/>
      <c r="AV1538" s="86"/>
      <c r="AX1538" s="86"/>
      <c r="AZ1538" s="86"/>
      <c r="BB1538" s="86"/>
      <c r="BD1538" s="86"/>
      <c r="BF1538" s="86"/>
      <c r="BH1538" s="86"/>
      <c r="BJ1538" s="86"/>
      <c r="BL1538" s="86"/>
      <c r="BN1538" s="86"/>
      <c r="BP1538" s="86"/>
      <c r="BR1538" s="86"/>
      <c r="BS1538" s="86"/>
      <c r="BT1538" s="86"/>
      <c r="BU1538" s="86"/>
      <c r="BW1538" s="86"/>
      <c r="BX1538" s="86"/>
      <c r="BY1538" s="86"/>
      <c r="BZ1538" s="86"/>
      <c r="CB1538" s="86"/>
      <c r="CC1538" s="86"/>
      <c r="CD1538" s="86"/>
      <c r="CE1538" s="86"/>
      <c r="CF1538" s="86"/>
      <c r="CH1538" s="86"/>
      <c r="CI1538" s="86"/>
      <c r="CJ1538" s="86"/>
      <c r="CK1538" s="86"/>
      <c r="CM1538" s="86"/>
      <c r="CN1538" s="86"/>
      <c r="CO1538" s="86"/>
      <c r="CP1538" s="86"/>
      <c r="CR1538" s="86"/>
      <c r="CS1538" s="86"/>
      <c r="CT1538" s="86"/>
      <c r="CU1538" s="86"/>
      <c r="CW1538" s="87"/>
      <c r="CY1538" s="86"/>
      <c r="CZ1538" s="87"/>
      <c r="DA1538" s="88"/>
      <c r="DB1538" s="86"/>
      <c r="DC1538" s="87"/>
      <c r="DD1538" s="86"/>
      <c r="DE1538" s="86"/>
      <c r="DF1538" s="86"/>
      <c r="DG1538" s="86"/>
      <c r="DH1538" s="89"/>
    </row>
    <row r="1539" spans="34:112" x14ac:dyDescent="0.2">
      <c r="AH1539" s="86"/>
      <c r="AJ1539" s="86"/>
      <c r="AL1539" s="86"/>
      <c r="AN1539" s="86"/>
      <c r="AP1539" s="86"/>
      <c r="AR1539" s="86"/>
      <c r="AT1539" s="86"/>
      <c r="AV1539" s="86"/>
      <c r="AX1539" s="86"/>
      <c r="AZ1539" s="86"/>
      <c r="BB1539" s="86"/>
      <c r="BD1539" s="86"/>
      <c r="BF1539" s="86"/>
      <c r="BH1539" s="86"/>
      <c r="BJ1539" s="86"/>
      <c r="BL1539" s="86"/>
      <c r="BN1539" s="86"/>
      <c r="BP1539" s="86"/>
      <c r="BR1539" s="86"/>
      <c r="BS1539" s="86"/>
      <c r="BT1539" s="86"/>
      <c r="BU1539" s="86"/>
      <c r="BW1539" s="86"/>
      <c r="BX1539" s="86"/>
      <c r="BY1539" s="86"/>
      <c r="BZ1539" s="86"/>
      <c r="CB1539" s="86"/>
      <c r="CC1539" s="86"/>
      <c r="CD1539" s="86"/>
      <c r="CE1539" s="86"/>
      <c r="CF1539" s="86"/>
      <c r="CH1539" s="86"/>
      <c r="CI1539" s="86"/>
      <c r="CJ1539" s="86"/>
      <c r="CK1539" s="86"/>
      <c r="CM1539" s="86"/>
      <c r="CN1539" s="86"/>
      <c r="CO1539" s="86"/>
      <c r="CP1539" s="86"/>
      <c r="CR1539" s="86"/>
      <c r="CS1539" s="86"/>
      <c r="CT1539" s="86"/>
      <c r="CU1539" s="86"/>
      <c r="CW1539" s="87"/>
      <c r="CY1539" s="86"/>
      <c r="CZ1539" s="87"/>
      <c r="DA1539" s="88"/>
      <c r="DB1539" s="86"/>
      <c r="DC1539" s="87"/>
      <c r="DD1539" s="86"/>
      <c r="DE1539" s="86"/>
      <c r="DF1539" s="86"/>
      <c r="DG1539" s="86"/>
      <c r="DH1539" s="89"/>
    </row>
    <row r="1540" spans="34:112" x14ac:dyDescent="0.2">
      <c r="AH1540" s="86"/>
      <c r="AJ1540" s="86"/>
      <c r="AL1540" s="86"/>
      <c r="AN1540" s="86"/>
      <c r="AP1540" s="86"/>
      <c r="AR1540" s="86"/>
      <c r="AT1540" s="86"/>
      <c r="AV1540" s="86"/>
      <c r="AX1540" s="86"/>
      <c r="AZ1540" s="86"/>
      <c r="BB1540" s="86"/>
      <c r="BD1540" s="86"/>
      <c r="BF1540" s="86"/>
      <c r="BH1540" s="86"/>
      <c r="BJ1540" s="86"/>
      <c r="BL1540" s="86"/>
      <c r="BN1540" s="86"/>
      <c r="BP1540" s="86"/>
      <c r="BR1540" s="86"/>
      <c r="BS1540" s="86"/>
      <c r="BT1540" s="86"/>
      <c r="BU1540" s="86"/>
      <c r="BW1540" s="86"/>
      <c r="BX1540" s="86"/>
      <c r="BY1540" s="86"/>
      <c r="BZ1540" s="86"/>
      <c r="CB1540" s="86"/>
      <c r="CC1540" s="86"/>
      <c r="CD1540" s="86"/>
      <c r="CE1540" s="86"/>
      <c r="CF1540" s="86"/>
      <c r="CH1540" s="86"/>
      <c r="CI1540" s="86"/>
      <c r="CJ1540" s="86"/>
      <c r="CK1540" s="86"/>
      <c r="CM1540" s="86"/>
      <c r="CN1540" s="86"/>
      <c r="CO1540" s="86"/>
      <c r="CP1540" s="86"/>
      <c r="CR1540" s="86"/>
      <c r="CS1540" s="86"/>
      <c r="CT1540" s="86"/>
      <c r="CU1540" s="86"/>
      <c r="CW1540" s="87"/>
      <c r="CY1540" s="86"/>
      <c r="CZ1540" s="87"/>
      <c r="DA1540" s="88"/>
      <c r="DB1540" s="86"/>
      <c r="DC1540" s="87"/>
      <c r="DD1540" s="86"/>
      <c r="DE1540" s="86"/>
      <c r="DF1540" s="86"/>
      <c r="DG1540" s="86"/>
      <c r="DH1540" s="89"/>
    </row>
    <row r="1541" spans="34:112" x14ac:dyDescent="0.2">
      <c r="AH1541" s="86"/>
      <c r="AJ1541" s="86"/>
      <c r="AL1541" s="86"/>
      <c r="AN1541" s="86"/>
      <c r="AP1541" s="86"/>
      <c r="AR1541" s="86"/>
      <c r="AT1541" s="86"/>
      <c r="AV1541" s="86"/>
      <c r="AX1541" s="86"/>
      <c r="AZ1541" s="86"/>
      <c r="BB1541" s="86"/>
      <c r="BD1541" s="86"/>
      <c r="BF1541" s="86"/>
      <c r="BH1541" s="86"/>
      <c r="BJ1541" s="86"/>
      <c r="BL1541" s="86"/>
      <c r="BN1541" s="86"/>
      <c r="BP1541" s="86"/>
      <c r="BR1541" s="86"/>
      <c r="BS1541" s="86"/>
      <c r="BT1541" s="86"/>
      <c r="BU1541" s="86"/>
      <c r="BW1541" s="86"/>
      <c r="BX1541" s="86"/>
      <c r="BY1541" s="86"/>
      <c r="BZ1541" s="86"/>
      <c r="CB1541" s="86"/>
      <c r="CC1541" s="86"/>
      <c r="CD1541" s="86"/>
      <c r="CE1541" s="86"/>
      <c r="CF1541" s="86"/>
      <c r="CH1541" s="86"/>
      <c r="CI1541" s="86"/>
      <c r="CJ1541" s="86"/>
      <c r="CK1541" s="86"/>
      <c r="CM1541" s="86"/>
      <c r="CN1541" s="86"/>
      <c r="CO1541" s="86"/>
      <c r="CP1541" s="86"/>
      <c r="CR1541" s="86"/>
      <c r="CS1541" s="86"/>
      <c r="CT1541" s="86"/>
      <c r="CU1541" s="86"/>
      <c r="CW1541" s="87"/>
      <c r="CY1541" s="86"/>
      <c r="CZ1541" s="87"/>
      <c r="DA1541" s="88"/>
      <c r="DB1541" s="86"/>
      <c r="DC1541" s="87"/>
      <c r="DD1541" s="86"/>
      <c r="DE1541" s="86"/>
      <c r="DF1541" s="86"/>
      <c r="DG1541" s="86"/>
      <c r="DH1541" s="89"/>
    </row>
    <row r="1542" spans="34:112" x14ac:dyDescent="0.2">
      <c r="AH1542" s="86"/>
      <c r="AJ1542" s="86"/>
      <c r="AL1542" s="86"/>
      <c r="AN1542" s="86"/>
      <c r="AP1542" s="86"/>
      <c r="AR1542" s="86"/>
      <c r="AT1542" s="86"/>
      <c r="AV1542" s="86"/>
      <c r="AX1542" s="86"/>
      <c r="AZ1542" s="86"/>
      <c r="BB1542" s="86"/>
      <c r="BD1542" s="86"/>
      <c r="BF1542" s="86"/>
      <c r="BH1542" s="86"/>
      <c r="BJ1542" s="86"/>
      <c r="BL1542" s="86"/>
      <c r="BN1542" s="86"/>
      <c r="BP1542" s="86"/>
      <c r="BR1542" s="86"/>
      <c r="BS1542" s="86"/>
      <c r="BT1542" s="86"/>
      <c r="BU1542" s="86"/>
      <c r="BW1542" s="86"/>
      <c r="BX1542" s="86"/>
      <c r="BY1542" s="86"/>
      <c r="BZ1542" s="86"/>
      <c r="CB1542" s="86"/>
      <c r="CC1542" s="86"/>
      <c r="CD1542" s="86"/>
      <c r="CE1542" s="86"/>
      <c r="CF1542" s="86"/>
      <c r="CH1542" s="86"/>
      <c r="CI1542" s="86"/>
      <c r="CJ1542" s="86"/>
      <c r="CK1542" s="86"/>
      <c r="CM1542" s="86"/>
      <c r="CN1542" s="86"/>
      <c r="CO1542" s="86"/>
      <c r="CP1542" s="86"/>
      <c r="CR1542" s="86"/>
      <c r="CS1542" s="86"/>
      <c r="CT1542" s="86"/>
      <c r="CU1542" s="86"/>
      <c r="CW1542" s="87"/>
      <c r="CY1542" s="86"/>
      <c r="CZ1542" s="87"/>
      <c r="DA1542" s="88"/>
      <c r="DB1542" s="86"/>
      <c r="DC1542" s="87"/>
      <c r="DD1542" s="86"/>
      <c r="DE1542" s="86"/>
      <c r="DF1542" s="86"/>
      <c r="DG1542" s="86"/>
      <c r="DH1542" s="89"/>
    </row>
    <row r="1543" spans="34:112" x14ac:dyDescent="0.2">
      <c r="AH1543" s="86"/>
      <c r="AJ1543" s="86"/>
      <c r="AL1543" s="86"/>
      <c r="AN1543" s="86"/>
      <c r="AP1543" s="86"/>
      <c r="AR1543" s="86"/>
      <c r="AT1543" s="86"/>
      <c r="AV1543" s="86"/>
      <c r="AX1543" s="86"/>
      <c r="AZ1543" s="86"/>
      <c r="BB1543" s="86"/>
      <c r="BD1543" s="86"/>
      <c r="BF1543" s="86"/>
      <c r="BH1543" s="86"/>
      <c r="BJ1543" s="86"/>
      <c r="BL1543" s="86"/>
      <c r="BN1543" s="86"/>
      <c r="BP1543" s="86"/>
      <c r="BR1543" s="86"/>
      <c r="BS1543" s="86"/>
      <c r="BT1543" s="86"/>
      <c r="BU1543" s="86"/>
      <c r="BW1543" s="86"/>
      <c r="BX1543" s="86"/>
      <c r="BY1543" s="86"/>
      <c r="BZ1543" s="86"/>
      <c r="CB1543" s="86"/>
      <c r="CC1543" s="86"/>
      <c r="CD1543" s="86"/>
      <c r="CE1543" s="86"/>
      <c r="CF1543" s="86"/>
      <c r="CH1543" s="86"/>
      <c r="CI1543" s="86"/>
      <c r="CJ1543" s="86"/>
      <c r="CK1543" s="86"/>
      <c r="CM1543" s="86"/>
      <c r="CN1543" s="86"/>
      <c r="CO1543" s="86"/>
      <c r="CP1543" s="86"/>
      <c r="CR1543" s="86"/>
      <c r="CS1543" s="86"/>
      <c r="CT1543" s="86"/>
      <c r="CU1543" s="86"/>
      <c r="CW1543" s="87"/>
      <c r="CY1543" s="86"/>
      <c r="CZ1543" s="87"/>
      <c r="DA1543" s="88"/>
      <c r="DB1543" s="86"/>
      <c r="DC1543" s="87"/>
      <c r="DD1543" s="86"/>
      <c r="DE1543" s="86"/>
      <c r="DF1543" s="86"/>
      <c r="DG1543" s="86"/>
      <c r="DH1543" s="89"/>
    </row>
    <row r="1544" spans="34:112" x14ac:dyDescent="0.2">
      <c r="AH1544" s="86"/>
      <c r="AJ1544" s="86"/>
      <c r="AL1544" s="86"/>
      <c r="AN1544" s="86"/>
      <c r="AP1544" s="86"/>
      <c r="AR1544" s="86"/>
      <c r="AT1544" s="86"/>
      <c r="AV1544" s="86"/>
      <c r="AX1544" s="86"/>
      <c r="AZ1544" s="86"/>
      <c r="BB1544" s="86"/>
      <c r="BD1544" s="86"/>
      <c r="BF1544" s="86"/>
      <c r="BH1544" s="86"/>
      <c r="BJ1544" s="86"/>
      <c r="BL1544" s="86"/>
      <c r="BN1544" s="86"/>
      <c r="BP1544" s="86"/>
      <c r="BR1544" s="86"/>
      <c r="BS1544" s="86"/>
      <c r="BT1544" s="86"/>
      <c r="BU1544" s="86"/>
      <c r="BW1544" s="86"/>
      <c r="BX1544" s="86"/>
      <c r="BY1544" s="86"/>
      <c r="BZ1544" s="86"/>
      <c r="CB1544" s="86"/>
      <c r="CC1544" s="86"/>
      <c r="CD1544" s="86"/>
      <c r="CE1544" s="86"/>
      <c r="CF1544" s="86"/>
      <c r="CH1544" s="86"/>
      <c r="CI1544" s="86"/>
      <c r="CJ1544" s="86"/>
      <c r="CK1544" s="86"/>
      <c r="CM1544" s="86"/>
      <c r="CN1544" s="86"/>
      <c r="CO1544" s="86"/>
      <c r="CP1544" s="86"/>
      <c r="CR1544" s="86"/>
      <c r="CS1544" s="86"/>
      <c r="CT1544" s="86"/>
      <c r="CU1544" s="86"/>
      <c r="CW1544" s="87"/>
      <c r="CY1544" s="86"/>
      <c r="CZ1544" s="87"/>
      <c r="DA1544" s="88"/>
      <c r="DB1544" s="86"/>
      <c r="DC1544" s="87"/>
      <c r="DD1544" s="86"/>
      <c r="DE1544" s="86"/>
      <c r="DF1544" s="86"/>
      <c r="DG1544" s="86"/>
      <c r="DH1544" s="89"/>
    </row>
    <row r="1545" spans="34:112" x14ac:dyDescent="0.2">
      <c r="AH1545" s="86"/>
      <c r="AJ1545" s="86"/>
      <c r="AL1545" s="86"/>
      <c r="AN1545" s="86"/>
      <c r="AP1545" s="86"/>
      <c r="AR1545" s="86"/>
      <c r="AT1545" s="86"/>
      <c r="AV1545" s="86"/>
      <c r="AX1545" s="86"/>
      <c r="AZ1545" s="86"/>
      <c r="BB1545" s="86"/>
      <c r="BD1545" s="86"/>
      <c r="BF1545" s="86"/>
      <c r="BH1545" s="86"/>
      <c r="BJ1545" s="86"/>
      <c r="BL1545" s="86"/>
      <c r="BN1545" s="86"/>
      <c r="BP1545" s="86"/>
      <c r="BR1545" s="86"/>
      <c r="BS1545" s="86"/>
      <c r="BT1545" s="86"/>
      <c r="BU1545" s="86"/>
      <c r="BW1545" s="86"/>
      <c r="BX1545" s="86"/>
      <c r="BY1545" s="86"/>
      <c r="BZ1545" s="86"/>
      <c r="CB1545" s="86"/>
      <c r="CC1545" s="86"/>
      <c r="CD1545" s="86"/>
      <c r="CE1545" s="86"/>
      <c r="CF1545" s="86"/>
      <c r="CH1545" s="86"/>
      <c r="CI1545" s="86"/>
      <c r="CJ1545" s="86"/>
      <c r="CK1545" s="86"/>
      <c r="CM1545" s="86"/>
      <c r="CN1545" s="86"/>
      <c r="CO1545" s="86"/>
      <c r="CP1545" s="86"/>
      <c r="CR1545" s="86"/>
      <c r="CS1545" s="86"/>
      <c r="CT1545" s="86"/>
      <c r="CU1545" s="86"/>
      <c r="CW1545" s="87"/>
      <c r="CY1545" s="86"/>
      <c r="CZ1545" s="87"/>
      <c r="DA1545" s="88"/>
      <c r="DB1545" s="86"/>
      <c r="DC1545" s="87"/>
      <c r="DD1545" s="86"/>
      <c r="DE1545" s="86"/>
      <c r="DF1545" s="86"/>
      <c r="DG1545" s="86"/>
      <c r="DH1545" s="89"/>
    </row>
    <row r="1546" spans="34:112" x14ac:dyDescent="0.2">
      <c r="AH1546" s="86"/>
      <c r="AJ1546" s="86"/>
      <c r="AL1546" s="86"/>
      <c r="AN1546" s="86"/>
      <c r="AP1546" s="86"/>
      <c r="AR1546" s="86"/>
      <c r="AT1546" s="86"/>
      <c r="AV1546" s="86"/>
      <c r="AX1546" s="86"/>
      <c r="AZ1546" s="86"/>
      <c r="BB1546" s="86"/>
      <c r="BD1546" s="86"/>
      <c r="BF1546" s="86"/>
      <c r="BH1546" s="86"/>
      <c r="BJ1546" s="86"/>
      <c r="BL1546" s="86"/>
      <c r="BN1546" s="86"/>
      <c r="BP1546" s="86"/>
      <c r="BR1546" s="86"/>
      <c r="BS1546" s="86"/>
      <c r="BT1546" s="86"/>
      <c r="BU1546" s="86"/>
      <c r="BW1546" s="86"/>
      <c r="BX1546" s="86"/>
      <c r="BY1546" s="86"/>
      <c r="BZ1546" s="86"/>
      <c r="CB1546" s="86"/>
      <c r="CC1546" s="86"/>
      <c r="CD1546" s="86"/>
      <c r="CE1546" s="86"/>
      <c r="CF1546" s="86"/>
      <c r="CH1546" s="86"/>
      <c r="CI1546" s="86"/>
      <c r="CJ1546" s="86"/>
      <c r="CK1546" s="86"/>
      <c r="CM1546" s="86"/>
      <c r="CN1546" s="86"/>
      <c r="CO1546" s="86"/>
      <c r="CP1546" s="86"/>
      <c r="CR1546" s="86"/>
      <c r="CS1546" s="86"/>
      <c r="CT1546" s="86"/>
      <c r="CU1546" s="86"/>
      <c r="CW1546" s="87"/>
      <c r="CY1546" s="86"/>
      <c r="CZ1546" s="87"/>
      <c r="DA1546" s="88"/>
      <c r="DB1546" s="86"/>
      <c r="DC1546" s="87"/>
      <c r="DD1546" s="86"/>
      <c r="DE1546" s="86"/>
      <c r="DF1546" s="86"/>
      <c r="DG1546" s="86"/>
      <c r="DH1546" s="89"/>
    </row>
    <row r="1547" spans="34:112" x14ac:dyDescent="0.2">
      <c r="AH1547" s="86"/>
      <c r="AJ1547" s="86"/>
      <c r="AL1547" s="86"/>
      <c r="AN1547" s="86"/>
      <c r="AP1547" s="86"/>
      <c r="AR1547" s="86"/>
      <c r="AT1547" s="86"/>
      <c r="AV1547" s="86"/>
      <c r="AX1547" s="86"/>
      <c r="AZ1547" s="86"/>
      <c r="BB1547" s="86"/>
      <c r="BD1547" s="86"/>
      <c r="BF1547" s="86"/>
      <c r="BH1547" s="86"/>
      <c r="BJ1547" s="86"/>
      <c r="BL1547" s="86"/>
      <c r="BN1547" s="86"/>
      <c r="BP1547" s="86"/>
      <c r="BR1547" s="86"/>
      <c r="BS1547" s="86"/>
      <c r="BT1547" s="86"/>
      <c r="BU1547" s="86"/>
      <c r="BW1547" s="86"/>
      <c r="BX1547" s="86"/>
      <c r="BY1547" s="86"/>
      <c r="BZ1547" s="86"/>
      <c r="CB1547" s="86"/>
      <c r="CC1547" s="86"/>
      <c r="CD1547" s="86"/>
      <c r="CE1547" s="86"/>
      <c r="CF1547" s="86"/>
      <c r="CH1547" s="86"/>
      <c r="CI1547" s="86"/>
      <c r="CJ1547" s="86"/>
      <c r="CK1547" s="86"/>
      <c r="CM1547" s="86"/>
      <c r="CN1547" s="86"/>
      <c r="CO1547" s="86"/>
      <c r="CP1547" s="86"/>
      <c r="CR1547" s="86"/>
      <c r="CS1547" s="86"/>
      <c r="CT1547" s="86"/>
      <c r="CU1547" s="86"/>
      <c r="CW1547" s="87"/>
      <c r="CY1547" s="86"/>
      <c r="CZ1547" s="87"/>
      <c r="DA1547" s="88"/>
      <c r="DB1547" s="86"/>
      <c r="DC1547" s="87"/>
      <c r="DD1547" s="86"/>
      <c r="DE1547" s="86"/>
      <c r="DF1547" s="86"/>
      <c r="DG1547" s="86"/>
      <c r="DH1547" s="89"/>
    </row>
    <row r="1548" spans="34:112" x14ac:dyDescent="0.2">
      <c r="AH1548" s="86"/>
      <c r="AJ1548" s="86"/>
      <c r="AL1548" s="86"/>
      <c r="AN1548" s="86"/>
      <c r="AP1548" s="86"/>
      <c r="AR1548" s="86"/>
      <c r="AT1548" s="86"/>
      <c r="AV1548" s="86"/>
      <c r="AX1548" s="86"/>
      <c r="AZ1548" s="86"/>
      <c r="BB1548" s="86"/>
      <c r="BD1548" s="86"/>
      <c r="BF1548" s="86"/>
      <c r="BH1548" s="86"/>
      <c r="BJ1548" s="86"/>
      <c r="BL1548" s="86"/>
      <c r="BN1548" s="86"/>
      <c r="BP1548" s="86"/>
      <c r="BR1548" s="86"/>
      <c r="BS1548" s="86"/>
      <c r="BT1548" s="86"/>
      <c r="BU1548" s="86"/>
      <c r="BW1548" s="86"/>
      <c r="BX1548" s="86"/>
      <c r="BY1548" s="86"/>
      <c r="BZ1548" s="86"/>
      <c r="CB1548" s="86"/>
      <c r="CC1548" s="86"/>
      <c r="CD1548" s="86"/>
      <c r="CE1548" s="86"/>
      <c r="CF1548" s="86"/>
      <c r="CH1548" s="86"/>
      <c r="CI1548" s="86"/>
      <c r="CJ1548" s="86"/>
      <c r="CK1548" s="86"/>
      <c r="CM1548" s="86"/>
      <c r="CN1548" s="86"/>
      <c r="CO1548" s="86"/>
      <c r="CP1548" s="86"/>
      <c r="CR1548" s="86"/>
      <c r="CS1548" s="86"/>
      <c r="CT1548" s="86"/>
      <c r="CU1548" s="86"/>
      <c r="CW1548" s="87"/>
      <c r="CY1548" s="86"/>
      <c r="CZ1548" s="87"/>
      <c r="DA1548" s="88"/>
      <c r="DB1548" s="86"/>
      <c r="DC1548" s="87"/>
      <c r="DD1548" s="86"/>
      <c r="DE1548" s="86"/>
      <c r="DF1548" s="86"/>
      <c r="DG1548" s="86"/>
      <c r="DH1548" s="89"/>
    </row>
    <row r="1549" spans="34:112" x14ac:dyDescent="0.2">
      <c r="AH1549" s="86"/>
      <c r="AJ1549" s="86"/>
      <c r="AL1549" s="86"/>
      <c r="AN1549" s="86"/>
      <c r="AP1549" s="86"/>
      <c r="AR1549" s="86"/>
      <c r="AT1549" s="86"/>
      <c r="AV1549" s="86"/>
      <c r="AX1549" s="86"/>
      <c r="AZ1549" s="86"/>
      <c r="BB1549" s="86"/>
      <c r="BD1549" s="86"/>
      <c r="BF1549" s="86"/>
      <c r="BH1549" s="86"/>
      <c r="BJ1549" s="86"/>
      <c r="BL1549" s="86"/>
      <c r="BN1549" s="86"/>
      <c r="BP1549" s="86"/>
      <c r="BR1549" s="86"/>
      <c r="BS1549" s="86"/>
      <c r="BT1549" s="86"/>
      <c r="BU1549" s="86"/>
      <c r="BW1549" s="86"/>
      <c r="BX1549" s="86"/>
      <c r="BY1549" s="86"/>
      <c r="BZ1549" s="86"/>
      <c r="CB1549" s="86"/>
      <c r="CC1549" s="86"/>
      <c r="CD1549" s="86"/>
      <c r="CE1549" s="86"/>
      <c r="CF1549" s="86"/>
      <c r="CH1549" s="86"/>
      <c r="CI1549" s="86"/>
      <c r="CJ1549" s="86"/>
      <c r="CK1549" s="86"/>
      <c r="CM1549" s="86"/>
      <c r="CN1549" s="86"/>
      <c r="CO1549" s="86"/>
      <c r="CP1549" s="86"/>
      <c r="CR1549" s="86"/>
      <c r="CS1549" s="86"/>
      <c r="CT1549" s="86"/>
      <c r="CU1549" s="86"/>
      <c r="CW1549" s="87"/>
      <c r="CY1549" s="86"/>
      <c r="CZ1549" s="87"/>
      <c r="DA1549" s="88"/>
      <c r="DB1549" s="86"/>
      <c r="DC1549" s="87"/>
      <c r="DD1549" s="86"/>
      <c r="DE1549" s="86"/>
      <c r="DF1549" s="86"/>
      <c r="DG1549" s="86"/>
      <c r="DH1549" s="89"/>
    </row>
    <row r="1550" spans="34:112" x14ac:dyDescent="0.2">
      <c r="AH1550" s="86"/>
      <c r="AJ1550" s="86"/>
      <c r="AL1550" s="86"/>
      <c r="AN1550" s="86"/>
      <c r="AP1550" s="86"/>
      <c r="AR1550" s="86"/>
      <c r="AT1550" s="86"/>
      <c r="AV1550" s="86"/>
      <c r="AX1550" s="86"/>
      <c r="AZ1550" s="86"/>
      <c r="BB1550" s="86"/>
      <c r="BD1550" s="86"/>
      <c r="BF1550" s="86"/>
      <c r="BH1550" s="86"/>
      <c r="BJ1550" s="86"/>
      <c r="BL1550" s="86"/>
      <c r="BN1550" s="86"/>
      <c r="BP1550" s="86"/>
      <c r="BR1550" s="86"/>
      <c r="BS1550" s="86"/>
      <c r="BT1550" s="86"/>
      <c r="BU1550" s="86"/>
      <c r="BW1550" s="86"/>
      <c r="BX1550" s="86"/>
      <c r="BY1550" s="86"/>
      <c r="BZ1550" s="86"/>
      <c r="CB1550" s="86"/>
      <c r="CC1550" s="86"/>
      <c r="CD1550" s="86"/>
      <c r="CE1550" s="86"/>
      <c r="CF1550" s="86"/>
      <c r="CH1550" s="86"/>
      <c r="CI1550" s="86"/>
      <c r="CJ1550" s="86"/>
      <c r="CK1550" s="86"/>
      <c r="CM1550" s="86"/>
      <c r="CN1550" s="86"/>
      <c r="CO1550" s="86"/>
      <c r="CP1550" s="86"/>
      <c r="CR1550" s="86"/>
      <c r="CS1550" s="86"/>
      <c r="CT1550" s="86"/>
      <c r="CU1550" s="86"/>
      <c r="CW1550" s="87"/>
      <c r="CY1550" s="86"/>
      <c r="CZ1550" s="87"/>
      <c r="DA1550" s="88"/>
      <c r="DB1550" s="86"/>
      <c r="DC1550" s="87"/>
      <c r="DD1550" s="86"/>
      <c r="DE1550" s="86"/>
      <c r="DF1550" s="86"/>
      <c r="DG1550" s="86"/>
      <c r="DH1550" s="89"/>
    </row>
    <row r="1551" spans="34:112" x14ac:dyDescent="0.2">
      <c r="AH1551" s="86"/>
      <c r="AJ1551" s="86"/>
      <c r="AL1551" s="86"/>
      <c r="AN1551" s="86"/>
      <c r="AP1551" s="86"/>
      <c r="AR1551" s="86"/>
      <c r="AT1551" s="86"/>
      <c r="AV1551" s="86"/>
      <c r="AX1551" s="86"/>
      <c r="AZ1551" s="86"/>
      <c r="BB1551" s="86"/>
      <c r="BD1551" s="86"/>
      <c r="BF1551" s="86"/>
      <c r="BH1551" s="86"/>
      <c r="BJ1551" s="86"/>
      <c r="BL1551" s="86"/>
      <c r="BN1551" s="86"/>
      <c r="BP1551" s="86"/>
      <c r="BR1551" s="86"/>
      <c r="BS1551" s="86"/>
      <c r="BT1551" s="86"/>
      <c r="BU1551" s="86"/>
      <c r="BW1551" s="86"/>
      <c r="BX1551" s="86"/>
      <c r="BY1551" s="86"/>
      <c r="BZ1551" s="86"/>
      <c r="CB1551" s="86"/>
      <c r="CC1551" s="86"/>
      <c r="CD1551" s="86"/>
      <c r="CE1551" s="86"/>
      <c r="CF1551" s="86"/>
      <c r="CH1551" s="86"/>
      <c r="CI1551" s="86"/>
      <c r="CJ1551" s="86"/>
      <c r="CK1551" s="86"/>
      <c r="CM1551" s="86"/>
      <c r="CN1551" s="86"/>
      <c r="CO1551" s="86"/>
      <c r="CP1551" s="86"/>
      <c r="CR1551" s="86"/>
      <c r="CS1551" s="86"/>
      <c r="CT1551" s="86"/>
      <c r="CU1551" s="86"/>
      <c r="CW1551" s="87"/>
      <c r="CY1551" s="86"/>
      <c r="CZ1551" s="87"/>
      <c r="DA1551" s="88"/>
      <c r="DB1551" s="86"/>
      <c r="DC1551" s="87"/>
      <c r="DD1551" s="86"/>
      <c r="DE1551" s="86"/>
      <c r="DF1551" s="86"/>
      <c r="DG1551" s="86"/>
      <c r="DH1551" s="89"/>
    </row>
    <row r="1552" spans="34:112" x14ac:dyDescent="0.2">
      <c r="AH1552" s="86"/>
      <c r="AJ1552" s="86"/>
      <c r="AL1552" s="86"/>
      <c r="AN1552" s="86"/>
      <c r="AP1552" s="86"/>
      <c r="AR1552" s="86"/>
      <c r="AT1552" s="86"/>
      <c r="AV1552" s="86"/>
      <c r="AX1552" s="86"/>
      <c r="AZ1552" s="86"/>
      <c r="BB1552" s="86"/>
      <c r="BD1552" s="86"/>
      <c r="BF1552" s="86"/>
      <c r="BH1552" s="86"/>
      <c r="BJ1552" s="86"/>
      <c r="BL1552" s="86"/>
      <c r="BN1552" s="86"/>
      <c r="BP1552" s="86"/>
      <c r="BR1552" s="86"/>
      <c r="BS1552" s="86"/>
      <c r="BT1552" s="86"/>
      <c r="BU1552" s="86"/>
      <c r="BW1552" s="86"/>
      <c r="BX1552" s="86"/>
      <c r="BY1552" s="86"/>
      <c r="BZ1552" s="86"/>
      <c r="CB1552" s="86"/>
      <c r="CC1552" s="86"/>
      <c r="CD1552" s="86"/>
      <c r="CE1552" s="86"/>
      <c r="CF1552" s="86"/>
      <c r="CH1552" s="86"/>
      <c r="CI1552" s="86"/>
      <c r="CJ1552" s="86"/>
      <c r="CK1552" s="86"/>
      <c r="CM1552" s="86"/>
      <c r="CN1552" s="86"/>
      <c r="CO1552" s="86"/>
      <c r="CP1552" s="86"/>
      <c r="CR1552" s="86"/>
      <c r="CS1552" s="86"/>
      <c r="CT1552" s="86"/>
      <c r="CU1552" s="86"/>
      <c r="CW1552" s="87"/>
      <c r="CY1552" s="86"/>
      <c r="CZ1552" s="87"/>
      <c r="DA1552" s="88"/>
      <c r="DB1552" s="86"/>
      <c r="DC1552" s="87"/>
      <c r="DD1552" s="86"/>
      <c r="DE1552" s="86"/>
      <c r="DF1552" s="86"/>
      <c r="DG1552" s="86"/>
      <c r="DH1552" s="89"/>
    </row>
    <row r="1553" spans="34:112" x14ac:dyDescent="0.2">
      <c r="AH1553" s="86"/>
      <c r="AJ1553" s="86"/>
      <c r="AL1553" s="86"/>
      <c r="AN1553" s="86"/>
      <c r="AP1553" s="86"/>
      <c r="AR1553" s="86"/>
      <c r="AT1553" s="86"/>
      <c r="AV1553" s="86"/>
      <c r="AX1553" s="86"/>
      <c r="AZ1553" s="86"/>
      <c r="BB1553" s="86"/>
      <c r="BD1553" s="86"/>
      <c r="BF1553" s="86"/>
      <c r="BH1553" s="86"/>
      <c r="BJ1553" s="86"/>
      <c r="BL1553" s="86"/>
      <c r="BN1553" s="86"/>
      <c r="BP1553" s="86"/>
      <c r="BR1553" s="86"/>
      <c r="BS1553" s="86"/>
      <c r="BT1553" s="86"/>
      <c r="BU1553" s="86"/>
      <c r="BW1553" s="86"/>
      <c r="BX1553" s="86"/>
      <c r="BY1553" s="86"/>
      <c r="BZ1553" s="86"/>
      <c r="CB1553" s="86"/>
      <c r="CC1553" s="86"/>
      <c r="CD1553" s="86"/>
      <c r="CE1553" s="86"/>
      <c r="CF1553" s="86"/>
      <c r="CH1553" s="86"/>
      <c r="CI1553" s="86"/>
      <c r="CJ1553" s="86"/>
      <c r="CK1553" s="86"/>
      <c r="CM1553" s="86"/>
      <c r="CN1553" s="86"/>
      <c r="CO1553" s="86"/>
      <c r="CP1553" s="86"/>
      <c r="CR1553" s="86"/>
      <c r="CS1553" s="86"/>
      <c r="CT1553" s="86"/>
      <c r="CU1553" s="86"/>
      <c r="CW1553" s="87"/>
      <c r="CY1553" s="86"/>
      <c r="CZ1553" s="87"/>
      <c r="DA1553" s="88"/>
      <c r="DB1553" s="86"/>
      <c r="DC1553" s="87"/>
      <c r="DD1553" s="86"/>
      <c r="DE1553" s="86"/>
      <c r="DF1553" s="86"/>
      <c r="DG1553" s="86"/>
      <c r="DH1553" s="89"/>
    </row>
    <row r="1554" spans="34:112" x14ac:dyDescent="0.2">
      <c r="AH1554" s="86"/>
      <c r="AJ1554" s="86"/>
      <c r="AL1554" s="86"/>
      <c r="AN1554" s="86"/>
      <c r="AP1554" s="86"/>
      <c r="AR1554" s="86"/>
      <c r="AT1554" s="86"/>
      <c r="AV1554" s="86"/>
      <c r="AX1554" s="86"/>
      <c r="AZ1554" s="86"/>
      <c r="BB1554" s="86"/>
      <c r="BD1554" s="86"/>
      <c r="BF1554" s="86"/>
      <c r="BH1554" s="86"/>
      <c r="BJ1554" s="86"/>
      <c r="BL1554" s="86"/>
      <c r="BN1554" s="86"/>
      <c r="BP1554" s="86"/>
      <c r="BR1554" s="86"/>
      <c r="BS1554" s="86"/>
      <c r="BT1554" s="86"/>
      <c r="BU1554" s="86"/>
      <c r="BW1554" s="86"/>
      <c r="BX1554" s="86"/>
      <c r="BY1554" s="86"/>
      <c r="BZ1554" s="86"/>
      <c r="CB1554" s="86"/>
      <c r="CC1554" s="86"/>
      <c r="CD1554" s="86"/>
      <c r="CE1554" s="86"/>
      <c r="CF1554" s="86"/>
      <c r="CH1554" s="86"/>
      <c r="CI1554" s="86"/>
      <c r="CJ1554" s="86"/>
      <c r="CK1554" s="86"/>
      <c r="CM1554" s="86"/>
      <c r="CN1554" s="86"/>
      <c r="CO1554" s="86"/>
      <c r="CP1554" s="86"/>
      <c r="CR1554" s="86"/>
      <c r="CS1554" s="86"/>
      <c r="CT1554" s="86"/>
      <c r="CU1554" s="86"/>
      <c r="CW1554" s="87"/>
      <c r="CY1554" s="86"/>
      <c r="CZ1554" s="87"/>
      <c r="DA1554" s="88"/>
      <c r="DB1554" s="86"/>
      <c r="DC1554" s="87"/>
      <c r="DD1554" s="86"/>
      <c r="DE1554" s="86"/>
      <c r="DF1554" s="86"/>
      <c r="DG1554" s="86"/>
      <c r="DH1554" s="89"/>
    </row>
    <row r="1555" spans="34:112" x14ac:dyDescent="0.2">
      <c r="AH1555" s="86"/>
      <c r="AJ1555" s="86"/>
      <c r="AL1555" s="86"/>
      <c r="AN1555" s="86"/>
      <c r="AP1555" s="86"/>
      <c r="AR1555" s="86"/>
      <c r="AT1555" s="86"/>
      <c r="AV1555" s="86"/>
      <c r="AX1555" s="86"/>
      <c r="AZ1555" s="86"/>
      <c r="BB1555" s="86"/>
      <c r="BD1555" s="86"/>
      <c r="BF1555" s="86"/>
      <c r="BH1555" s="86"/>
      <c r="BJ1555" s="86"/>
      <c r="BL1555" s="86"/>
      <c r="BN1555" s="86"/>
      <c r="BP1555" s="86"/>
      <c r="BR1555" s="86"/>
      <c r="BS1555" s="86"/>
      <c r="BT1555" s="86"/>
      <c r="BU1555" s="86"/>
      <c r="BW1555" s="86"/>
      <c r="BX1555" s="86"/>
      <c r="BY1555" s="86"/>
      <c r="BZ1555" s="86"/>
      <c r="CB1555" s="86"/>
      <c r="CC1555" s="86"/>
      <c r="CD1555" s="86"/>
      <c r="CE1555" s="86"/>
      <c r="CF1555" s="86"/>
      <c r="CH1555" s="86"/>
      <c r="CI1555" s="86"/>
      <c r="CJ1555" s="86"/>
      <c r="CK1555" s="86"/>
      <c r="CM1555" s="86"/>
      <c r="CN1555" s="86"/>
      <c r="CO1555" s="86"/>
      <c r="CP1555" s="86"/>
      <c r="CR1555" s="86"/>
      <c r="CS1555" s="86"/>
      <c r="CT1555" s="86"/>
      <c r="CU1555" s="86"/>
      <c r="CW1555" s="87"/>
      <c r="CY1555" s="86"/>
      <c r="CZ1555" s="87"/>
      <c r="DA1555" s="88"/>
      <c r="DB1555" s="86"/>
      <c r="DC1555" s="87"/>
      <c r="DD1555" s="86"/>
      <c r="DE1555" s="86"/>
      <c r="DF1555" s="86"/>
      <c r="DG1555" s="86"/>
      <c r="DH1555" s="89"/>
    </row>
    <row r="1556" spans="34:112" x14ac:dyDescent="0.2">
      <c r="AH1556" s="86"/>
      <c r="AJ1556" s="86"/>
      <c r="AL1556" s="86"/>
      <c r="AN1556" s="86"/>
      <c r="AP1556" s="86"/>
      <c r="AR1556" s="86"/>
      <c r="AT1556" s="86"/>
      <c r="AV1556" s="86"/>
      <c r="AX1556" s="86"/>
      <c r="AZ1556" s="86"/>
      <c r="BB1556" s="86"/>
      <c r="BD1556" s="86"/>
      <c r="BF1556" s="86"/>
      <c r="BH1556" s="86"/>
      <c r="BJ1556" s="86"/>
      <c r="BL1556" s="86"/>
      <c r="BN1556" s="86"/>
      <c r="BP1556" s="86"/>
      <c r="BR1556" s="86"/>
      <c r="BS1556" s="86"/>
      <c r="BT1556" s="86"/>
      <c r="BU1556" s="86"/>
      <c r="BW1556" s="86"/>
      <c r="BX1556" s="86"/>
      <c r="BY1556" s="86"/>
      <c r="BZ1556" s="86"/>
      <c r="CB1556" s="86"/>
      <c r="CC1556" s="86"/>
      <c r="CD1556" s="86"/>
      <c r="CE1556" s="86"/>
      <c r="CF1556" s="86"/>
      <c r="CH1556" s="86"/>
      <c r="CI1556" s="86"/>
      <c r="CJ1556" s="86"/>
      <c r="CK1556" s="86"/>
      <c r="CM1556" s="86"/>
      <c r="CN1556" s="86"/>
      <c r="CO1556" s="86"/>
      <c r="CP1556" s="86"/>
      <c r="CR1556" s="86"/>
      <c r="CS1556" s="86"/>
      <c r="CT1556" s="86"/>
      <c r="CU1556" s="86"/>
      <c r="CW1556" s="87"/>
      <c r="CY1556" s="86"/>
      <c r="CZ1556" s="87"/>
      <c r="DA1556" s="88"/>
      <c r="DB1556" s="86"/>
      <c r="DC1556" s="87"/>
      <c r="DD1556" s="86"/>
      <c r="DE1556" s="86"/>
      <c r="DF1556" s="86"/>
      <c r="DG1556" s="86"/>
      <c r="DH1556" s="89"/>
    </row>
    <row r="1557" spans="34:112" x14ac:dyDescent="0.2">
      <c r="AH1557" s="86"/>
      <c r="AJ1557" s="86"/>
      <c r="AL1557" s="86"/>
      <c r="AN1557" s="86"/>
      <c r="AP1557" s="86"/>
      <c r="AR1557" s="86"/>
      <c r="AT1557" s="86"/>
      <c r="AV1557" s="86"/>
      <c r="AX1557" s="86"/>
      <c r="AZ1557" s="86"/>
      <c r="BB1557" s="86"/>
      <c r="BD1557" s="86"/>
      <c r="BF1557" s="86"/>
      <c r="BH1557" s="86"/>
      <c r="BJ1557" s="86"/>
      <c r="BL1557" s="86"/>
      <c r="BN1557" s="86"/>
      <c r="BP1557" s="86"/>
      <c r="BR1557" s="86"/>
      <c r="BS1557" s="86"/>
      <c r="BT1557" s="86"/>
      <c r="BU1557" s="86"/>
      <c r="BW1557" s="86"/>
      <c r="BX1557" s="86"/>
      <c r="BY1557" s="86"/>
      <c r="BZ1557" s="86"/>
      <c r="CB1557" s="86"/>
      <c r="CC1557" s="86"/>
      <c r="CD1557" s="86"/>
      <c r="CE1557" s="86"/>
      <c r="CF1557" s="86"/>
      <c r="CH1557" s="86"/>
      <c r="CI1557" s="86"/>
      <c r="CJ1557" s="86"/>
      <c r="CK1557" s="86"/>
      <c r="CM1557" s="86"/>
      <c r="CN1557" s="86"/>
      <c r="CO1557" s="86"/>
      <c r="CP1557" s="86"/>
      <c r="CR1557" s="86"/>
      <c r="CS1557" s="86"/>
      <c r="CT1557" s="86"/>
      <c r="CU1557" s="86"/>
      <c r="CW1557" s="87"/>
      <c r="CY1557" s="86"/>
      <c r="CZ1557" s="87"/>
      <c r="DA1557" s="88"/>
      <c r="DB1557" s="86"/>
      <c r="DC1557" s="87"/>
      <c r="DD1557" s="86"/>
      <c r="DE1557" s="86"/>
      <c r="DF1557" s="86"/>
      <c r="DG1557" s="86"/>
      <c r="DH1557" s="89"/>
    </row>
    <row r="1558" spans="34:112" x14ac:dyDescent="0.2">
      <c r="AH1558" s="86"/>
      <c r="AJ1558" s="86"/>
      <c r="AL1558" s="86"/>
      <c r="AN1558" s="86"/>
      <c r="AP1558" s="86"/>
      <c r="AR1558" s="86"/>
      <c r="AT1558" s="86"/>
      <c r="AV1558" s="86"/>
      <c r="AX1558" s="86"/>
      <c r="AZ1558" s="86"/>
      <c r="BB1558" s="86"/>
      <c r="BD1558" s="86"/>
      <c r="BF1558" s="86"/>
      <c r="BH1558" s="86"/>
      <c r="BJ1558" s="86"/>
      <c r="BL1558" s="86"/>
      <c r="BN1558" s="86"/>
      <c r="BP1558" s="86"/>
      <c r="BR1558" s="86"/>
      <c r="BS1558" s="86"/>
      <c r="BT1558" s="86"/>
      <c r="BU1558" s="86"/>
      <c r="BW1558" s="86"/>
      <c r="BX1558" s="86"/>
      <c r="BY1558" s="86"/>
      <c r="BZ1558" s="86"/>
      <c r="CB1558" s="86"/>
      <c r="CC1558" s="86"/>
      <c r="CD1558" s="86"/>
      <c r="CE1558" s="86"/>
      <c r="CF1558" s="86"/>
      <c r="CH1558" s="86"/>
      <c r="CI1558" s="86"/>
      <c r="CJ1558" s="86"/>
      <c r="CK1558" s="86"/>
      <c r="CM1558" s="86"/>
      <c r="CN1558" s="86"/>
      <c r="CO1558" s="86"/>
      <c r="CP1558" s="86"/>
      <c r="CR1558" s="86"/>
      <c r="CS1558" s="86"/>
      <c r="CT1558" s="86"/>
      <c r="CU1558" s="86"/>
      <c r="CW1558" s="87"/>
      <c r="CY1558" s="86"/>
      <c r="CZ1558" s="87"/>
      <c r="DA1558" s="88"/>
      <c r="DB1558" s="86"/>
      <c r="DC1558" s="87"/>
      <c r="DD1558" s="86"/>
      <c r="DE1558" s="86"/>
      <c r="DF1558" s="86"/>
      <c r="DG1558" s="86"/>
      <c r="DH1558" s="89"/>
    </row>
    <row r="1559" spans="34:112" x14ac:dyDescent="0.2">
      <c r="AH1559" s="86"/>
      <c r="AJ1559" s="86"/>
      <c r="AL1559" s="86"/>
      <c r="AN1559" s="86"/>
      <c r="AP1559" s="86"/>
      <c r="AR1559" s="86"/>
      <c r="AT1559" s="86"/>
      <c r="AV1559" s="86"/>
      <c r="AX1559" s="86"/>
      <c r="AZ1559" s="86"/>
      <c r="BB1559" s="86"/>
      <c r="BD1559" s="86"/>
      <c r="BF1559" s="86"/>
      <c r="BH1559" s="86"/>
      <c r="BJ1559" s="86"/>
      <c r="BL1559" s="86"/>
      <c r="BN1559" s="86"/>
      <c r="BP1559" s="86"/>
      <c r="BR1559" s="86"/>
      <c r="BS1559" s="86"/>
      <c r="BT1559" s="86"/>
      <c r="BU1559" s="86"/>
      <c r="BW1559" s="86"/>
      <c r="BX1559" s="86"/>
      <c r="BY1559" s="86"/>
      <c r="BZ1559" s="86"/>
      <c r="CB1559" s="86"/>
      <c r="CC1559" s="86"/>
      <c r="CD1559" s="86"/>
      <c r="CE1559" s="86"/>
      <c r="CF1559" s="86"/>
      <c r="CH1559" s="86"/>
      <c r="CI1559" s="86"/>
      <c r="CJ1559" s="86"/>
      <c r="CK1559" s="86"/>
      <c r="CM1559" s="86"/>
      <c r="CN1559" s="86"/>
      <c r="CO1559" s="86"/>
      <c r="CP1559" s="86"/>
      <c r="CR1559" s="86"/>
      <c r="CS1559" s="86"/>
      <c r="CT1559" s="86"/>
      <c r="CU1559" s="86"/>
      <c r="CW1559" s="87"/>
      <c r="CY1559" s="86"/>
      <c r="CZ1559" s="87"/>
      <c r="DA1559" s="88"/>
      <c r="DB1559" s="86"/>
      <c r="DC1559" s="87"/>
      <c r="DD1559" s="86"/>
      <c r="DE1559" s="86"/>
      <c r="DF1559" s="86"/>
      <c r="DG1559" s="86"/>
      <c r="DH1559" s="89"/>
    </row>
    <row r="1560" spans="34:112" x14ac:dyDescent="0.2">
      <c r="AH1560" s="86"/>
      <c r="AJ1560" s="86"/>
      <c r="AL1560" s="86"/>
      <c r="AN1560" s="86"/>
      <c r="AP1560" s="86"/>
      <c r="AR1560" s="86"/>
      <c r="AT1560" s="86"/>
      <c r="AV1560" s="86"/>
      <c r="AX1560" s="86"/>
      <c r="AZ1560" s="86"/>
      <c r="BB1560" s="86"/>
      <c r="BD1560" s="86"/>
      <c r="BF1560" s="86"/>
      <c r="BH1560" s="86"/>
      <c r="BJ1560" s="86"/>
      <c r="BL1560" s="86"/>
      <c r="BN1560" s="86"/>
      <c r="BP1560" s="86"/>
      <c r="BR1560" s="86"/>
      <c r="BS1560" s="86"/>
      <c r="BT1560" s="86"/>
      <c r="BU1560" s="86"/>
      <c r="BW1560" s="86"/>
      <c r="BX1560" s="86"/>
      <c r="BY1560" s="86"/>
      <c r="BZ1560" s="86"/>
      <c r="CB1560" s="86"/>
      <c r="CC1560" s="86"/>
      <c r="CD1560" s="86"/>
      <c r="CE1560" s="86"/>
      <c r="CF1560" s="86"/>
      <c r="CH1560" s="86"/>
      <c r="CI1560" s="86"/>
      <c r="CJ1560" s="86"/>
      <c r="CK1560" s="86"/>
      <c r="CM1560" s="86"/>
      <c r="CN1560" s="86"/>
      <c r="CO1560" s="86"/>
      <c r="CP1560" s="86"/>
      <c r="CR1560" s="86"/>
      <c r="CS1560" s="86"/>
      <c r="CT1560" s="86"/>
      <c r="CU1560" s="86"/>
      <c r="CW1560" s="87"/>
      <c r="CY1560" s="86"/>
      <c r="CZ1560" s="87"/>
      <c r="DA1560" s="88"/>
      <c r="DB1560" s="86"/>
      <c r="DC1560" s="87"/>
      <c r="DD1560" s="86"/>
      <c r="DE1560" s="86"/>
      <c r="DF1560" s="86"/>
      <c r="DG1560" s="86"/>
      <c r="DH1560" s="89"/>
    </row>
    <row r="1561" spans="34:112" x14ac:dyDescent="0.2">
      <c r="AH1561" s="86"/>
      <c r="AJ1561" s="86"/>
      <c r="AL1561" s="86"/>
      <c r="AN1561" s="86"/>
      <c r="AP1561" s="86"/>
      <c r="AR1561" s="86"/>
      <c r="AT1561" s="86"/>
      <c r="AV1561" s="86"/>
      <c r="AX1561" s="86"/>
      <c r="AZ1561" s="86"/>
      <c r="BB1561" s="86"/>
      <c r="BD1561" s="86"/>
      <c r="BF1561" s="86"/>
      <c r="BH1561" s="86"/>
      <c r="BJ1561" s="86"/>
      <c r="BL1561" s="86"/>
      <c r="BN1561" s="86"/>
      <c r="BP1561" s="86"/>
      <c r="BR1561" s="86"/>
      <c r="BS1561" s="86"/>
      <c r="BT1561" s="86"/>
      <c r="BU1561" s="86"/>
      <c r="BW1561" s="86"/>
      <c r="BX1561" s="86"/>
      <c r="BY1561" s="86"/>
      <c r="BZ1561" s="86"/>
      <c r="CB1561" s="86"/>
      <c r="CC1561" s="86"/>
      <c r="CD1561" s="86"/>
      <c r="CE1561" s="86"/>
      <c r="CF1561" s="86"/>
      <c r="CH1561" s="86"/>
      <c r="CI1561" s="86"/>
      <c r="CJ1561" s="86"/>
      <c r="CK1561" s="86"/>
      <c r="CM1561" s="86"/>
      <c r="CN1561" s="86"/>
      <c r="CO1561" s="86"/>
      <c r="CP1561" s="86"/>
      <c r="CR1561" s="86"/>
      <c r="CS1561" s="86"/>
      <c r="CT1561" s="86"/>
      <c r="CU1561" s="86"/>
      <c r="CW1561" s="87"/>
      <c r="CY1561" s="86"/>
      <c r="CZ1561" s="87"/>
      <c r="DA1561" s="88"/>
      <c r="DB1561" s="86"/>
      <c r="DC1561" s="87"/>
      <c r="DD1561" s="86"/>
      <c r="DE1561" s="86"/>
      <c r="DF1561" s="86"/>
      <c r="DG1561" s="86"/>
      <c r="DH1561" s="89"/>
    </row>
    <row r="1562" spans="34:112" x14ac:dyDescent="0.2">
      <c r="AH1562" s="86"/>
      <c r="AJ1562" s="86"/>
      <c r="AL1562" s="86"/>
      <c r="AN1562" s="86"/>
      <c r="AP1562" s="86"/>
      <c r="AR1562" s="86"/>
      <c r="AT1562" s="86"/>
      <c r="AV1562" s="86"/>
      <c r="AX1562" s="86"/>
      <c r="AZ1562" s="86"/>
      <c r="BB1562" s="86"/>
      <c r="BD1562" s="86"/>
      <c r="BF1562" s="86"/>
      <c r="BH1562" s="86"/>
      <c r="BJ1562" s="86"/>
      <c r="BL1562" s="86"/>
      <c r="BN1562" s="86"/>
      <c r="BP1562" s="86"/>
      <c r="BR1562" s="86"/>
      <c r="BS1562" s="86"/>
      <c r="BT1562" s="86"/>
      <c r="BU1562" s="86"/>
      <c r="BW1562" s="86"/>
      <c r="BX1562" s="86"/>
      <c r="BY1562" s="86"/>
      <c r="BZ1562" s="86"/>
      <c r="CB1562" s="86"/>
      <c r="CC1562" s="86"/>
      <c r="CD1562" s="86"/>
      <c r="CE1562" s="86"/>
      <c r="CF1562" s="86"/>
      <c r="CH1562" s="86"/>
      <c r="CI1562" s="86"/>
      <c r="CJ1562" s="86"/>
      <c r="CK1562" s="86"/>
      <c r="CM1562" s="86"/>
      <c r="CN1562" s="86"/>
      <c r="CO1562" s="86"/>
      <c r="CP1562" s="86"/>
      <c r="CR1562" s="86"/>
      <c r="CS1562" s="86"/>
      <c r="CT1562" s="86"/>
      <c r="CU1562" s="86"/>
      <c r="CW1562" s="87"/>
      <c r="CY1562" s="86"/>
      <c r="CZ1562" s="87"/>
      <c r="DA1562" s="88"/>
      <c r="DB1562" s="86"/>
      <c r="DC1562" s="87"/>
      <c r="DD1562" s="86"/>
      <c r="DE1562" s="86"/>
      <c r="DF1562" s="86"/>
      <c r="DG1562" s="86"/>
      <c r="DH1562" s="89"/>
    </row>
    <row r="1563" spans="34:112" x14ac:dyDescent="0.2">
      <c r="AH1563" s="86"/>
      <c r="AJ1563" s="86"/>
      <c r="AL1563" s="86"/>
      <c r="AN1563" s="86"/>
      <c r="AP1563" s="86"/>
      <c r="AR1563" s="86"/>
      <c r="AT1563" s="86"/>
      <c r="AV1563" s="86"/>
      <c r="AX1563" s="86"/>
      <c r="AZ1563" s="86"/>
      <c r="BB1563" s="86"/>
      <c r="BD1563" s="86"/>
      <c r="BF1563" s="86"/>
      <c r="BH1563" s="86"/>
      <c r="BJ1563" s="86"/>
      <c r="BL1563" s="86"/>
      <c r="BN1563" s="86"/>
      <c r="BP1563" s="86"/>
      <c r="BR1563" s="86"/>
      <c r="BS1563" s="86"/>
      <c r="BT1563" s="86"/>
      <c r="BU1563" s="86"/>
      <c r="BW1563" s="86"/>
      <c r="BX1563" s="86"/>
      <c r="BY1563" s="86"/>
      <c r="BZ1563" s="86"/>
      <c r="CB1563" s="86"/>
      <c r="CC1563" s="86"/>
      <c r="CD1563" s="86"/>
      <c r="CE1563" s="86"/>
      <c r="CF1563" s="86"/>
      <c r="CH1563" s="86"/>
      <c r="CI1563" s="86"/>
      <c r="CJ1563" s="86"/>
      <c r="CK1563" s="86"/>
      <c r="CM1563" s="86"/>
      <c r="CN1563" s="86"/>
      <c r="CO1563" s="86"/>
      <c r="CP1563" s="86"/>
      <c r="CR1563" s="86"/>
      <c r="CS1563" s="86"/>
      <c r="CT1563" s="86"/>
      <c r="CU1563" s="86"/>
      <c r="CW1563" s="87"/>
      <c r="CY1563" s="86"/>
      <c r="CZ1563" s="87"/>
      <c r="DA1563" s="88"/>
      <c r="DB1563" s="86"/>
      <c r="DC1563" s="87"/>
      <c r="DD1563" s="86"/>
      <c r="DE1563" s="86"/>
      <c r="DF1563" s="86"/>
      <c r="DG1563" s="86"/>
      <c r="DH1563" s="89"/>
    </row>
    <row r="1564" spans="34:112" x14ac:dyDescent="0.2">
      <c r="AH1564" s="86"/>
      <c r="AJ1564" s="86"/>
      <c r="AL1564" s="86"/>
      <c r="AN1564" s="86"/>
      <c r="AP1564" s="86"/>
      <c r="AR1564" s="86"/>
      <c r="AT1564" s="86"/>
      <c r="AV1564" s="86"/>
      <c r="AX1564" s="86"/>
      <c r="AZ1564" s="86"/>
      <c r="BB1564" s="86"/>
      <c r="BD1564" s="86"/>
      <c r="BF1564" s="86"/>
      <c r="BH1564" s="86"/>
      <c r="BJ1564" s="86"/>
      <c r="BL1564" s="86"/>
      <c r="BN1564" s="86"/>
      <c r="BP1564" s="86"/>
      <c r="BR1564" s="86"/>
      <c r="BS1564" s="86"/>
      <c r="BT1564" s="86"/>
      <c r="BU1564" s="86"/>
      <c r="BW1564" s="86"/>
      <c r="BX1564" s="86"/>
      <c r="BY1564" s="86"/>
      <c r="BZ1564" s="86"/>
      <c r="CB1564" s="86"/>
      <c r="CC1564" s="86"/>
      <c r="CD1564" s="86"/>
      <c r="CE1564" s="86"/>
      <c r="CF1564" s="86"/>
      <c r="CH1564" s="86"/>
      <c r="CI1564" s="86"/>
      <c r="CJ1564" s="86"/>
      <c r="CK1564" s="86"/>
      <c r="CM1564" s="86"/>
      <c r="CN1564" s="86"/>
      <c r="CO1564" s="86"/>
      <c r="CP1564" s="86"/>
      <c r="CR1564" s="86"/>
      <c r="CS1564" s="86"/>
      <c r="CT1564" s="86"/>
      <c r="CU1564" s="86"/>
      <c r="CW1564" s="87"/>
      <c r="CY1564" s="86"/>
      <c r="CZ1564" s="87"/>
      <c r="DA1564" s="88"/>
      <c r="DB1564" s="86"/>
      <c r="DC1564" s="87"/>
      <c r="DD1564" s="86"/>
      <c r="DE1564" s="86"/>
      <c r="DF1564" s="86"/>
      <c r="DG1564" s="86"/>
      <c r="DH1564" s="89"/>
    </row>
    <row r="1565" spans="34:112" x14ac:dyDescent="0.2">
      <c r="AH1565" s="86"/>
      <c r="AJ1565" s="86"/>
      <c r="AL1565" s="86"/>
      <c r="AN1565" s="86"/>
      <c r="AP1565" s="86"/>
      <c r="AR1565" s="86"/>
      <c r="AT1565" s="86"/>
      <c r="AV1565" s="86"/>
      <c r="AX1565" s="86"/>
      <c r="AZ1565" s="86"/>
      <c r="BB1565" s="86"/>
      <c r="BD1565" s="86"/>
      <c r="BF1565" s="86"/>
      <c r="BH1565" s="86"/>
      <c r="BJ1565" s="86"/>
      <c r="BL1565" s="86"/>
      <c r="BN1565" s="86"/>
      <c r="BP1565" s="86"/>
      <c r="BR1565" s="86"/>
      <c r="BS1565" s="86"/>
      <c r="BT1565" s="86"/>
      <c r="BU1565" s="86"/>
      <c r="BW1565" s="86"/>
      <c r="BX1565" s="86"/>
      <c r="BY1565" s="86"/>
      <c r="BZ1565" s="86"/>
      <c r="CB1565" s="86"/>
      <c r="CC1565" s="86"/>
      <c r="CD1565" s="86"/>
      <c r="CE1565" s="86"/>
      <c r="CF1565" s="86"/>
      <c r="CH1565" s="86"/>
      <c r="CI1565" s="86"/>
      <c r="CJ1565" s="86"/>
      <c r="CK1565" s="86"/>
      <c r="CM1565" s="86"/>
      <c r="CN1565" s="86"/>
      <c r="CO1565" s="86"/>
      <c r="CP1565" s="86"/>
      <c r="CR1565" s="86"/>
      <c r="CS1565" s="86"/>
      <c r="CT1565" s="86"/>
      <c r="CU1565" s="86"/>
      <c r="CW1565" s="87"/>
      <c r="CY1565" s="86"/>
      <c r="CZ1565" s="87"/>
      <c r="DA1565" s="88"/>
      <c r="DB1565" s="86"/>
      <c r="DC1565" s="87"/>
      <c r="DD1565" s="86"/>
      <c r="DE1565" s="86"/>
      <c r="DF1565" s="86"/>
      <c r="DG1565" s="86"/>
      <c r="DH1565" s="89"/>
    </row>
    <row r="1566" spans="34:112" x14ac:dyDescent="0.2">
      <c r="AH1566" s="86"/>
      <c r="AJ1566" s="86"/>
      <c r="AL1566" s="86"/>
      <c r="AN1566" s="86"/>
      <c r="AP1566" s="86"/>
      <c r="AR1566" s="86"/>
      <c r="AT1566" s="86"/>
      <c r="AV1566" s="86"/>
      <c r="AX1566" s="86"/>
      <c r="AZ1566" s="86"/>
      <c r="BB1566" s="86"/>
      <c r="BD1566" s="86"/>
      <c r="BF1566" s="86"/>
      <c r="BH1566" s="86"/>
      <c r="BJ1566" s="86"/>
      <c r="BL1566" s="86"/>
      <c r="BN1566" s="86"/>
      <c r="BP1566" s="86"/>
      <c r="BR1566" s="86"/>
      <c r="BS1566" s="86"/>
      <c r="BT1566" s="86"/>
      <c r="BU1566" s="86"/>
      <c r="BW1566" s="86"/>
      <c r="BX1566" s="86"/>
      <c r="BY1566" s="86"/>
      <c r="BZ1566" s="86"/>
      <c r="CB1566" s="86"/>
      <c r="CC1566" s="86"/>
      <c r="CD1566" s="86"/>
      <c r="CE1566" s="86"/>
      <c r="CF1566" s="86"/>
      <c r="CH1566" s="86"/>
      <c r="CI1566" s="86"/>
      <c r="CJ1566" s="86"/>
      <c r="CK1566" s="86"/>
      <c r="CM1566" s="86"/>
      <c r="CN1566" s="86"/>
      <c r="CO1566" s="86"/>
      <c r="CP1566" s="86"/>
      <c r="CR1566" s="86"/>
      <c r="CS1566" s="86"/>
      <c r="CT1566" s="86"/>
      <c r="CU1566" s="86"/>
      <c r="CW1566" s="87"/>
      <c r="CY1566" s="86"/>
      <c r="CZ1566" s="87"/>
      <c r="DA1566" s="88"/>
      <c r="DB1566" s="86"/>
      <c r="DC1566" s="87"/>
      <c r="DD1566" s="86"/>
      <c r="DE1566" s="86"/>
      <c r="DF1566" s="86"/>
      <c r="DG1566" s="86"/>
      <c r="DH1566" s="89"/>
    </row>
    <row r="1567" spans="34:112" x14ac:dyDescent="0.2">
      <c r="AH1567" s="86"/>
      <c r="AJ1567" s="86"/>
      <c r="AL1567" s="86"/>
      <c r="AN1567" s="86"/>
      <c r="AP1567" s="86"/>
      <c r="AR1567" s="86"/>
      <c r="AT1567" s="86"/>
      <c r="AV1567" s="86"/>
      <c r="AX1567" s="86"/>
      <c r="AZ1567" s="86"/>
      <c r="BB1567" s="86"/>
      <c r="BD1567" s="86"/>
      <c r="BF1567" s="86"/>
      <c r="BH1567" s="86"/>
      <c r="BJ1567" s="86"/>
      <c r="BL1567" s="86"/>
      <c r="BN1567" s="86"/>
      <c r="BP1567" s="86"/>
      <c r="BR1567" s="86"/>
      <c r="BS1567" s="86"/>
      <c r="BT1567" s="86"/>
      <c r="BU1567" s="86"/>
      <c r="BW1567" s="86"/>
      <c r="BX1567" s="86"/>
      <c r="BY1567" s="86"/>
      <c r="BZ1567" s="86"/>
      <c r="CB1567" s="86"/>
      <c r="CC1567" s="86"/>
      <c r="CD1567" s="86"/>
      <c r="CE1567" s="86"/>
      <c r="CF1567" s="86"/>
      <c r="CH1567" s="86"/>
      <c r="CI1567" s="86"/>
      <c r="CJ1567" s="86"/>
      <c r="CK1567" s="86"/>
      <c r="CM1567" s="86"/>
      <c r="CN1567" s="86"/>
      <c r="CO1567" s="86"/>
      <c r="CP1567" s="86"/>
      <c r="CR1567" s="86"/>
      <c r="CS1567" s="86"/>
      <c r="CT1567" s="86"/>
      <c r="CU1567" s="86"/>
      <c r="CW1567" s="87"/>
      <c r="CY1567" s="86"/>
      <c r="CZ1567" s="87"/>
      <c r="DA1567" s="88"/>
      <c r="DB1567" s="86"/>
      <c r="DC1567" s="87"/>
      <c r="DD1567" s="86"/>
      <c r="DE1567" s="86"/>
      <c r="DF1567" s="86"/>
      <c r="DG1567" s="86"/>
      <c r="DH1567" s="89"/>
    </row>
    <row r="1568" spans="34:112" x14ac:dyDescent="0.2">
      <c r="AH1568" s="86"/>
      <c r="AJ1568" s="86"/>
      <c r="AL1568" s="86"/>
      <c r="AN1568" s="86"/>
      <c r="AP1568" s="86"/>
      <c r="AR1568" s="86"/>
      <c r="AT1568" s="86"/>
      <c r="AV1568" s="86"/>
      <c r="AX1568" s="86"/>
      <c r="AZ1568" s="86"/>
      <c r="BB1568" s="86"/>
      <c r="BD1568" s="86"/>
      <c r="BF1568" s="86"/>
      <c r="BH1568" s="86"/>
      <c r="BJ1568" s="86"/>
      <c r="BL1568" s="86"/>
      <c r="BN1568" s="86"/>
      <c r="BP1568" s="86"/>
      <c r="BR1568" s="86"/>
      <c r="BS1568" s="86"/>
      <c r="BT1568" s="86"/>
      <c r="BU1568" s="86"/>
      <c r="BW1568" s="86"/>
      <c r="BX1568" s="86"/>
      <c r="BY1568" s="86"/>
      <c r="BZ1568" s="86"/>
      <c r="CB1568" s="86"/>
      <c r="CC1568" s="86"/>
      <c r="CD1568" s="86"/>
      <c r="CE1568" s="86"/>
      <c r="CF1568" s="86"/>
      <c r="CH1568" s="86"/>
      <c r="CI1568" s="86"/>
      <c r="CJ1568" s="86"/>
      <c r="CK1568" s="86"/>
      <c r="CM1568" s="86"/>
      <c r="CN1568" s="86"/>
      <c r="CO1568" s="86"/>
      <c r="CP1568" s="86"/>
      <c r="CR1568" s="86"/>
      <c r="CS1568" s="86"/>
      <c r="CT1568" s="86"/>
      <c r="CU1568" s="86"/>
      <c r="CW1568" s="87"/>
      <c r="CY1568" s="86"/>
      <c r="CZ1568" s="87"/>
      <c r="DA1568" s="88"/>
      <c r="DB1568" s="86"/>
      <c r="DC1568" s="87"/>
      <c r="DD1568" s="86"/>
      <c r="DE1568" s="86"/>
      <c r="DF1568" s="86"/>
      <c r="DG1568" s="86"/>
      <c r="DH1568" s="89"/>
    </row>
    <row r="1569" spans="34:112" x14ac:dyDescent="0.2">
      <c r="AH1569" s="86"/>
      <c r="AJ1569" s="86"/>
      <c r="AL1569" s="86"/>
      <c r="AN1569" s="86"/>
      <c r="AP1569" s="86"/>
      <c r="AR1569" s="86"/>
      <c r="AT1569" s="86"/>
      <c r="AV1569" s="86"/>
      <c r="AX1569" s="86"/>
      <c r="AZ1569" s="86"/>
      <c r="BB1569" s="86"/>
      <c r="BD1569" s="86"/>
      <c r="BF1569" s="86"/>
      <c r="BH1569" s="86"/>
      <c r="BJ1569" s="86"/>
      <c r="BL1569" s="86"/>
      <c r="BN1569" s="86"/>
      <c r="BP1569" s="86"/>
      <c r="BR1569" s="86"/>
      <c r="BS1569" s="86"/>
      <c r="BT1569" s="86"/>
      <c r="BU1569" s="86"/>
      <c r="BW1569" s="86"/>
      <c r="BX1569" s="86"/>
      <c r="BY1569" s="86"/>
      <c r="BZ1569" s="86"/>
      <c r="CB1569" s="86"/>
      <c r="CC1569" s="86"/>
      <c r="CD1569" s="86"/>
      <c r="CE1569" s="86"/>
      <c r="CF1569" s="86"/>
      <c r="CH1569" s="86"/>
      <c r="CI1569" s="86"/>
      <c r="CJ1569" s="86"/>
      <c r="CK1569" s="86"/>
      <c r="CM1569" s="86"/>
      <c r="CN1569" s="86"/>
      <c r="CO1569" s="86"/>
      <c r="CP1569" s="86"/>
      <c r="CR1569" s="86"/>
      <c r="CS1569" s="86"/>
      <c r="CT1569" s="86"/>
      <c r="CU1569" s="86"/>
      <c r="CW1569" s="87"/>
      <c r="CY1569" s="86"/>
      <c r="CZ1569" s="87"/>
      <c r="DA1569" s="88"/>
      <c r="DB1569" s="86"/>
      <c r="DC1569" s="87"/>
      <c r="DD1569" s="86"/>
      <c r="DE1569" s="86"/>
      <c r="DF1569" s="86"/>
      <c r="DG1569" s="86"/>
      <c r="DH1569" s="89"/>
    </row>
    <row r="1570" spans="34:112" x14ac:dyDescent="0.2">
      <c r="AH1570" s="86"/>
      <c r="AJ1570" s="86"/>
      <c r="AL1570" s="86"/>
      <c r="AN1570" s="86"/>
      <c r="AP1570" s="86"/>
      <c r="AR1570" s="86"/>
      <c r="AT1570" s="86"/>
      <c r="AV1570" s="86"/>
      <c r="AX1570" s="86"/>
      <c r="AZ1570" s="86"/>
      <c r="BB1570" s="86"/>
      <c r="BD1570" s="86"/>
      <c r="BF1570" s="86"/>
      <c r="BH1570" s="86"/>
      <c r="BJ1570" s="86"/>
      <c r="BL1570" s="86"/>
      <c r="BN1570" s="86"/>
      <c r="BP1570" s="86"/>
      <c r="BR1570" s="86"/>
      <c r="BS1570" s="86"/>
      <c r="BT1570" s="86"/>
      <c r="BU1570" s="86"/>
      <c r="BW1570" s="86"/>
      <c r="BX1570" s="86"/>
      <c r="BY1570" s="86"/>
      <c r="BZ1570" s="86"/>
      <c r="CB1570" s="86"/>
      <c r="CC1570" s="86"/>
      <c r="CD1570" s="86"/>
      <c r="CE1570" s="86"/>
      <c r="CF1570" s="86"/>
      <c r="CH1570" s="86"/>
      <c r="CI1570" s="86"/>
      <c r="CJ1570" s="86"/>
      <c r="CK1570" s="86"/>
      <c r="CM1570" s="86"/>
      <c r="CN1570" s="86"/>
      <c r="CO1570" s="86"/>
      <c r="CP1570" s="86"/>
      <c r="CR1570" s="86"/>
      <c r="CS1570" s="86"/>
      <c r="CT1570" s="86"/>
      <c r="CU1570" s="86"/>
      <c r="CW1570" s="87"/>
      <c r="CY1570" s="86"/>
      <c r="CZ1570" s="87"/>
      <c r="DA1570" s="88"/>
      <c r="DB1570" s="86"/>
      <c r="DC1570" s="87"/>
      <c r="DD1570" s="86"/>
      <c r="DE1570" s="86"/>
      <c r="DF1570" s="86"/>
      <c r="DG1570" s="86"/>
      <c r="DH1570" s="89"/>
    </row>
    <row r="1571" spans="34:112" x14ac:dyDescent="0.2">
      <c r="AH1571" s="86"/>
      <c r="AJ1571" s="86"/>
      <c r="AL1571" s="86"/>
      <c r="AN1571" s="86"/>
      <c r="AP1571" s="86"/>
      <c r="AR1571" s="86"/>
      <c r="AT1571" s="86"/>
      <c r="AV1571" s="86"/>
      <c r="AX1571" s="86"/>
      <c r="AZ1571" s="86"/>
      <c r="BB1571" s="86"/>
      <c r="BD1571" s="86"/>
      <c r="BF1571" s="86"/>
      <c r="BH1571" s="86"/>
      <c r="BJ1571" s="86"/>
      <c r="BL1571" s="86"/>
      <c r="BN1571" s="86"/>
      <c r="BP1571" s="86"/>
      <c r="BR1571" s="86"/>
      <c r="BS1571" s="86"/>
      <c r="BT1571" s="86"/>
      <c r="BU1571" s="86"/>
      <c r="BW1571" s="86"/>
      <c r="BX1571" s="86"/>
      <c r="BY1571" s="86"/>
      <c r="BZ1571" s="86"/>
      <c r="CB1571" s="86"/>
      <c r="CC1571" s="86"/>
      <c r="CD1571" s="86"/>
      <c r="CE1571" s="86"/>
      <c r="CF1571" s="86"/>
      <c r="CH1571" s="86"/>
      <c r="CI1571" s="86"/>
      <c r="CJ1571" s="86"/>
      <c r="CK1571" s="86"/>
      <c r="CM1571" s="86"/>
      <c r="CN1571" s="86"/>
      <c r="CO1571" s="86"/>
      <c r="CP1571" s="86"/>
      <c r="CR1571" s="86"/>
      <c r="CS1571" s="86"/>
      <c r="CT1571" s="86"/>
      <c r="CU1571" s="86"/>
      <c r="CW1571" s="87"/>
      <c r="CY1571" s="86"/>
      <c r="CZ1571" s="87"/>
      <c r="DA1571" s="88"/>
      <c r="DB1571" s="86"/>
      <c r="DC1571" s="87"/>
      <c r="DD1571" s="86"/>
      <c r="DE1571" s="86"/>
      <c r="DF1571" s="86"/>
      <c r="DG1571" s="86"/>
      <c r="DH1571" s="89"/>
    </row>
    <row r="1572" spans="34:112" x14ac:dyDescent="0.2">
      <c r="AH1572" s="86"/>
      <c r="AJ1572" s="86"/>
      <c r="AL1572" s="86"/>
      <c r="AN1572" s="86"/>
      <c r="AP1572" s="86"/>
      <c r="AR1572" s="86"/>
      <c r="AT1572" s="86"/>
      <c r="AV1572" s="86"/>
      <c r="AX1572" s="86"/>
      <c r="AZ1572" s="86"/>
      <c r="BB1572" s="86"/>
      <c r="BD1572" s="86"/>
      <c r="BF1572" s="86"/>
      <c r="BH1572" s="86"/>
      <c r="BJ1572" s="86"/>
      <c r="BL1572" s="86"/>
      <c r="BN1572" s="86"/>
      <c r="BP1572" s="86"/>
      <c r="BR1572" s="86"/>
      <c r="BS1572" s="86"/>
      <c r="BT1572" s="86"/>
      <c r="BU1572" s="86"/>
      <c r="BW1572" s="86"/>
      <c r="BX1572" s="86"/>
      <c r="BY1572" s="86"/>
      <c r="BZ1572" s="86"/>
      <c r="CB1572" s="86"/>
      <c r="CC1572" s="86"/>
      <c r="CD1572" s="86"/>
      <c r="CE1572" s="86"/>
      <c r="CF1572" s="86"/>
      <c r="CH1572" s="86"/>
      <c r="CI1572" s="86"/>
      <c r="CJ1572" s="86"/>
      <c r="CK1572" s="86"/>
      <c r="CM1572" s="86"/>
      <c r="CN1572" s="86"/>
      <c r="CO1572" s="86"/>
      <c r="CP1572" s="86"/>
      <c r="CR1572" s="86"/>
      <c r="CS1572" s="86"/>
      <c r="CT1572" s="86"/>
      <c r="CU1572" s="86"/>
      <c r="CW1572" s="87"/>
      <c r="CY1572" s="86"/>
      <c r="CZ1572" s="87"/>
      <c r="DA1572" s="88"/>
      <c r="DB1572" s="86"/>
      <c r="DC1572" s="87"/>
      <c r="DD1572" s="86"/>
      <c r="DE1572" s="86"/>
      <c r="DF1572" s="86"/>
      <c r="DG1572" s="86"/>
      <c r="DH1572" s="89"/>
    </row>
    <row r="1573" spans="34:112" x14ac:dyDescent="0.2">
      <c r="AH1573" s="86"/>
      <c r="AJ1573" s="86"/>
      <c r="AL1573" s="86"/>
      <c r="AN1573" s="86"/>
      <c r="AP1573" s="86"/>
      <c r="AR1573" s="86"/>
      <c r="AT1573" s="86"/>
      <c r="AV1573" s="86"/>
      <c r="AX1573" s="86"/>
      <c r="AZ1573" s="86"/>
      <c r="BB1573" s="86"/>
      <c r="BD1573" s="86"/>
      <c r="BF1573" s="86"/>
      <c r="BH1573" s="86"/>
      <c r="BJ1573" s="86"/>
      <c r="BL1573" s="86"/>
      <c r="BN1573" s="86"/>
      <c r="BP1573" s="86"/>
      <c r="BR1573" s="86"/>
      <c r="BS1573" s="86"/>
      <c r="BT1573" s="86"/>
      <c r="BU1573" s="86"/>
      <c r="BW1573" s="86"/>
      <c r="BX1573" s="86"/>
      <c r="BY1573" s="86"/>
      <c r="BZ1573" s="86"/>
      <c r="CB1573" s="86"/>
      <c r="CC1573" s="86"/>
      <c r="CD1573" s="86"/>
      <c r="CE1573" s="86"/>
      <c r="CF1573" s="86"/>
      <c r="CH1573" s="86"/>
      <c r="CI1573" s="86"/>
      <c r="CJ1573" s="86"/>
      <c r="CK1573" s="86"/>
      <c r="CM1573" s="86"/>
      <c r="CN1573" s="86"/>
      <c r="CO1573" s="86"/>
      <c r="CP1573" s="86"/>
      <c r="CR1573" s="86"/>
      <c r="CS1573" s="86"/>
      <c r="CT1573" s="86"/>
      <c r="CU1573" s="86"/>
      <c r="CW1573" s="87"/>
      <c r="CY1573" s="86"/>
      <c r="CZ1573" s="87"/>
      <c r="DA1573" s="88"/>
      <c r="DB1573" s="86"/>
      <c r="DC1573" s="87"/>
      <c r="DD1573" s="86"/>
      <c r="DE1573" s="86"/>
      <c r="DF1573" s="86"/>
      <c r="DG1573" s="86"/>
      <c r="DH1573" s="89"/>
    </row>
    <row r="1574" spans="34:112" x14ac:dyDescent="0.2">
      <c r="AH1574" s="86"/>
      <c r="AJ1574" s="86"/>
      <c r="AL1574" s="86"/>
      <c r="AN1574" s="86"/>
      <c r="AP1574" s="86"/>
      <c r="AR1574" s="86"/>
      <c r="AT1574" s="86"/>
      <c r="AV1574" s="86"/>
      <c r="AX1574" s="86"/>
      <c r="AZ1574" s="86"/>
      <c r="BB1574" s="86"/>
      <c r="BD1574" s="86"/>
      <c r="BF1574" s="86"/>
      <c r="BH1574" s="86"/>
      <c r="BJ1574" s="86"/>
      <c r="BL1574" s="86"/>
      <c r="BN1574" s="86"/>
      <c r="BP1574" s="86"/>
      <c r="BR1574" s="86"/>
      <c r="BS1574" s="86"/>
      <c r="BT1574" s="86"/>
      <c r="BU1574" s="86"/>
      <c r="BW1574" s="86"/>
      <c r="BX1574" s="86"/>
      <c r="BY1574" s="86"/>
      <c r="BZ1574" s="86"/>
      <c r="CB1574" s="86"/>
      <c r="CC1574" s="86"/>
      <c r="CD1574" s="86"/>
      <c r="CE1574" s="86"/>
      <c r="CF1574" s="86"/>
      <c r="CH1574" s="86"/>
      <c r="CI1574" s="86"/>
      <c r="CJ1574" s="86"/>
      <c r="CK1574" s="86"/>
      <c r="CM1574" s="86"/>
      <c r="CN1574" s="86"/>
      <c r="CO1574" s="86"/>
      <c r="CP1574" s="86"/>
      <c r="CR1574" s="86"/>
      <c r="CS1574" s="86"/>
      <c r="CT1574" s="86"/>
      <c r="CU1574" s="86"/>
      <c r="CW1574" s="87"/>
      <c r="CY1574" s="86"/>
      <c r="CZ1574" s="87"/>
      <c r="DA1574" s="88"/>
      <c r="DB1574" s="86"/>
      <c r="DC1574" s="87"/>
      <c r="DD1574" s="86"/>
      <c r="DE1574" s="86"/>
      <c r="DF1574" s="86"/>
      <c r="DG1574" s="86"/>
      <c r="DH1574" s="89"/>
    </row>
    <row r="1575" spans="34:112" x14ac:dyDescent="0.2">
      <c r="AH1575" s="86"/>
      <c r="AJ1575" s="86"/>
      <c r="AL1575" s="86"/>
      <c r="AN1575" s="86"/>
      <c r="AP1575" s="86"/>
      <c r="AR1575" s="86"/>
      <c r="AT1575" s="86"/>
      <c r="AV1575" s="86"/>
      <c r="AX1575" s="86"/>
      <c r="AZ1575" s="86"/>
      <c r="BB1575" s="86"/>
      <c r="BD1575" s="86"/>
      <c r="BF1575" s="86"/>
      <c r="BH1575" s="86"/>
      <c r="BJ1575" s="86"/>
      <c r="BL1575" s="86"/>
      <c r="BN1575" s="86"/>
      <c r="BP1575" s="86"/>
      <c r="BR1575" s="86"/>
      <c r="BS1575" s="86"/>
      <c r="BT1575" s="86"/>
      <c r="BU1575" s="86"/>
      <c r="BW1575" s="86"/>
      <c r="BX1575" s="86"/>
      <c r="BY1575" s="86"/>
      <c r="BZ1575" s="86"/>
      <c r="CB1575" s="86"/>
      <c r="CC1575" s="86"/>
      <c r="CD1575" s="86"/>
      <c r="CE1575" s="86"/>
      <c r="CF1575" s="86"/>
      <c r="CH1575" s="86"/>
      <c r="CI1575" s="86"/>
      <c r="CJ1575" s="86"/>
      <c r="CK1575" s="86"/>
      <c r="CM1575" s="86"/>
      <c r="CN1575" s="86"/>
      <c r="CO1575" s="86"/>
      <c r="CP1575" s="86"/>
      <c r="CR1575" s="86"/>
      <c r="CS1575" s="86"/>
      <c r="CT1575" s="86"/>
      <c r="CU1575" s="86"/>
      <c r="CW1575" s="87"/>
      <c r="CY1575" s="86"/>
      <c r="CZ1575" s="87"/>
      <c r="DA1575" s="88"/>
      <c r="DB1575" s="86"/>
      <c r="DC1575" s="87"/>
      <c r="DD1575" s="86"/>
      <c r="DE1575" s="86"/>
      <c r="DF1575" s="86"/>
      <c r="DG1575" s="86"/>
      <c r="DH1575" s="89"/>
    </row>
    <row r="1576" spans="34:112" x14ac:dyDescent="0.2">
      <c r="AH1576" s="86"/>
      <c r="AJ1576" s="86"/>
      <c r="AL1576" s="86"/>
      <c r="AN1576" s="86"/>
      <c r="AP1576" s="86"/>
      <c r="AR1576" s="86"/>
      <c r="AT1576" s="86"/>
      <c r="AV1576" s="86"/>
      <c r="AX1576" s="86"/>
      <c r="AZ1576" s="86"/>
      <c r="BB1576" s="86"/>
      <c r="BD1576" s="86"/>
      <c r="BF1576" s="86"/>
      <c r="BH1576" s="86"/>
      <c r="BJ1576" s="86"/>
      <c r="BL1576" s="86"/>
      <c r="BN1576" s="86"/>
      <c r="BP1576" s="86"/>
      <c r="BR1576" s="86"/>
      <c r="BS1576" s="86"/>
      <c r="BT1576" s="86"/>
      <c r="BU1576" s="86"/>
      <c r="BW1576" s="86"/>
      <c r="BX1576" s="86"/>
      <c r="BY1576" s="86"/>
      <c r="BZ1576" s="86"/>
      <c r="CB1576" s="86"/>
      <c r="CC1576" s="86"/>
      <c r="CD1576" s="86"/>
      <c r="CE1576" s="86"/>
      <c r="CF1576" s="86"/>
      <c r="CH1576" s="86"/>
      <c r="CI1576" s="86"/>
      <c r="CJ1576" s="86"/>
      <c r="CK1576" s="86"/>
      <c r="CM1576" s="86"/>
      <c r="CN1576" s="86"/>
      <c r="CO1576" s="86"/>
      <c r="CP1576" s="86"/>
      <c r="CR1576" s="86"/>
      <c r="CS1576" s="86"/>
      <c r="CT1576" s="86"/>
      <c r="CU1576" s="86"/>
      <c r="CW1576" s="87"/>
      <c r="CY1576" s="86"/>
      <c r="CZ1576" s="87"/>
      <c r="DA1576" s="88"/>
      <c r="DB1576" s="86"/>
      <c r="DC1576" s="87"/>
      <c r="DD1576" s="86"/>
      <c r="DE1576" s="86"/>
      <c r="DF1576" s="86"/>
      <c r="DG1576" s="86"/>
      <c r="DH1576" s="89"/>
    </row>
    <row r="1577" spans="34:112" x14ac:dyDescent="0.2">
      <c r="AH1577" s="86"/>
      <c r="AJ1577" s="86"/>
      <c r="AL1577" s="86"/>
      <c r="AN1577" s="86"/>
      <c r="AP1577" s="86"/>
      <c r="AR1577" s="86"/>
      <c r="AT1577" s="86"/>
      <c r="AV1577" s="86"/>
      <c r="AX1577" s="86"/>
      <c r="AZ1577" s="86"/>
      <c r="BB1577" s="86"/>
      <c r="BD1577" s="86"/>
      <c r="BF1577" s="86"/>
      <c r="BH1577" s="86"/>
      <c r="BJ1577" s="86"/>
      <c r="BL1577" s="86"/>
      <c r="BN1577" s="86"/>
      <c r="BP1577" s="86"/>
      <c r="BR1577" s="86"/>
      <c r="BS1577" s="86"/>
      <c r="BT1577" s="86"/>
      <c r="BU1577" s="86"/>
      <c r="BW1577" s="86"/>
      <c r="BX1577" s="86"/>
      <c r="BY1577" s="86"/>
      <c r="BZ1577" s="86"/>
      <c r="CB1577" s="86"/>
      <c r="CC1577" s="86"/>
      <c r="CD1577" s="86"/>
      <c r="CE1577" s="86"/>
      <c r="CF1577" s="86"/>
      <c r="CH1577" s="86"/>
      <c r="CI1577" s="86"/>
      <c r="CJ1577" s="86"/>
      <c r="CK1577" s="86"/>
      <c r="CM1577" s="86"/>
      <c r="CN1577" s="86"/>
      <c r="CO1577" s="86"/>
      <c r="CP1577" s="86"/>
      <c r="CR1577" s="86"/>
      <c r="CS1577" s="86"/>
      <c r="CT1577" s="86"/>
      <c r="CU1577" s="86"/>
      <c r="CW1577" s="87"/>
      <c r="CY1577" s="86"/>
      <c r="CZ1577" s="87"/>
      <c r="DA1577" s="88"/>
      <c r="DB1577" s="86"/>
      <c r="DC1577" s="87"/>
      <c r="DD1577" s="86"/>
      <c r="DE1577" s="86"/>
      <c r="DF1577" s="86"/>
      <c r="DG1577" s="86"/>
      <c r="DH1577" s="89"/>
    </row>
    <row r="1578" spans="34:112" x14ac:dyDescent="0.2">
      <c r="AH1578" s="86"/>
      <c r="AJ1578" s="86"/>
      <c r="AL1578" s="86"/>
      <c r="AN1578" s="86"/>
      <c r="AP1578" s="86"/>
      <c r="AR1578" s="86"/>
      <c r="AT1578" s="86"/>
      <c r="AV1578" s="86"/>
      <c r="AX1578" s="86"/>
      <c r="AZ1578" s="86"/>
      <c r="BB1578" s="86"/>
      <c r="BD1578" s="86"/>
      <c r="BF1578" s="86"/>
      <c r="BH1578" s="86"/>
      <c r="BJ1578" s="86"/>
      <c r="BL1578" s="86"/>
      <c r="BN1578" s="86"/>
      <c r="BP1578" s="86"/>
      <c r="BR1578" s="86"/>
      <c r="BS1578" s="86"/>
      <c r="BT1578" s="86"/>
      <c r="BU1578" s="86"/>
      <c r="BW1578" s="86"/>
      <c r="BX1578" s="86"/>
      <c r="BY1578" s="86"/>
      <c r="BZ1578" s="86"/>
      <c r="CB1578" s="86"/>
      <c r="CC1578" s="86"/>
      <c r="CD1578" s="86"/>
      <c r="CE1578" s="86"/>
      <c r="CF1578" s="86"/>
      <c r="CH1578" s="86"/>
      <c r="CI1578" s="86"/>
      <c r="CJ1578" s="86"/>
      <c r="CK1578" s="86"/>
      <c r="CM1578" s="86"/>
      <c r="CN1578" s="86"/>
      <c r="CO1578" s="86"/>
      <c r="CP1578" s="86"/>
      <c r="CR1578" s="86"/>
      <c r="CS1578" s="86"/>
      <c r="CT1578" s="86"/>
      <c r="CU1578" s="86"/>
      <c r="CW1578" s="87"/>
      <c r="CY1578" s="86"/>
      <c r="CZ1578" s="87"/>
      <c r="DA1578" s="88"/>
      <c r="DB1578" s="86"/>
      <c r="DC1578" s="87"/>
      <c r="DD1578" s="86"/>
      <c r="DE1578" s="86"/>
      <c r="DF1578" s="86"/>
      <c r="DG1578" s="86"/>
      <c r="DH1578" s="89"/>
    </row>
    <row r="1579" spans="34:112" x14ac:dyDescent="0.2">
      <c r="AH1579" s="86"/>
      <c r="AJ1579" s="86"/>
      <c r="AL1579" s="86"/>
      <c r="AN1579" s="86"/>
      <c r="AP1579" s="86"/>
      <c r="AR1579" s="86"/>
      <c r="AT1579" s="86"/>
      <c r="AV1579" s="86"/>
      <c r="AX1579" s="86"/>
      <c r="AZ1579" s="86"/>
      <c r="BB1579" s="86"/>
      <c r="BD1579" s="86"/>
      <c r="BF1579" s="86"/>
      <c r="BH1579" s="86"/>
      <c r="BJ1579" s="86"/>
      <c r="BL1579" s="86"/>
      <c r="BN1579" s="86"/>
      <c r="BP1579" s="86"/>
      <c r="BR1579" s="86"/>
      <c r="BS1579" s="86"/>
      <c r="BT1579" s="86"/>
      <c r="BU1579" s="86"/>
      <c r="BW1579" s="86"/>
      <c r="BX1579" s="86"/>
      <c r="BY1579" s="86"/>
      <c r="BZ1579" s="86"/>
      <c r="CB1579" s="86"/>
      <c r="CC1579" s="86"/>
      <c r="CD1579" s="86"/>
      <c r="CE1579" s="86"/>
      <c r="CF1579" s="86"/>
      <c r="CH1579" s="86"/>
      <c r="CI1579" s="86"/>
      <c r="CJ1579" s="86"/>
      <c r="CK1579" s="86"/>
      <c r="CM1579" s="86"/>
      <c r="CN1579" s="86"/>
      <c r="CO1579" s="86"/>
      <c r="CP1579" s="86"/>
      <c r="CR1579" s="86"/>
      <c r="CS1579" s="86"/>
      <c r="CT1579" s="86"/>
      <c r="CU1579" s="86"/>
      <c r="CW1579" s="87"/>
      <c r="CY1579" s="86"/>
      <c r="CZ1579" s="87"/>
      <c r="DA1579" s="88"/>
      <c r="DB1579" s="86"/>
      <c r="DC1579" s="87"/>
      <c r="DD1579" s="86"/>
      <c r="DE1579" s="86"/>
      <c r="DF1579" s="86"/>
      <c r="DG1579" s="86"/>
      <c r="DH1579" s="89"/>
    </row>
    <row r="1580" spans="34:112" x14ac:dyDescent="0.2">
      <c r="AH1580" s="86"/>
      <c r="AJ1580" s="86"/>
      <c r="AL1580" s="86"/>
      <c r="AN1580" s="86"/>
      <c r="AP1580" s="86"/>
      <c r="AR1580" s="86"/>
      <c r="AT1580" s="86"/>
      <c r="AV1580" s="86"/>
      <c r="AX1580" s="86"/>
      <c r="AZ1580" s="86"/>
      <c r="BB1580" s="86"/>
      <c r="BD1580" s="86"/>
      <c r="BF1580" s="86"/>
      <c r="BH1580" s="86"/>
      <c r="BJ1580" s="86"/>
      <c r="BL1580" s="86"/>
      <c r="BN1580" s="86"/>
      <c r="BP1580" s="86"/>
      <c r="BR1580" s="86"/>
      <c r="BS1580" s="86"/>
      <c r="BT1580" s="86"/>
      <c r="BU1580" s="86"/>
      <c r="BW1580" s="86"/>
      <c r="BX1580" s="86"/>
      <c r="BY1580" s="86"/>
      <c r="BZ1580" s="86"/>
      <c r="CB1580" s="86"/>
      <c r="CC1580" s="86"/>
      <c r="CD1580" s="86"/>
      <c r="CE1580" s="86"/>
      <c r="CF1580" s="86"/>
      <c r="CH1580" s="86"/>
      <c r="CI1580" s="86"/>
      <c r="CJ1580" s="86"/>
      <c r="CK1580" s="86"/>
      <c r="CM1580" s="86"/>
      <c r="CN1580" s="86"/>
      <c r="CO1580" s="86"/>
      <c r="CP1580" s="86"/>
      <c r="CR1580" s="86"/>
      <c r="CS1580" s="86"/>
      <c r="CT1580" s="86"/>
      <c r="CU1580" s="86"/>
      <c r="CW1580" s="87"/>
      <c r="CY1580" s="86"/>
      <c r="CZ1580" s="87"/>
      <c r="DA1580" s="88"/>
      <c r="DB1580" s="86"/>
      <c r="DC1580" s="87"/>
      <c r="DD1580" s="86"/>
      <c r="DE1580" s="86"/>
      <c r="DF1580" s="86"/>
      <c r="DG1580" s="86"/>
      <c r="DH1580" s="89"/>
    </row>
    <row r="1581" spans="34:112" x14ac:dyDescent="0.2">
      <c r="AH1581" s="86"/>
      <c r="AJ1581" s="86"/>
      <c r="AL1581" s="86"/>
      <c r="AN1581" s="86"/>
      <c r="AP1581" s="86"/>
      <c r="AR1581" s="86"/>
      <c r="AT1581" s="86"/>
      <c r="AV1581" s="86"/>
      <c r="AX1581" s="86"/>
      <c r="AZ1581" s="86"/>
      <c r="BB1581" s="86"/>
      <c r="BD1581" s="86"/>
      <c r="BF1581" s="86"/>
      <c r="BH1581" s="86"/>
      <c r="BJ1581" s="86"/>
      <c r="BL1581" s="86"/>
      <c r="BN1581" s="86"/>
      <c r="BP1581" s="86"/>
      <c r="BR1581" s="86"/>
      <c r="BS1581" s="86"/>
      <c r="BT1581" s="86"/>
      <c r="BU1581" s="86"/>
      <c r="BW1581" s="86"/>
      <c r="BX1581" s="86"/>
      <c r="BY1581" s="86"/>
      <c r="BZ1581" s="86"/>
      <c r="CB1581" s="86"/>
      <c r="CC1581" s="86"/>
      <c r="CD1581" s="86"/>
      <c r="CE1581" s="86"/>
      <c r="CF1581" s="86"/>
      <c r="CH1581" s="86"/>
      <c r="CI1581" s="86"/>
      <c r="CJ1581" s="86"/>
      <c r="CK1581" s="86"/>
      <c r="CM1581" s="86"/>
      <c r="CN1581" s="86"/>
      <c r="CO1581" s="86"/>
      <c r="CP1581" s="86"/>
      <c r="CR1581" s="86"/>
      <c r="CS1581" s="86"/>
      <c r="CT1581" s="86"/>
      <c r="CU1581" s="86"/>
      <c r="CW1581" s="87"/>
      <c r="CY1581" s="86"/>
      <c r="CZ1581" s="87"/>
      <c r="DA1581" s="88"/>
      <c r="DB1581" s="86"/>
      <c r="DC1581" s="87"/>
      <c r="DD1581" s="86"/>
      <c r="DE1581" s="86"/>
      <c r="DF1581" s="86"/>
      <c r="DG1581" s="86"/>
      <c r="DH1581" s="89"/>
    </row>
    <row r="1582" spans="34:112" x14ac:dyDescent="0.2">
      <c r="AH1582" s="86"/>
      <c r="AJ1582" s="86"/>
      <c r="AL1582" s="86"/>
      <c r="AN1582" s="86"/>
      <c r="AP1582" s="86"/>
      <c r="AR1582" s="86"/>
      <c r="AT1582" s="86"/>
      <c r="AV1582" s="86"/>
      <c r="AX1582" s="86"/>
      <c r="AZ1582" s="86"/>
      <c r="BB1582" s="86"/>
      <c r="BD1582" s="86"/>
      <c r="BF1582" s="86"/>
      <c r="BH1582" s="86"/>
      <c r="BJ1582" s="86"/>
      <c r="BL1582" s="86"/>
      <c r="BN1582" s="86"/>
      <c r="BP1582" s="86"/>
      <c r="BR1582" s="86"/>
      <c r="BS1582" s="86"/>
      <c r="BT1582" s="86"/>
      <c r="BU1582" s="86"/>
      <c r="BW1582" s="86"/>
      <c r="BX1582" s="86"/>
      <c r="BY1582" s="86"/>
      <c r="BZ1582" s="86"/>
      <c r="CB1582" s="86"/>
      <c r="CC1582" s="86"/>
      <c r="CD1582" s="86"/>
      <c r="CE1582" s="86"/>
      <c r="CF1582" s="86"/>
      <c r="CH1582" s="86"/>
      <c r="CI1582" s="86"/>
      <c r="CJ1582" s="86"/>
      <c r="CK1582" s="86"/>
      <c r="CM1582" s="86"/>
      <c r="CN1582" s="86"/>
      <c r="CO1582" s="86"/>
      <c r="CP1582" s="86"/>
      <c r="CR1582" s="86"/>
      <c r="CS1582" s="86"/>
      <c r="CT1582" s="86"/>
      <c r="CU1582" s="86"/>
      <c r="CW1582" s="87"/>
      <c r="CY1582" s="86"/>
      <c r="CZ1582" s="87"/>
      <c r="DA1582" s="88"/>
      <c r="DB1582" s="86"/>
      <c r="DC1582" s="87"/>
      <c r="DD1582" s="86"/>
      <c r="DE1582" s="86"/>
      <c r="DF1582" s="86"/>
      <c r="DG1582" s="86"/>
      <c r="DH1582" s="89"/>
    </row>
    <row r="1583" spans="34:112" x14ac:dyDescent="0.2">
      <c r="AH1583" s="86"/>
      <c r="AJ1583" s="86"/>
      <c r="AL1583" s="86"/>
      <c r="AN1583" s="86"/>
      <c r="AP1583" s="86"/>
      <c r="AR1583" s="86"/>
      <c r="AT1583" s="86"/>
      <c r="AV1583" s="86"/>
      <c r="AX1583" s="86"/>
      <c r="AZ1583" s="86"/>
      <c r="BB1583" s="86"/>
      <c r="BD1583" s="86"/>
      <c r="BF1583" s="86"/>
      <c r="BH1583" s="86"/>
      <c r="BJ1583" s="86"/>
      <c r="BL1583" s="86"/>
      <c r="BN1583" s="86"/>
      <c r="BP1583" s="86"/>
      <c r="BR1583" s="86"/>
      <c r="BS1583" s="86"/>
      <c r="BT1583" s="86"/>
      <c r="BU1583" s="86"/>
      <c r="BW1583" s="86"/>
      <c r="BX1583" s="86"/>
      <c r="BY1583" s="86"/>
      <c r="BZ1583" s="86"/>
      <c r="CB1583" s="86"/>
      <c r="CC1583" s="86"/>
      <c r="CD1583" s="86"/>
      <c r="CE1583" s="86"/>
      <c r="CF1583" s="86"/>
      <c r="CH1583" s="86"/>
      <c r="CI1583" s="86"/>
      <c r="CJ1583" s="86"/>
      <c r="CK1583" s="86"/>
      <c r="CM1583" s="86"/>
      <c r="CN1583" s="86"/>
      <c r="CO1583" s="86"/>
      <c r="CP1583" s="86"/>
      <c r="CR1583" s="86"/>
      <c r="CS1583" s="86"/>
      <c r="CT1583" s="86"/>
      <c r="CU1583" s="86"/>
      <c r="CW1583" s="87"/>
      <c r="CY1583" s="86"/>
      <c r="CZ1583" s="87"/>
      <c r="DA1583" s="88"/>
      <c r="DB1583" s="86"/>
      <c r="DC1583" s="87"/>
      <c r="DD1583" s="86"/>
      <c r="DE1583" s="86"/>
      <c r="DF1583" s="86"/>
      <c r="DG1583" s="86"/>
      <c r="DH1583" s="89"/>
    </row>
    <row r="1584" spans="34:112" x14ac:dyDescent="0.2">
      <c r="AH1584" s="86"/>
      <c r="AJ1584" s="86"/>
      <c r="AL1584" s="86"/>
      <c r="AN1584" s="86"/>
      <c r="AP1584" s="86"/>
      <c r="AR1584" s="86"/>
      <c r="AT1584" s="86"/>
      <c r="AV1584" s="86"/>
      <c r="AX1584" s="86"/>
      <c r="AZ1584" s="86"/>
      <c r="BB1584" s="86"/>
      <c r="BD1584" s="86"/>
      <c r="BF1584" s="86"/>
      <c r="BH1584" s="86"/>
      <c r="BJ1584" s="86"/>
      <c r="BL1584" s="86"/>
      <c r="BN1584" s="86"/>
      <c r="BP1584" s="86"/>
      <c r="BR1584" s="86"/>
      <c r="BS1584" s="86"/>
      <c r="BT1584" s="86"/>
      <c r="BU1584" s="86"/>
      <c r="BW1584" s="86"/>
      <c r="BX1584" s="86"/>
      <c r="BY1584" s="86"/>
      <c r="BZ1584" s="86"/>
      <c r="CB1584" s="86"/>
      <c r="CC1584" s="86"/>
      <c r="CD1584" s="86"/>
      <c r="CE1584" s="86"/>
      <c r="CF1584" s="86"/>
      <c r="CH1584" s="86"/>
      <c r="CI1584" s="86"/>
      <c r="CJ1584" s="86"/>
      <c r="CK1584" s="86"/>
      <c r="CM1584" s="86"/>
      <c r="CN1584" s="86"/>
      <c r="CO1584" s="86"/>
      <c r="CP1584" s="86"/>
      <c r="CR1584" s="86"/>
      <c r="CS1584" s="86"/>
      <c r="CT1584" s="86"/>
      <c r="CU1584" s="86"/>
      <c r="CW1584" s="87"/>
      <c r="CY1584" s="86"/>
      <c r="CZ1584" s="87"/>
      <c r="DA1584" s="88"/>
      <c r="DB1584" s="86"/>
      <c r="DC1584" s="87"/>
      <c r="DD1584" s="86"/>
      <c r="DE1584" s="86"/>
      <c r="DF1584" s="86"/>
      <c r="DG1584" s="86"/>
      <c r="DH1584" s="89"/>
    </row>
    <row r="1585" spans="34:112" x14ac:dyDescent="0.2">
      <c r="AH1585" s="86"/>
      <c r="AJ1585" s="86"/>
      <c r="AL1585" s="86"/>
      <c r="AN1585" s="86"/>
      <c r="AP1585" s="86"/>
      <c r="AR1585" s="86"/>
      <c r="AT1585" s="86"/>
      <c r="AV1585" s="86"/>
      <c r="AX1585" s="86"/>
      <c r="AZ1585" s="86"/>
      <c r="BB1585" s="86"/>
      <c r="BD1585" s="86"/>
      <c r="BF1585" s="86"/>
      <c r="BH1585" s="86"/>
      <c r="BJ1585" s="86"/>
      <c r="BL1585" s="86"/>
      <c r="BN1585" s="86"/>
      <c r="BP1585" s="86"/>
      <c r="BR1585" s="86"/>
      <c r="BS1585" s="86"/>
      <c r="BT1585" s="86"/>
      <c r="BU1585" s="86"/>
      <c r="BW1585" s="86"/>
      <c r="BX1585" s="86"/>
      <c r="BY1585" s="86"/>
      <c r="BZ1585" s="86"/>
      <c r="CB1585" s="86"/>
      <c r="CC1585" s="86"/>
      <c r="CD1585" s="86"/>
      <c r="CE1585" s="86"/>
      <c r="CF1585" s="86"/>
      <c r="CH1585" s="86"/>
      <c r="CI1585" s="86"/>
      <c r="CJ1585" s="86"/>
      <c r="CK1585" s="86"/>
      <c r="CM1585" s="86"/>
      <c r="CN1585" s="86"/>
      <c r="CO1585" s="86"/>
      <c r="CP1585" s="86"/>
      <c r="CR1585" s="86"/>
      <c r="CS1585" s="86"/>
      <c r="CT1585" s="86"/>
      <c r="CU1585" s="86"/>
      <c r="CW1585" s="87"/>
      <c r="CY1585" s="86"/>
      <c r="CZ1585" s="87"/>
      <c r="DA1585" s="88"/>
      <c r="DB1585" s="86"/>
      <c r="DC1585" s="87"/>
      <c r="DD1585" s="86"/>
      <c r="DE1585" s="86"/>
      <c r="DF1585" s="86"/>
      <c r="DG1585" s="86"/>
      <c r="DH1585" s="89"/>
    </row>
    <row r="1586" spans="34:112" x14ac:dyDescent="0.2">
      <c r="AH1586" s="86"/>
      <c r="AJ1586" s="86"/>
      <c r="AL1586" s="86"/>
      <c r="AN1586" s="86"/>
      <c r="AP1586" s="86"/>
      <c r="AR1586" s="86"/>
      <c r="AT1586" s="86"/>
      <c r="AV1586" s="86"/>
      <c r="AX1586" s="86"/>
      <c r="AZ1586" s="86"/>
      <c r="BB1586" s="86"/>
      <c r="BD1586" s="86"/>
      <c r="BF1586" s="86"/>
      <c r="BH1586" s="86"/>
      <c r="BJ1586" s="86"/>
      <c r="BL1586" s="86"/>
      <c r="BN1586" s="86"/>
      <c r="BP1586" s="86"/>
      <c r="BR1586" s="86"/>
      <c r="BS1586" s="86"/>
      <c r="BT1586" s="86"/>
      <c r="BU1586" s="86"/>
      <c r="BW1586" s="86"/>
      <c r="BX1586" s="86"/>
      <c r="BY1586" s="86"/>
      <c r="BZ1586" s="86"/>
      <c r="CB1586" s="86"/>
      <c r="CC1586" s="86"/>
      <c r="CD1586" s="86"/>
      <c r="CE1586" s="86"/>
      <c r="CF1586" s="86"/>
      <c r="CH1586" s="86"/>
      <c r="CI1586" s="86"/>
      <c r="CJ1586" s="86"/>
      <c r="CK1586" s="86"/>
      <c r="CM1586" s="86"/>
      <c r="CN1586" s="86"/>
      <c r="CO1586" s="86"/>
      <c r="CP1586" s="86"/>
      <c r="CR1586" s="86"/>
      <c r="CS1586" s="86"/>
      <c r="CT1586" s="86"/>
      <c r="CU1586" s="86"/>
      <c r="CW1586" s="87"/>
      <c r="CY1586" s="86"/>
      <c r="CZ1586" s="87"/>
      <c r="DA1586" s="88"/>
      <c r="DB1586" s="86"/>
      <c r="DC1586" s="87"/>
      <c r="DD1586" s="86"/>
      <c r="DE1586" s="86"/>
      <c r="DF1586" s="86"/>
      <c r="DG1586" s="86"/>
      <c r="DH1586" s="89"/>
    </row>
    <row r="1587" spans="34:112" x14ac:dyDescent="0.2">
      <c r="AH1587" s="86"/>
      <c r="AJ1587" s="86"/>
      <c r="AL1587" s="86"/>
      <c r="AN1587" s="86"/>
      <c r="AP1587" s="86"/>
      <c r="AR1587" s="86"/>
      <c r="AT1587" s="86"/>
      <c r="AV1587" s="86"/>
      <c r="AX1587" s="86"/>
      <c r="AZ1587" s="86"/>
      <c r="BB1587" s="86"/>
      <c r="BD1587" s="86"/>
      <c r="BF1587" s="86"/>
      <c r="BH1587" s="86"/>
      <c r="BJ1587" s="86"/>
      <c r="BL1587" s="86"/>
      <c r="BN1587" s="86"/>
      <c r="BP1587" s="86"/>
      <c r="BR1587" s="86"/>
      <c r="BS1587" s="86"/>
      <c r="BT1587" s="86"/>
      <c r="BU1587" s="86"/>
      <c r="BW1587" s="86"/>
      <c r="BX1587" s="86"/>
      <c r="BY1587" s="86"/>
      <c r="BZ1587" s="86"/>
      <c r="CB1587" s="86"/>
      <c r="CC1587" s="86"/>
      <c r="CD1587" s="86"/>
      <c r="CE1587" s="86"/>
      <c r="CF1587" s="86"/>
      <c r="CH1587" s="86"/>
      <c r="CI1587" s="86"/>
      <c r="CJ1587" s="86"/>
      <c r="CK1587" s="86"/>
      <c r="CM1587" s="86"/>
      <c r="CN1587" s="86"/>
      <c r="CO1587" s="86"/>
      <c r="CP1587" s="86"/>
      <c r="CR1587" s="86"/>
      <c r="CS1587" s="86"/>
      <c r="CT1587" s="86"/>
      <c r="CU1587" s="86"/>
      <c r="CW1587" s="87"/>
      <c r="CY1587" s="86"/>
      <c r="CZ1587" s="87"/>
      <c r="DA1587" s="88"/>
      <c r="DB1587" s="86"/>
      <c r="DC1587" s="87"/>
      <c r="DD1587" s="86"/>
      <c r="DE1587" s="86"/>
      <c r="DF1587" s="86"/>
      <c r="DG1587" s="86"/>
      <c r="DH1587" s="89"/>
    </row>
    <row r="1588" spans="34:112" x14ac:dyDescent="0.2">
      <c r="AH1588" s="86"/>
      <c r="AJ1588" s="86"/>
      <c r="AL1588" s="86"/>
      <c r="AN1588" s="86"/>
      <c r="AP1588" s="86"/>
      <c r="AR1588" s="86"/>
      <c r="AT1588" s="86"/>
      <c r="AV1588" s="86"/>
      <c r="AX1588" s="86"/>
      <c r="AZ1588" s="86"/>
      <c r="BB1588" s="86"/>
      <c r="BD1588" s="86"/>
      <c r="BF1588" s="86"/>
      <c r="BH1588" s="86"/>
      <c r="BJ1588" s="86"/>
      <c r="BL1588" s="86"/>
      <c r="BN1588" s="86"/>
      <c r="BP1588" s="86"/>
      <c r="BR1588" s="86"/>
      <c r="BS1588" s="86"/>
      <c r="BT1588" s="86"/>
      <c r="BU1588" s="86"/>
      <c r="BW1588" s="86"/>
      <c r="BX1588" s="86"/>
      <c r="BY1588" s="86"/>
      <c r="BZ1588" s="86"/>
      <c r="CB1588" s="86"/>
      <c r="CC1588" s="86"/>
      <c r="CD1588" s="86"/>
      <c r="CE1588" s="86"/>
      <c r="CF1588" s="86"/>
      <c r="CH1588" s="86"/>
      <c r="CI1588" s="86"/>
      <c r="CJ1588" s="86"/>
      <c r="CK1588" s="86"/>
      <c r="CM1588" s="86"/>
      <c r="CN1588" s="86"/>
      <c r="CO1588" s="86"/>
      <c r="CP1588" s="86"/>
      <c r="CR1588" s="86"/>
      <c r="CS1588" s="86"/>
      <c r="CT1588" s="86"/>
      <c r="CU1588" s="86"/>
      <c r="CW1588" s="87"/>
      <c r="CY1588" s="86"/>
      <c r="CZ1588" s="87"/>
      <c r="DA1588" s="88"/>
      <c r="DB1588" s="86"/>
      <c r="DC1588" s="87"/>
      <c r="DD1588" s="86"/>
      <c r="DE1588" s="86"/>
      <c r="DF1588" s="86"/>
      <c r="DG1588" s="86"/>
      <c r="DH1588" s="89"/>
    </row>
    <row r="1589" spans="34:112" x14ac:dyDescent="0.2">
      <c r="AH1589" s="86"/>
      <c r="AJ1589" s="86"/>
      <c r="AL1589" s="86"/>
      <c r="AN1589" s="86"/>
      <c r="AP1589" s="86"/>
      <c r="AR1589" s="86"/>
      <c r="AT1589" s="86"/>
      <c r="AV1589" s="86"/>
      <c r="AX1589" s="86"/>
      <c r="AZ1589" s="86"/>
      <c r="BB1589" s="86"/>
      <c r="BD1589" s="86"/>
      <c r="BF1589" s="86"/>
      <c r="BH1589" s="86"/>
      <c r="BJ1589" s="86"/>
      <c r="BL1589" s="86"/>
      <c r="BN1589" s="86"/>
      <c r="BP1589" s="86"/>
      <c r="BR1589" s="86"/>
      <c r="BS1589" s="86"/>
      <c r="BT1589" s="86"/>
      <c r="BU1589" s="86"/>
      <c r="BW1589" s="86"/>
      <c r="BX1589" s="86"/>
      <c r="BY1589" s="86"/>
      <c r="BZ1589" s="86"/>
      <c r="CB1589" s="86"/>
      <c r="CC1589" s="86"/>
      <c r="CD1589" s="86"/>
      <c r="CE1589" s="86"/>
      <c r="CF1589" s="86"/>
      <c r="CH1589" s="86"/>
      <c r="CI1589" s="86"/>
      <c r="CJ1589" s="86"/>
      <c r="CK1589" s="86"/>
      <c r="CM1589" s="86"/>
      <c r="CN1589" s="86"/>
      <c r="CO1589" s="86"/>
      <c r="CP1589" s="86"/>
      <c r="CR1589" s="86"/>
      <c r="CS1589" s="86"/>
      <c r="CT1589" s="86"/>
      <c r="CU1589" s="86"/>
      <c r="CW1589" s="87"/>
      <c r="CY1589" s="86"/>
      <c r="CZ1589" s="87"/>
      <c r="DA1589" s="88"/>
      <c r="DB1589" s="86"/>
      <c r="DC1589" s="87"/>
      <c r="DD1589" s="86"/>
      <c r="DE1589" s="86"/>
      <c r="DF1589" s="86"/>
      <c r="DG1589" s="86"/>
      <c r="DH1589" s="89"/>
    </row>
    <row r="1590" spans="34:112" x14ac:dyDescent="0.2">
      <c r="AH1590" s="86"/>
      <c r="AJ1590" s="86"/>
      <c r="AL1590" s="86"/>
      <c r="AN1590" s="86"/>
      <c r="AP1590" s="86"/>
      <c r="AR1590" s="86"/>
      <c r="AT1590" s="86"/>
      <c r="AV1590" s="86"/>
      <c r="AX1590" s="86"/>
      <c r="AZ1590" s="86"/>
      <c r="BB1590" s="86"/>
      <c r="BD1590" s="86"/>
      <c r="BF1590" s="86"/>
      <c r="BH1590" s="86"/>
      <c r="BJ1590" s="86"/>
      <c r="BL1590" s="86"/>
      <c r="BN1590" s="86"/>
      <c r="BP1590" s="86"/>
      <c r="BR1590" s="86"/>
      <c r="BS1590" s="86"/>
      <c r="BT1590" s="86"/>
      <c r="BU1590" s="86"/>
      <c r="BW1590" s="86"/>
      <c r="BX1590" s="86"/>
      <c r="BY1590" s="86"/>
      <c r="BZ1590" s="86"/>
      <c r="CB1590" s="86"/>
      <c r="CC1590" s="86"/>
      <c r="CD1590" s="86"/>
      <c r="CE1590" s="86"/>
      <c r="CF1590" s="86"/>
      <c r="CH1590" s="86"/>
      <c r="CI1590" s="86"/>
      <c r="CJ1590" s="86"/>
      <c r="CK1590" s="86"/>
      <c r="CM1590" s="86"/>
      <c r="CN1590" s="86"/>
      <c r="CO1590" s="86"/>
      <c r="CP1590" s="86"/>
      <c r="CR1590" s="86"/>
      <c r="CS1590" s="86"/>
      <c r="CT1590" s="86"/>
      <c r="CU1590" s="86"/>
      <c r="CW1590" s="87"/>
      <c r="CY1590" s="86"/>
      <c r="CZ1590" s="87"/>
      <c r="DA1590" s="88"/>
      <c r="DB1590" s="86"/>
      <c r="DC1590" s="87"/>
      <c r="DD1590" s="86"/>
      <c r="DE1590" s="86"/>
      <c r="DF1590" s="86"/>
      <c r="DG1590" s="86"/>
      <c r="DH1590" s="89"/>
    </row>
    <row r="1591" spans="34:112" x14ac:dyDescent="0.2">
      <c r="AH1591" s="86"/>
      <c r="AJ1591" s="86"/>
      <c r="AL1591" s="86"/>
      <c r="AN1591" s="86"/>
      <c r="AP1591" s="86"/>
      <c r="AR1591" s="86"/>
      <c r="AT1591" s="86"/>
      <c r="AV1591" s="86"/>
      <c r="AX1591" s="86"/>
      <c r="AZ1591" s="86"/>
      <c r="BB1591" s="86"/>
      <c r="BD1591" s="86"/>
      <c r="BF1591" s="86"/>
      <c r="BH1591" s="86"/>
      <c r="BJ1591" s="86"/>
      <c r="BL1591" s="86"/>
      <c r="BN1591" s="86"/>
      <c r="BP1591" s="86"/>
      <c r="BR1591" s="86"/>
      <c r="BS1591" s="86"/>
      <c r="BT1591" s="86"/>
      <c r="BU1591" s="86"/>
      <c r="BW1591" s="86"/>
      <c r="BX1591" s="86"/>
      <c r="BY1591" s="86"/>
      <c r="BZ1591" s="86"/>
      <c r="CB1591" s="86"/>
      <c r="CC1591" s="86"/>
      <c r="CD1591" s="86"/>
      <c r="CE1591" s="86"/>
      <c r="CF1591" s="86"/>
      <c r="CH1591" s="86"/>
      <c r="CI1591" s="86"/>
      <c r="CJ1591" s="86"/>
      <c r="CK1591" s="86"/>
      <c r="CM1591" s="86"/>
      <c r="CN1591" s="86"/>
      <c r="CO1591" s="86"/>
      <c r="CP1591" s="86"/>
      <c r="CR1591" s="86"/>
      <c r="CS1591" s="86"/>
      <c r="CT1591" s="86"/>
      <c r="CU1591" s="86"/>
      <c r="CW1591" s="87"/>
      <c r="CY1591" s="86"/>
      <c r="CZ1591" s="87"/>
      <c r="DA1591" s="88"/>
      <c r="DB1591" s="86"/>
      <c r="DC1591" s="87"/>
      <c r="DD1591" s="86"/>
      <c r="DE1591" s="86"/>
      <c r="DF1591" s="86"/>
      <c r="DG1591" s="86"/>
      <c r="DH1591" s="89"/>
    </row>
    <row r="1592" spans="34:112" x14ac:dyDescent="0.2">
      <c r="AH1592" s="86"/>
      <c r="AJ1592" s="86"/>
      <c r="AL1592" s="86"/>
      <c r="AN1592" s="86"/>
      <c r="AP1592" s="86"/>
      <c r="AR1592" s="86"/>
      <c r="AT1592" s="86"/>
      <c r="AV1592" s="86"/>
      <c r="AX1592" s="86"/>
      <c r="AZ1592" s="86"/>
      <c r="BB1592" s="86"/>
      <c r="BD1592" s="86"/>
      <c r="BF1592" s="86"/>
      <c r="BH1592" s="86"/>
      <c r="BJ1592" s="86"/>
      <c r="BL1592" s="86"/>
      <c r="BN1592" s="86"/>
      <c r="BP1592" s="86"/>
      <c r="BR1592" s="86"/>
      <c r="BS1592" s="86"/>
      <c r="BT1592" s="86"/>
      <c r="BU1592" s="86"/>
      <c r="BW1592" s="86"/>
      <c r="BX1592" s="86"/>
      <c r="BY1592" s="86"/>
      <c r="BZ1592" s="86"/>
      <c r="CB1592" s="86"/>
      <c r="CC1592" s="86"/>
      <c r="CD1592" s="86"/>
      <c r="CE1592" s="86"/>
      <c r="CF1592" s="86"/>
      <c r="CH1592" s="86"/>
      <c r="CI1592" s="86"/>
      <c r="CJ1592" s="86"/>
      <c r="CK1592" s="86"/>
      <c r="CM1592" s="86"/>
      <c r="CN1592" s="86"/>
      <c r="CO1592" s="86"/>
      <c r="CP1592" s="86"/>
      <c r="CR1592" s="86"/>
      <c r="CS1592" s="86"/>
      <c r="CT1592" s="86"/>
      <c r="CU1592" s="86"/>
      <c r="CW1592" s="87"/>
      <c r="CY1592" s="86"/>
      <c r="CZ1592" s="87"/>
      <c r="DA1592" s="88"/>
      <c r="DB1592" s="86"/>
      <c r="DC1592" s="87"/>
      <c r="DD1592" s="86"/>
      <c r="DE1592" s="86"/>
      <c r="DF1592" s="86"/>
      <c r="DG1592" s="86"/>
      <c r="DH1592" s="89"/>
    </row>
    <row r="1593" spans="34:112" x14ac:dyDescent="0.2">
      <c r="AH1593" s="86"/>
      <c r="AJ1593" s="86"/>
      <c r="AL1593" s="86"/>
      <c r="AN1593" s="86"/>
      <c r="AP1593" s="86"/>
      <c r="AR1593" s="86"/>
      <c r="AT1593" s="86"/>
      <c r="AV1593" s="86"/>
      <c r="AX1593" s="86"/>
      <c r="AZ1593" s="86"/>
      <c r="BB1593" s="86"/>
      <c r="BD1593" s="86"/>
      <c r="BF1593" s="86"/>
      <c r="BH1593" s="86"/>
      <c r="BJ1593" s="86"/>
      <c r="BL1593" s="86"/>
      <c r="BN1593" s="86"/>
      <c r="BP1593" s="86"/>
      <c r="BR1593" s="86"/>
      <c r="BS1593" s="86"/>
      <c r="BT1593" s="86"/>
      <c r="BU1593" s="86"/>
      <c r="BW1593" s="86"/>
      <c r="BX1593" s="86"/>
      <c r="BY1593" s="86"/>
      <c r="BZ1593" s="86"/>
      <c r="CB1593" s="86"/>
      <c r="CC1593" s="86"/>
      <c r="CD1593" s="86"/>
      <c r="CE1593" s="86"/>
      <c r="CF1593" s="86"/>
      <c r="CH1593" s="86"/>
      <c r="CI1593" s="86"/>
      <c r="CJ1593" s="86"/>
      <c r="CK1593" s="86"/>
      <c r="CM1593" s="86"/>
      <c r="CN1593" s="86"/>
      <c r="CO1593" s="86"/>
      <c r="CP1593" s="86"/>
      <c r="CR1593" s="86"/>
      <c r="CS1593" s="86"/>
      <c r="CT1593" s="86"/>
      <c r="CU1593" s="86"/>
      <c r="CW1593" s="87"/>
      <c r="CY1593" s="86"/>
      <c r="CZ1593" s="87"/>
      <c r="DA1593" s="88"/>
      <c r="DB1593" s="86"/>
      <c r="DC1593" s="87"/>
      <c r="DD1593" s="86"/>
      <c r="DE1593" s="86"/>
      <c r="DF1593" s="86"/>
      <c r="DG1593" s="86"/>
      <c r="DH1593" s="89"/>
    </row>
    <row r="1594" spans="34:112" x14ac:dyDescent="0.2">
      <c r="AH1594" s="86"/>
      <c r="AJ1594" s="86"/>
      <c r="AL1594" s="86"/>
      <c r="AN1594" s="86"/>
      <c r="AP1594" s="86"/>
      <c r="AR1594" s="86"/>
      <c r="AT1594" s="86"/>
      <c r="AV1594" s="86"/>
      <c r="AX1594" s="86"/>
      <c r="AZ1594" s="86"/>
      <c r="BB1594" s="86"/>
      <c r="BD1594" s="86"/>
      <c r="BF1594" s="86"/>
      <c r="BH1594" s="86"/>
      <c r="BJ1594" s="86"/>
      <c r="BL1594" s="86"/>
      <c r="BN1594" s="86"/>
      <c r="BP1594" s="86"/>
      <c r="BR1594" s="86"/>
      <c r="BS1594" s="86"/>
      <c r="BT1594" s="86"/>
      <c r="BU1594" s="86"/>
      <c r="BW1594" s="86"/>
      <c r="BX1594" s="86"/>
      <c r="BY1594" s="86"/>
      <c r="BZ1594" s="86"/>
      <c r="CB1594" s="86"/>
      <c r="CC1594" s="86"/>
      <c r="CD1594" s="86"/>
      <c r="CE1594" s="86"/>
      <c r="CF1594" s="86"/>
      <c r="CH1594" s="86"/>
      <c r="CI1594" s="86"/>
      <c r="CJ1594" s="86"/>
      <c r="CK1594" s="86"/>
      <c r="CM1594" s="86"/>
      <c r="CN1594" s="86"/>
      <c r="CO1594" s="86"/>
      <c r="CP1594" s="86"/>
      <c r="CR1594" s="86"/>
      <c r="CS1594" s="86"/>
      <c r="CT1594" s="86"/>
      <c r="CU1594" s="86"/>
      <c r="CW1594" s="87"/>
      <c r="CY1594" s="86"/>
      <c r="CZ1594" s="87"/>
      <c r="DA1594" s="88"/>
      <c r="DB1594" s="86"/>
      <c r="DC1594" s="87"/>
      <c r="DD1594" s="86"/>
      <c r="DE1594" s="86"/>
      <c r="DF1594" s="86"/>
      <c r="DG1594" s="86"/>
      <c r="DH1594" s="89"/>
    </row>
    <row r="1595" spans="34:112" x14ac:dyDescent="0.2">
      <c r="AH1595" s="86"/>
      <c r="AJ1595" s="86"/>
      <c r="AL1595" s="86"/>
      <c r="AN1595" s="86"/>
      <c r="AP1595" s="86"/>
      <c r="AR1595" s="86"/>
      <c r="AT1595" s="86"/>
      <c r="AV1595" s="86"/>
      <c r="AX1595" s="86"/>
      <c r="AZ1595" s="86"/>
      <c r="BB1595" s="86"/>
      <c r="BD1595" s="86"/>
      <c r="BF1595" s="86"/>
      <c r="BH1595" s="86"/>
      <c r="BJ1595" s="86"/>
      <c r="BL1595" s="86"/>
      <c r="BN1595" s="86"/>
      <c r="BP1595" s="86"/>
      <c r="BR1595" s="86"/>
      <c r="BS1595" s="86"/>
      <c r="BT1595" s="86"/>
      <c r="BU1595" s="86"/>
      <c r="BW1595" s="86"/>
      <c r="BX1595" s="86"/>
      <c r="BY1595" s="86"/>
      <c r="BZ1595" s="86"/>
      <c r="CB1595" s="86"/>
      <c r="CC1595" s="86"/>
      <c r="CD1595" s="86"/>
      <c r="CE1595" s="86"/>
      <c r="CF1595" s="86"/>
      <c r="CH1595" s="86"/>
      <c r="CI1595" s="86"/>
      <c r="CJ1595" s="86"/>
      <c r="CK1595" s="86"/>
      <c r="CM1595" s="86"/>
      <c r="CN1595" s="86"/>
      <c r="CO1595" s="86"/>
      <c r="CP1595" s="86"/>
      <c r="CR1595" s="86"/>
      <c r="CS1595" s="86"/>
      <c r="CT1595" s="86"/>
      <c r="CU1595" s="86"/>
      <c r="CW1595" s="87"/>
      <c r="CY1595" s="86"/>
      <c r="CZ1595" s="87"/>
      <c r="DA1595" s="88"/>
      <c r="DB1595" s="86"/>
      <c r="DC1595" s="87"/>
      <c r="DD1595" s="86"/>
      <c r="DE1595" s="86"/>
      <c r="DF1595" s="86"/>
      <c r="DG1595" s="86"/>
      <c r="DH1595" s="89"/>
    </row>
    <row r="1596" spans="34:112" x14ac:dyDescent="0.2">
      <c r="AH1596" s="86"/>
      <c r="AJ1596" s="86"/>
      <c r="AL1596" s="86"/>
      <c r="AN1596" s="86"/>
      <c r="AP1596" s="86"/>
      <c r="AR1596" s="86"/>
      <c r="AT1596" s="86"/>
      <c r="AV1596" s="86"/>
      <c r="AX1596" s="86"/>
      <c r="AZ1596" s="86"/>
      <c r="BB1596" s="86"/>
      <c r="BD1596" s="86"/>
      <c r="BF1596" s="86"/>
      <c r="BH1596" s="86"/>
      <c r="BJ1596" s="86"/>
      <c r="BL1596" s="86"/>
      <c r="BN1596" s="86"/>
      <c r="BP1596" s="86"/>
      <c r="BR1596" s="86"/>
      <c r="BS1596" s="86"/>
      <c r="BT1596" s="86"/>
      <c r="BU1596" s="86"/>
      <c r="BW1596" s="86"/>
      <c r="BX1596" s="86"/>
      <c r="BY1596" s="86"/>
      <c r="BZ1596" s="86"/>
      <c r="CB1596" s="86"/>
      <c r="CC1596" s="86"/>
      <c r="CD1596" s="86"/>
      <c r="CE1596" s="86"/>
      <c r="CF1596" s="86"/>
      <c r="CH1596" s="86"/>
      <c r="CI1596" s="86"/>
      <c r="CJ1596" s="86"/>
      <c r="CK1596" s="86"/>
      <c r="CM1596" s="86"/>
      <c r="CN1596" s="86"/>
      <c r="CO1596" s="86"/>
      <c r="CP1596" s="86"/>
      <c r="CR1596" s="86"/>
      <c r="CS1596" s="86"/>
      <c r="CT1596" s="86"/>
      <c r="CU1596" s="86"/>
      <c r="CW1596" s="87"/>
      <c r="CY1596" s="86"/>
      <c r="CZ1596" s="87"/>
      <c r="DA1596" s="88"/>
      <c r="DB1596" s="86"/>
      <c r="DC1596" s="87"/>
      <c r="DD1596" s="86"/>
      <c r="DE1596" s="86"/>
      <c r="DF1596" s="86"/>
      <c r="DG1596" s="86"/>
      <c r="DH1596" s="89"/>
    </row>
    <row r="1597" spans="34:112" x14ac:dyDescent="0.2">
      <c r="AH1597" s="86"/>
      <c r="AJ1597" s="86"/>
      <c r="AL1597" s="86"/>
      <c r="AN1597" s="86"/>
      <c r="AP1597" s="86"/>
      <c r="AR1597" s="86"/>
      <c r="AT1597" s="86"/>
      <c r="AV1597" s="86"/>
      <c r="AX1597" s="86"/>
      <c r="AZ1597" s="86"/>
      <c r="BB1597" s="86"/>
      <c r="BD1597" s="86"/>
      <c r="BF1597" s="86"/>
      <c r="BH1597" s="86"/>
      <c r="BJ1597" s="86"/>
      <c r="BL1597" s="86"/>
      <c r="BN1597" s="86"/>
      <c r="BP1597" s="86"/>
      <c r="BR1597" s="86"/>
      <c r="BS1597" s="86"/>
      <c r="BT1597" s="86"/>
      <c r="BU1597" s="86"/>
      <c r="BW1597" s="86"/>
      <c r="BX1597" s="86"/>
      <c r="BY1597" s="86"/>
      <c r="BZ1597" s="86"/>
      <c r="CB1597" s="86"/>
      <c r="CC1597" s="86"/>
      <c r="CD1597" s="86"/>
      <c r="CE1597" s="86"/>
      <c r="CF1597" s="86"/>
      <c r="CH1597" s="86"/>
      <c r="CI1597" s="86"/>
      <c r="CJ1597" s="86"/>
      <c r="CK1597" s="86"/>
      <c r="CM1597" s="86"/>
      <c r="CN1597" s="86"/>
      <c r="CO1597" s="86"/>
      <c r="CP1597" s="86"/>
      <c r="CR1597" s="86"/>
      <c r="CS1597" s="86"/>
      <c r="CT1597" s="86"/>
      <c r="CU1597" s="86"/>
      <c r="CW1597" s="87"/>
      <c r="CY1597" s="86"/>
      <c r="CZ1597" s="87"/>
      <c r="DA1597" s="88"/>
      <c r="DB1597" s="86"/>
      <c r="DC1597" s="87"/>
      <c r="DD1597" s="86"/>
      <c r="DE1597" s="86"/>
      <c r="DF1597" s="86"/>
      <c r="DG1597" s="86"/>
      <c r="DH1597" s="89"/>
    </row>
    <row r="1598" spans="34:112" x14ac:dyDescent="0.2">
      <c r="AH1598" s="86"/>
      <c r="AJ1598" s="86"/>
      <c r="AL1598" s="86"/>
      <c r="AN1598" s="86"/>
      <c r="AP1598" s="86"/>
      <c r="AR1598" s="86"/>
      <c r="AT1598" s="86"/>
      <c r="AV1598" s="86"/>
      <c r="AX1598" s="86"/>
      <c r="AZ1598" s="86"/>
      <c r="BB1598" s="86"/>
      <c r="BD1598" s="86"/>
      <c r="BF1598" s="86"/>
      <c r="BH1598" s="86"/>
      <c r="BJ1598" s="86"/>
      <c r="BL1598" s="86"/>
      <c r="BN1598" s="86"/>
      <c r="BP1598" s="86"/>
      <c r="BR1598" s="86"/>
      <c r="BS1598" s="86"/>
      <c r="BT1598" s="86"/>
      <c r="BU1598" s="86"/>
      <c r="BW1598" s="86"/>
      <c r="BX1598" s="86"/>
      <c r="BY1598" s="86"/>
      <c r="BZ1598" s="86"/>
      <c r="CB1598" s="86"/>
      <c r="CC1598" s="86"/>
      <c r="CD1598" s="86"/>
      <c r="CE1598" s="86"/>
      <c r="CF1598" s="86"/>
      <c r="CH1598" s="86"/>
      <c r="CI1598" s="86"/>
      <c r="CJ1598" s="86"/>
      <c r="CK1598" s="86"/>
      <c r="CM1598" s="86"/>
      <c r="CN1598" s="86"/>
      <c r="CO1598" s="86"/>
      <c r="CP1598" s="86"/>
      <c r="CR1598" s="86"/>
      <c r="CS1598" s="86"/>
      <c r="CT1598" s="86"/>
      <c r="CU1598" s="86"/>
      <c r="CW1598" s="87"/>
      <c r="CY1598" s="86"/>
      <c r="CZ1598" s="87"/>
      <c r="DA1598" s="88"/>
      <c r="DB1598" s="86"/>
      <c r="DC1598" s="87"/>
      <c r="DD1598" s="86"/>
      <c r="DE1598" s="86"/>
      <c r="DF1598" s="86"/>
      <c r="DG1598" s="86"/>
      <c r="DH1598" s="89"/>
    </row>
    <row r="1599" spans="34:112" x14ac:dyDescent="0.2">
      <c r="AH1599" s="86"/>
      <c r="AJ1599" s="86"/>
      <c r="AL1599" s="86"/>
      <c r="AN1599" s="86"/>
      <c r="AP1599" s="86"/>
      <c r="AR1599" s="86"/>
      <c r="AT1599" s="86"/>
      <c r="AV1599" s="86"/>
      <c r="AX1599" s="86"/>
      <c r="AZ1599" s="86"/>
      <c r="BB1599" s="86"/>
      <c r="BD1599" s="86"/>
      <c r="BF1599" s="86"/>
      <c r="BH1599" s="86"/>
      <c r="BJ1599" s="86"/>
      <c r="BL1599" s="86"/>
      <c r="BN1599" s="86"/>
      <c r="BP1599" s="86"/>
      <c r="BR1599" s="86"/>
      <c r="BS1599" s="86"/>
      <c r="BT1599" s="86"/>
      <c r="BU1599" s="86"/>
      <c r="BW1599" s="86"/>
      <c r="BX1599" s="86"/>
      <c r="BY1599" s="86"/>
      <c r="BZ1599" s="86"/>
      <c r="CB1599" s="86"/>
      <c r="CC1599" s="86"/>
      <c r="CD1599" s="86"/>
      <c r="CE1599" s="86"/>
      <c r="CF1599" s="86"/>
      <c r="CH1599" s="86"/>
      <c r="CI1599" s="86"/>
      <c r="CJ1599" s="86"/>
      <c r="CK1599" s="86"/>
      <c r="CM1599" s="86"/>
      <c r="CN1599" s="86"/>
      <c r="CO1599" s="86"/>
      <c r="CP1599" s="86"/>
      <c r="CR1599" s="86"/>
      <c r="CS1599" s="86"/>
      <c r="CT1599" s="86"/>
      <c r="CU1599" s="86"/>
      <c r="CW1599" s="87"/>
      <c r="CY1599" s="86"/>
      <c r="CZ1599" s="87"/>
      <c r="DA1599" s="88"/>
      <c r="DB1599" s="86"/>
      <c r="DC1599" s="87"/>
      <c r="DD1599" s="86"/>
      <c r="DE1599" s="86"/>
      <c r="DF1599" s="86"/>
      <c r="DG1599" s="86"/>
      <c r="DH1599" s="89"/>
    </row>
    <row r="1600" spans="34:112" x14ac:dyDescent="0.2">
      <c r="AH1600" s="86"/>
      <c r="AJ1600" s="86"/>
      <c r="AL1600" s="86"/>
      <c r="AN1600" s="86"/>
      <c r="AP1600" s="86"/>
      <c r="AR1600" s="86"/>
      <c r="AT1600" s="86"/>
      <c r="AV1600" s="86"/>
      <c r="AX1600" s="86"/>
      <c r="AZ1600" s="86"/>
      <c r="BB1600" s="86"/>
      <c r="BD1600" s="86"/>
      <c r="BF1600" s="86"/>
      <c r="BH1600" s="86"/>
      <c r="BJ1600" s="86"/>
      <c r="BL1600" s="86"/>
      <c r="BN1600" s="86"/>
      <c r="BP1600" s="86"/>
      <c r="BR1600" s="86"/>
      <c r="BS1600" s="86"/>
      <c r="BT1600" s="86"/>
      <c r="BU1600" s="86"/>
      <c r="BW1600" s="86"/>
      <c r="BX1600" s="86"/>
      <c r="BY1600" s="86"/>
      <c r="BZ1600" s="86"/>
      <c r="CB1600" s="86"/>
      <c r="CC1600" s="86"/>
      <c r="CD1600" s="86"/>
      <c r="CE1600" s="86"/>
      <c r="CF1600" s="86"/>
      <c r="CH1600" s="86"/>
      <c r="CI1600" s="86"/>
      <c r="CJ1600" s="86"/>
      <c r="CK1600" s="86"/>
      <c r="CM1600" s="86"/>
      <c r="CN1600" s="86"/>
      <c r="CO1600" s="86"/>
      <c r="CP1600" s="86"/>
      <c r="CR1600" s="86"/>
      <c r="CS1600" s="86"/>
      <c r="CT1600" s="86"/>
      <c r="CU1600" s="86"/>
      <c r="CW1600" s="87"/>
      <c r="CY1600" s="86"/>
      <c r="CZ1600" s="87"/>
      <c r="DA1600" s="88"/>
      <c r="DB1600" s="86"/>
      <c r="DC1600" s="87"/>
      <c r="DD1600" s="86"/>
      <c r="DE1600" s="86"/>
      <c r="DF1600" s="86"/>
      <c r="DG1600" s="86"/>
      <c r="DH1600" s="89"/>
    </row>
    <row r="1601" spans="34:112" x14ac:dyDescent="0.2">
      <c r="AH1601" s="86"/>
      <c r="AJ1601" s="86"/>
      <c r="AL1601" s="86"/>
      <c r="AN1601" s="86"/>
      <c r="AP1601" s="86"/>
      <c r="AR1601" s="86"/>
      <c r="AT1601" s="86"/>
      <c r="AV1601" s="86"/>
      <c r="AX1601" s="86"/>
      <c r="AZ1601" s="86"/>
      <c r="BB1601" s="86"/>
      <c r="BD1601" s="86"/>
      <c r="BF1601" s="86"/>
      <c r="BH1601" s="86"/>
      <c r="BJ1601" s="86"/>
      <c r="BL1601" s="86"/>
      <c r="BN1601" s="86"/>
      <c r="BP1601" s="86"/>
      <c r="BR1601" s="86"/>
      <c r="BS1601" s="86"/>
      <c r="BT1601" s="86"/>
      <c r="BU1601" s="86"/>
      <c r="BW1601" s="86"/>
      <c r="BX1601" s="86"/>
      <c r="BY1601" s="86"/>
      <c r="BZ1601" s="86"/>
      <c r="CB1601" s="86"/>
      <c r="CC1601" s="86"/>
      <c r="CD1601" s="86"/>
      <c r="CE1601" s="86"/>
      <c r="CF1601" s="86"/>
      <c r="CH1601" s="86"/>
      <c r="CI1601" s="86"/>
      <c r="CJ1601" s="86"/>
      <c r="CK1601" s="86"/>
      <c r="CM1601" s="86"/>
      <c r="CN1601" s="86"/>
      <c r="CO1601" s="86"/>
      <c r="CP1601" s="86"/>
      <c r="CR1601" s="86"/>
      <c r="CS1601" s="86"/>
      <c r="CT1601" s="86"/>
      <c r="CU1601" s="86"/>
      <c r="CW1601" s="87"/>
      <c r="CY1601" s="86"/>
      <c r="CZ1601" s="87"/>
      <c r="DA1601" s="88"/>
      <c r="DB1601" s="86"/>
      <c r="DC1601" s="87"/>
      <c r="DD1601" s="86"/>
      <c r="DE1601" s="86"/>
      <c r="DF1601" s="86"/>
      <c r="DG1601" s="86"/>
      <c r="DH1601" s="89"/>
    </row>
    <row r="1602" spans="34:112" x14ac:dyDescent="0.2">
      <c r="AH1602" s="86"/>
      <c r="AJ1602" s="86"/>
      <c r="AL1602" s="86"/>
      <c r="AN1602" s="86"/>
      <c r="AP1602" s="86"/>
      <c r="AR1602" s="86"/>
      <c r="AT1602" s="86"/>
      <c r="AV1602" s="86"/>
      <c r="AX1602" s="86"/>
      <c r="AZ1602" s="86"/>
      <c r="BB1602" s="86"/>
      <c r="BD1602" s="86"/>
      <c r="BF1602" s="86"/>
      <c r="BH1602" s="86"/>
      <c r="BJ1602" s="86"/>
      <c r="BL1602" s="86"/>
      <c r="BN1602" s="86"/>
      <c r="BP1602" s="86"/>
      <c r="BR1602" s="86"/>
      <c r="BS1602" s="86"/>
      <c r="BT1602" s="86"/>
      <c r="BU1602" s="86"/>
      <c r="BW1602" s="86"/>
      <c r="BX1602" s="86"/>
      <c r="BY1602" s="86"/>
      <c r="BZ1602" s="86"/>
      <c r="CB1602" s="86"/>
      <c r="CC1602" s="86"/>
      <c r="CD1602" s="86"/>
      <c r="CE1602" s="86"/>
      <c r="CF1602" s="86"/>
      <c r="CH1602" s="86"/>
      <c r="CI1602" s="86"/>
      <c r="CJ1602" s="86"/>
      <c r="CK1602" s="86"/>
      <c r="CM1602" s="86"/>
      <c r="CN1602" s="86"/>
      <c r="CO1602" s="86"/>
      <c r="CP1602" s="86"/>
      <c r="CR1602" s="86"/>
      <c r="CS1602" s="86"/>
      <c r="CT1602" s="86"/>
      <c r="CU1602" s="86"/>
      <c r="CW1602" s="87"/>
      <c r="CY1602" s="86"/>
      <c r="CZ1602" s="87"/>
      <c r="DA1602" s="88"/>
      <c r="DB1602" s="86"/>
      <c r="DC1602" s="87"/>
      <c r="DD1602" s="86"/>
      <c r="DE1602" s="86"/>
      <c r="DF1602" s="86"/>
      <c r="DG1602" s="86"/>
      <c r="DH1602" s="89"/>
    </row>
    <row r="1603" spans="34:112" x14ac:dyDescent="0.2">
      <c r="AH1603" s="86"/>
      <c r="AJ1603" s="86"/>
      <c r="AL1603" s="86"/>
      <c r="AN1603" s="86"/>
      <c r="AP1603" s="86"/>
      <c r="AR1603" s="86"/>
      <c r="AT1603" s="86"/>
      <c r="AV1603" s="86"/>
      <c r="AX1603" s="86"/>
      <c r="AZ1603" s="86"/>
      <c r="BB1603" s="86"/>
      <c r="BD1603" s="86"/>
      <c r="BF1603" s="86"/>
      <c r="BH1603" s="86"/>
      <c r="BJ1603" s="86"/>
      <c r="BL1603" s="86"/>
      <c r="BN1603" s="86"/>
      <c r="BP1603" s="86"/>
      <c r="BR1603" s="86"/>
      <c r="BS1603" s="86"/>
      <c r="BT1603" s="86"/>
      <c r="BU1603" s="86"/>
      <c r="BW1603" s="86"/>
      <c r="BX1603" s="86"/>
      <c r="BY1603" s="86"/>
      <c r="BZ1603" s="86"/>
      <c r="CB1603" s="86"/>
      <c r="CC1603" s="86"/>
      <c r="CD1603" s="86"/>
      <c r="CE1603" s="86"/>
      <c r="CF1603" s="86"/>
      <c r="CH1603" s="86"/>
      <c r="CI1603" s="86"/>
      <c r="CJ1603" s="86"/>
      <c r="CK1603" s="86"/>
      <c r="CM1603" s="86"/>
      <c r="CN1603" s="86"/>
      <c r="CO1603" s="86"/>
      <c r="CP1603" s="86"/>
      <c r="CR1603" s="86"/>
      <c r="CS1603" s="86"/>
      <c r="CT1603" s="86"/>
      <c r="CU1603" s="86"/>
      <c r="CW1603" s="87"/>
      <c r="CY1603" s="86"/>
      <c r="CZ1603" s="87"/>
      <c r="DA1603" s="88"/>
      <c r="DB1603" s="86"/>
      <c r="DC1603" s="87"/>
      <c r="DD1603" s="86"/>
      <c r="DE1603" s="86"/>
      <c r="DF1603" s="86"/>
      <c r="DG1603" s="86"/>
      <c r="DH1603" s="89"/>
    </row>
    <row r="1604" spans="34:112" x14ac:dyDescent="0.2">
      <c r="AH1604" s="86"/>
      <c r="AJ1604" s="86"/>
      <c r="AL1604" s="86"/>
      <c r="AN1604" s="86"/>
      <c r="AP1604" s="86"/>
      <c r="AR1604" s="86"/>
      <c r="AT1604" s="86"/>
      <c r="AV1604" s="86"/>
      <c r="AX1604" s="86"/>
      <c r="AZ1604" s="86"/>
      <c r="BB1604" s="86"/>
      <c r="BD1604" s="86"/>
      <c r="BF1604" s="86"/>
      <c r="BH1604" s="86"/>
      <c r="BJ1604" s="86"/>
      <c r="BL1604" s="86"/>
      <c r="BN1604" s="86"/>
      <c r="BP1604" s="86"/>
      <c r="BR1604" s="86"/>
      <c r="BS1604" s="86"/>
      <c r="BT1604" s="86"/>
      <c r="BU1604" s="86"/>
      <c r="BW1604" s="86"/>
      <c r="BX1604" s="86"/>
      <c r="BY1604" s="86"/>
      <c r="BZ1604" s="86"/>
      <c r="CB1604" s="86"/>
      <c r="CC1604" s="86"/>
      <c r="CD1604" s="86"/>
      <c r="CE1604" s="86"/>
      <c r="CF1604" s="86"/>
      <c r="CH1604" s="86"/>
      <c r="CI1604" s="86"/>
      <c r="CJ1604" s="86"/>
      <c r="CK1604" s="86"/>
      <c r="CM1604" s="86"/>
      <c r="CN1604" s="86"/>
      <c r="CO1604" s="86"/>
      <c r="CP1604" s="86"/>
      <c r="CR1604" s="86"/>
      <c r="CS1604" s="86"/>
      <c r="CT1604" s="86"/>
      <c r="CU1604" s="86"/>
      <c r="CW1604" s="87"/>
      <c r="CY1604" s="86"/>
      <c r="CZ1604" s="87"/>
      <c r="DA1604" s="88"/>
      <c r="DB1604" s="86"/>
      <c r="DC1604" s="87"/>
      <c r="DD1604" s="86"/>
      <c r="DE1604" s="86"/>
      <c r="DF1604" s="86"/>
      <c r="DG1604" s="86"/>
      <c r="DH1604" s="89"/>
    </row>
    <row r="1605" spans="34:112" x14ac:dyDescent="0.2">
      <c r="AH1605" s="86"/>
      <c r="AJ1605" s="86"/>
      <c r="AL1605" s="86"/>
      <c r="AN1605" s="86"/>
      <c r="AP1605" s="86"/>
      <c r="AR1605" s="86"/>
      <c r="AT1605" s="86"/>
      <c r="AV1605" s="86"/>
      <c r="AX1605" s="86"/>
      <c r="AZ1605" s="86"/>
      <c r="BB1605" s="86"/>
      <c r="BD1605" s="86"/>
      <c r="BF1605" s="86"/>
      <c r="BH1605" s="86"/>
      <c r="BJ1605" s="86"/>
      <c r="BL1605" s="86"/>
      <c r="BN1605" s="86"/>
      <c r="BP1605" s="86"/>
      <c r="BR1605" s="86"/>
      <c r="BS1605" s="86"/>
      <c r="BT1605" s="86"/>
      <c r="BU1605" s="86"/>
      <c r="BW1605" s="86"/>
      <c r="BX1605" s="86"/>
      <c r="BY1605" s="86"/>
      <c r="BZ1605" s="86"/>
      <c r="CB1605" s="86"/>
      <c r="CC1605" s="86"/>
      <c r="CD1605" s="86"/>
      <c r="CE1605" s="86"/>
      <c r="CF1605" s="86"/>
      <c r="CH1605" s="86"/>
      <c r="CI1605" s="86"/>
      <c r="CJ1605" s="86"/>
      <c r="CK1605" s="86"/>
      <c r="CM1605" s="86"/>
      <c r="CN1605" s="86"/>
      <c r="CO1605" s="86"/>
      <c r="CP1605" s="86"/>
      <c r="CR1605" s="86"/>
      <c r="CS1605" s="86"/>
      <c r="CT1605" s="86"/>
      <c r="CU1605" s="86"/>
      <c r="CW1605" s="87"/>
      <c r="CY1605" s="86"/>
      <c r="CZ1605" s="87"/>
      <c r="DA1605" s="88"/>
      <c r="DB1605" s="86"/>
      <c r="DC1605" s="87"/>
      <c r="DD1605" s="86"/>
      <c r="DE1605" s="86"/>
      <c r="DF1605" s="86"/>
      <c r="DG1605" s="86"/>
      <c r="DH1605" s="89"/>
    </row>
    <row r="1606" spans="34:112" x14ac:dyDescent="0.2">
      <c r="AH1606" s="86"/>
      <c r="AJ1606" s="86"/>
      <c r="AL1606" s="86"/>
      <c r="AN1606" s="86"/>
      <c r="AP1606" s="86"/>
      <c r="AR1606" s="86"/>
      <c r="AT1606" s="86"/>
      <c r="AV1606" s="86"/>
      <c r="AX1606" s="86"/>
      <c r="AZ1606" s="86"/>
      <c r="BB1606" s="86"/>
      <c r="BD1606" s="86"/>
      <c r="BF1606" s="86"/>
      <c r="BH1606" s="86"/>
      <c r="BJ1606" s="86"/>
      <c r="BL1606" s="86"/>
      <c r="BN1606" s="86"/>
      <c r="BP1606" s="86"/>
      <c r="BR1606" s="86"/>
      <c r="BS1606" s="86"/>
      <c r="BT1606" s="86"/>
      <c r="BU1606" s="86"/>
      <c r="BW1606" s="86"/>
      <c r="BX1606" s="86"/>
      <c r="BY1606" s="86"/>
      <c r="BZ1606" s="86"/>
      <c r="CB1606" s="86"/>
      <c r="CC1606" s="86"/>
      <c r="CD1606" s="86"/>
      <c r="CE1606" s="86"/>
      <c r="CF1606" s="86"/>
      <c r="CH1606" s="86"/>
      <c r="CI1606" s="86"/>
      <c r="CJ1606" s="86"/>
      <c r="CK1606" s="86"/>
      <c r="CM1606" s="86"/>
      <c r="CN1606" s="86"/>
      <c r="CO1606" s="86"/>
      <c r="CP1606" s="86"/>
      <c r="CR1606" s="86"/>
      <c r="CS1606" s="86"/>
      <c r="CT1606" s="86"/>
      <c r="CU1606" s="86"/>
      <c r="CW1606" s="87"/>
      <c r="CY1606" s="86"/>
      <c r="CZ1606" s="87"/>
      <c r="DA1606" s="88"/>
      <c r="DB1606" s="86"/>
      <c r="DC1606" s="87"/>
      <c r="DD1606" s="86"/>
      <c r="DE1606" s="86"/>
      <c r="DF1606" s="86"/>
      <c r="DG1606" s="86"/>
      <c r="DH1606" s="89"/>
    </row>
    <row r="1607" spans="34:112" x14ac:dyDescent="0.2">
      <c r="AH1607" s="86"/>
      <c r="AJ1607" s="86"/>
      <c r="AL1607" s="86"/>
      <c r="AN1607" s="86"/>
      <c r="AP1607" s="86"/>
      <c r="AR1607" s="86"/>
      <c r="AT1607" s="86"/>
      <c r="AV1607" s="86"/>
      <c r="AX1607" s="86"/>
      <c r="AZ1607" s="86"/>
      <c r="BB1607" s="86"/>
      <c r="BD1607" s="86"/>
      <c r="BF1607" s="86"/>
      <c r="BH1607" s="86"/>
      <c r="BJ1607" s="86"/>
      <c r="BL1607" s="86"/>
      <c r="BN1607" s="86"/>
      <c r="BP1607" s="86"/>
      <c r="BR1607" s="86"/>
      <c r="BS1607" s="86"/>
      <c r="BT1607" s="86"/>
      <c r="BU1607" s="86"/>
      <c r="BW1607" s="86"/>
      <c r="BX1607" s="86"/>
      <c r="BY1607" s="86"/>
      <c r="BZ1607" s="86"/>
      <c r="CB1607" s="86"/>
      <c r="CC1607" s="86"/>
      <c r="CD1607" s="86"/>
      <c r="CE1607" s="86"/>
      <c r="CF1607" s="86"/>
      <c r="CH1607" s="86"/>
      <c r="CI1607" s="86"/>
      <c r="CJ1607" s="86"/>
      <c r="CK1607" s="86"/>
      <c r="CM1607" s="86"/>
      <c r="CN1607" s="86"/>
      <c r="CO1607" s="86"/>
      <c r="CP1607" s="86"/>
      <c r="CR1607" s="86"/>
      <c r="CS1607" s="86"/>
      <c r="CT1607" s="86"/>
      <c r="CU1607" s="86"/>
      <c r="CW1607" s="87"/>
      <c r="CY1607" s="86"/>
      <c r="CZ1607" s="87"/>
      <c r="DA1607" s="88"/>
      <c r="DB1607" s="86"/>
      <c r="DC1607" s="87"/>
      <c r="DD1607" s="86"/>
      <c r="DE1607" s="86"/>
      <c r="DF1607" s="86"/>
      <c r="DG1607" s="86"/>
      <c r="DH1607" s="89"/>
    </row>
    <row r="1608" spans="34:112" x14ac:dyDescent="0.2">
      <c r="AH1608" s="86"/>
      <c r="AJ1608" s="86"/>
      <c r="AL1608" s="86"/>
      <c r="AN1608" s="86"/>
      <c r="AP1608" s="86"/>
      <c r="AR1608" s="86"/>
      <c r="AT1608" s="86"/>
      <c r="AV1608" s="86"/>
      <c r="AX1608" s="86"/>
      <c r="AZ1608" s="86"/>
      <c r="BB1608" s="86"/>
      <c r="BD1608" s="86"/>
      <c r="BF1608" s="86"/>
      <c r="BH1608" s="86"/>
      <c r="BJ1608" s="86"/>
      <c r="BL1608" s="86"/>
      <c r="BN1608" s="86"/>
      <c r="BP1608" s="86"/>
      <c r="BR1608" s="86"/>
      <c r="BS1608" s="86"/>
      <c r="BT1608" s="86"/>
      <c r="BU1608" s="86"/>
      <c r="BW1608" s="86"/>
      <c r="BX1608" s="86"/>
      <c r="BY1608" s="86"/>
      <c r="BZ1608" s="86"/>
      <c r="CB1608" s="86"/>
      <c r="CC1608" s="86"/>
      <c r="CD1608" s="86"/>
      <c r="CE1608" s="86"/>
      <c r="CF1608" s="86"/>
      <c r="CH1608" s="86"/>
      <c r="CI1608" s="86"/>
      <c r="CJ1608" s="86"/>
      <c r="CK1608" s="86"/>
      <c r="CM1608" s="86"/>
      <c r="CN1608" s="86"/>
      <c r="CO1608" s="86"/>
      <c r="CP1608" s="86"/>
      <c r="CR1608" s="86"/>
      <c r="CS1608" s="86"/>
      <c r="CT1608" s="86"/>
      <c r="CU1608" s="86"/>
      <c r="CW1608" s="87"/>
      <c r="CY1608" s="86"/>
      <c r="CZ1608" s="87"/>
      <c r="DA1608" s="88"/>
      <c r="DB1608" s="86"/>
      <c r="DC1608" s="87"/>
      <c r="DD1608" s="86"/>
      <c r="DE1608" s="86"/>
      <c r="DF1608" s="86"/>
      <c r="DG1608" s="86"/>
      <c r="DH1608" s="89"/>
    </row>
    <row r="1609" spans="34:112" x14ac:dyDescent="0.2">
      <c r="AH1609" s="86"/>
      <c r="AJ1609" s="86"/>
      <c r="AL1609" s="86"/>
      <c r="AN1609" s="86"/>
      <c r="AP1609" s="86"/>
      <c r="AR1609" s="86"/>
      <c r="AT1609" s="86"/>
      <c r="AV1609" s="86"/>
      <c r="AX1609" s="86"/>
      <c r="AZ1609" s="86"/>
      <c r="BB1609" s="86"/>
      <c r="BD1609" s="86"/>
      <c r="BF1609" s="86"/>
      <c r="BH1609" s="86"/>
      <c r="BJ1609" s="86"/>
      <c r="BL1609" s="86"/>
      <c r="BN1609" s="86"/>
      <c r="BP1609" s="86"/>
      <c r="BR1609" s="86"/>
      <c r="BS1609" s="86"/>
      <c r="BT1609" s="86"/>
      <c r="BU1609" s="86"/>
      <c r="BW1609" s="86"/>
      <c r="BX1609" s="86"/>
      <c r="BY1609" s="86"/>
      <c r="BZ1609" s="86"/>
      <c r="CB1609" s="86"/>
      <c r="CC1609" s="86"/>
      <c r="CD1609" s="86"/>
      <c r="CE1609" s="86"/>
      <c r="CF1609" s="86"/>
      <c r="CH1609" s="86"/>
      <c r="CI1609" s="86"/>
      <c r="CJ1609" s="86"/>
      <c r="CK1609" s="86"/>
      <c r="CM1609" s="86"/>
      <c r="CN1609" s="86"/>
      <c r="CO1609" s="86"/>
      <c r="CP1609" s="86"/>
      <c r="CR1609" s="86"/>
      <c r="CS1609" s="86"/>
      <c r="CT1609" s="86"/>
      <c r="CU1609" s="86"/>
      <c r="CW1609" s="87"/>
      <c r="CY1609" s="86"/>
      <c r="CZ1609" s="87"/>
      <c r="DA1609" s="88"/>
      <c r="DB1609" s="86"/>
      <c r="DC1609" s="87"/>
      <c r="DD1609" s="86"/>
      <c r="DE1609" s="86"/>
      <c r="DF1609" s="86"/>
      <c r="DG1609" s="86"/>
      <c r="DH1609" s="89"/>
    </row>
    <row r="1610" spans="34:112" x14ac:dyDescent="0.2">
      <c r="AH1610" s="86"/>
      <c r="AJ1610" s="86"/>
      <c r="AL1610" s="86"/>
      <c r="AN1610" s="86"/>
      <c r="AP1610" s="86"/>
      <c r="AR1610" s="86"/>
      <c r="AT1610" s="86"/>
      <c r="AV1610" s="86"/>
      <c r="AX1610" s="86"/>
      <c r="AZ1610" s="86"/>
      <c r="BB1610" s="86"/>
      <c r="BD1610" s="86"/>
      <c r="BF1610" s="86"/>
      <c r="BH1610" s="86"/>
      <c r="BJ1610" s="86"/>
      <c r="BL1610" s="86"/>
      <c r="BN1610" s="86"/>
      <c r="BP1610" s="86"/>
      <c r="BR1610" s="86"/>
      <c r="BS1610" s="86"/>
      <c r="BT1610" s="86"/>
      <c r="BU1610" s="86"/>
      <c r="BW1610" s="86"/>
      <c r="BX1610" s="86"/>
      <c r="BY1610" s="86"/>
      <c r="BZ1610" s="86"/>
      <c r="CB1610" s="86"/>
      <c r="CC1610" s="86"/>
      <c r="CD1610" s="86"/>
      <c r="CE1610" s="86"/>
      <c r="CF1610" s="86"/>
      <c r="CH1610" s="86"/>
      <c r="CI1610" s="86"/>
      <c r="CJ1610" s="86"/>
      <c r="CK1610" s="86"/>
      <c r="CM1610" s="86"/>
      <c r="CN1610" s="86"/>
      <c r="CO1610" s="86"/>
      <c r="CP1610" s="86"/>
      <c r="CR1610" s="86"/>
      <c r="CS1610" s="86"/>
      <c r="CT1610" s="86"/>
      <c r="CU1610" s="86"/>
      <c r="CW1610" s="87"/>
      <c r="CY1610" s="86"/>
      <c r="CZ1610" s="87"/>
      <c r="DA1610" s="88"/>
      <c r="DB1610" s="86"/>
      <c r="DC1610" s="87"/>
      <c r="DD1610" s="86"/>
      <c r="DE1610" s="86"/>
      <c r="DF1610" s="86"/>
      <c r="DG1610" s="86"/>
      <c r="DH1610" s="89"/>
    </row>
    <row r="1611" spans="34:112" x14ac:dyDescent="0.2">
      <c r="AH1611" s="86"/>
      <c r="AJ1611" s="86"/>
      <c r="AL1611" s="86"/>
      <c r="AN1611" s="86"/>
      <c r="AP1611" s="86"/>
      <c r="AR1611" s="86"/>
      <c r="AT1611" s="86"/>
      <c r="AV1611" s="86"/>
      <c r="AX1611" s="86"/>
      <c r="AZ1611" s="86"/>
      <c r="BB1611" s="86"/>
      <c r="BD1611" s="86"/>
      <c r="BF1611" s="86"/>
      <c r="BH1611" s="86"/>
      <c r="BJ1611" s="86"/>
      <c r="BL1611" s="86"/>
      <c r="BN1611" s="86"/>
      <c r="BP1611" s="86"/>
      <c r="BR1611" s="86"/>
      <c r="BS1611" s="86"/>
      <c r="BT1611" s="86"/>
      <c r="BU1611" s="86"/>
      <c r="BW1611" s="86"/>
      <c r="BX1611" s="86"/>
      <c r="BY1611" s="86"/>
      <c r="BZ1611" s="86"/>
      <c r="CB1611" s="86"/>
      <c r="CC1611" s="86"/>
      <c r="CD1611" s="86"/>
      <c r="CE1611" s="86"/>
      <c r="CF1611" s="86"/>
      <c r="CH1611" s="86"/>
      <c r="CI1611" s="86"/>
      <c r="CJ1611" s="86"/>
      <c r="CK1611" s="86"/>
      <c r="CM1611" s="86"/>
      <c r="CN1611" s="86"/>
      <c r="CO1611" s="86"/>
      <c r="CP1611" s="86"/>
      <c r="CR1611" s="86"/>
      <c r="CS1611" s="86"/>
      <c r="CT1611" s="86"/>
      <c r="CU1611" s="86"/>
      <c r="CW1611" s="87"/>
      <c r="CY1611" s="86"/>
      <c r="CZ1611" s="87"/>
      <c r="DA1611" s="88"/>
      <c r="DB1611" s="86"/>
      <c r="DC1611" s="87"/>
      <c r="DD1611" s="86"/>
      <c r="DE1611" s="86"/>
      <c r="DF1611" s="86"/>
      <c r="DG1611" s="86"/>
      <c r="DH1611" s="89"/>
    </row>
    <row r="1612" spans="34:112" x14ac:dyDescent="0.2">
      <c r="AH1612" s="86"/>
      <c r="AJ1612" s="86"/>
      <c r="AL1612" s="86"/>
      <c r="AN1612" s="86"/>
      <c r="AP1612" s="86"/>
      <c r="AR1612" s="86"/>
      <c r="AT1612" s="86"/>
      <c r="AV1612" s="86"/>
      <c r="AX1612" s="86"/>
      <c r="AZ1612" s="86"/>
      <c r="BB1612" s="86"/>
      <c r="BD1612" s="86"/>
      <c r="BF1612" s="86"/>
      <c r="BH1612" s="86"/>
      <c r="BJ1612" s="86"/>
      <c r="BL1612" s="86"/>
      <c r="BN1612" s="86"/>
      <c r="BP1612" s="86"/>
      <c r="BR1612" s="86"/>
      <c r="BS1612" s="86"/>
      <c r="BT1612" s="86"/>
      <c r="BU1612" s="86"/>
      <c r="BW1612" s="86"/>
      <c r="BX1612" s="86"/>
      <c r="BY1612" s="86"/>
      <c r="BZ1612" s="86"/>
      <c r="CB1612" s="86"/>
      <c r="CC1612" s="86"/>
      <c r="CD1612" s="86"/>
      <c r="CE1612" s="86"/>
      <c r="CF1612" s="86"/>
      <c r="CH1612" s="86"/>
      <c r="CI1612" s="86"/>
      <c r="CJ1612" s="86"/>
      <c r="CK1612" s="86"/>
      <c r="CM1612" s="86"/>
      <c r="CN1612" s="86"/>
      <c r="CO1612" s="86"/>
      <c r="CP1612" s="86"/>
      <c r="CR1612" s="86"/>
      <c r="CS1612" s="86"/>
      <c r="CT1612" s="86"/>
      <c r="CU1612" s="86"/>
      <c r="CW1612" s="87"/>
      <c r="CY1612" s="86"/>
      <c r="CZ1612" s="87"/>
      <c r="DA1612" s="88"/>
      <c r="DB1612" s="86"/>
      <c r="DC1612" s="87"/>
      <c r="DD1612" s="86"/>
      <c r="DE1612" s="86"/>
      <c r="DF1612" s="86"/>
      <c r="DG1612" s="86"/>
      <c r="DH1612" s="89"/>
    </row>
    <row r="1613" spans="34:112" x14ac:dyDescent="0.2">
      <c r="AH1613" s="86"/>
      <c r="AJ1613" s="86"/>
      <c r="AL1613" s="86"/>
      <c r="AN1613" s="86"/>
      <c r="AP1613" s="86"/>
      <c r="AR1613" s="86"/>
      <c r="AT1613" s="86"/>
      <c r="AV1613" s="86"/>
      <c r="AX1613" s="86"/>
      <c r="AZ1613" s="86"/>
      <c r="BB1613" s="86"/>
      <c r="BD1613" s="86"/>
      <c r="BF1613" s="86"/>
      <c r="BH1613" s="86"/>
      <c r="BJ1613" s="86"/>
      <c r="BL1613" s="86"/>
      <c r="BN1613" s="86"/>
      <c r="BP1613" s="86"/>
      <c r="BR1613" s="86"/>
      <c r="BS1613" s="86"/>
      <c r="BT1613" s="86"/>
      <c r="BU1613" s="86"/>
      <c r="BW1613" s="86"/>
      <c r="BX1613" s="86"/>
      <c r="BY1613" s="86"/>
      <c r="BZ1613" s="86"/>
      <c r="CB1613" s="86"/>
      <c r="CC1613" s="86"/>
      <c r="CD1613" s="86"/>
      <c r="CE1613" s="86"/>
      <c r="CF1613" s="86"/>
      <c r="CH1613" s="86"/>
      <c r="CI1613" s="86"/>
      <c r="CJ1613" s="86"/>
      <c r="CK1613" s="86"/>
      <c r="CM1613" s="86"/>
      <c r="CN1613" s="86"/>
      <c r="CO1613" s="86"/>
      <c r="CP1613" s="86"/>
      <c r="CR1613" s="86"/>
      <c r="CS1613" s="86"/>
      <c r="CT1613" s="86"/>
      <c r="CU1613" s="86"/>
      <c r="CW1613" s="87"/>
      <c r="CY1613" s="86"/>
      <c r="CZ1613" s="87"/>
      <c r="DA1613" s="88"/>
      <c r="DB1613" s="86"/>
      <c r="DC1613" s="87"/>
      <c r="DD1613" s="86"/>
      <c r="DE1613" s="86"/>
      <c r="DF1613" s="86"/>
      <c r="DG1613" s="86"/>
      <c r="DH1613" s="89"/>
    </row>
    <row r="1614" spans="34:112" x14ac:dyDescent="0.2">
      <c r="AH1614" s="86"/>
      <c r="AJ1614" s="86"/>
      <c r="AL1614" s="86"/>
      <c r="AN1614" s="86"/>
      <c r="AP1614" s="86"/>
      <c r="AR1614" s="86"/>
      <c r="AT1614" s="86"/>
      <c r="AV1614" s="86"/>
      <c r="AX1614" s="86"/>
      <c r="AZ1614" s="86"/>
      <c r="BB1614" s="86"/>
      <c r="BD1614" s="86"/>
      <c r="BF1614" s="86"/>
      <c r="BH1614" s="86"/>
      <c r="BJ1614" s="86"/>
      <c r="BL1614" s="86"/>
      <c r="BN1614" s="86"/>
      <c r="BP1614" s="86"/>
      <c r="BR1614" s="86"/>
      <c r="BS1614" s="86"/>
      <c r="BT1614" s="86"/>
      <c r="BU1614" s="86"/>
      <c r="BW1614" s="86"/>
      <c r="BX1614" s="86"/>
      <c r="BY1614" s="86"/>
      <c r="BZ1614" s="86"/>
      <c r="CB1614" s="86"/>
      <c r="CC1614" s="86"/>
      <c r="CD1614" s="86"/>
      <c r="CE1614" s="86"/>
      <c r="CF1614" s="86"/>
      <c r="CH1614" s="86"/>
      <c r="CI1614" s="86"/>
      <c r="CJ1614" s="86"/>
      <c r="CK1614" s="86"/>
      <c r="CM1614" s="86"/>
      <c r="CN1614" s="86"/>
      <c r="CO1614" s="86"/>
      <c r="CP1614" s="86"/>
      <c r="CR1614" s="86"/>
      <c r="CS1614" s="86"/>
      <c r="CT1614" s="86"/>
      <c r="CU1614" s="86"/>
      <c r="CW1614" s="87"/>
      <c r="CY1614" s="86"/>
      <c r="CZ1614" s="87"/>
      <c r="DA1614" s="88"/>
      <c r="DB1614" s="86"/>
      <c r="DC1614" s="87"/>
      <c r="DD1614" s="86"/>
      <c r="DE1614" s="86"/>
      <c r="DF1614" s="86"/>
      <c r="DG1614" s="86"/>
      <c r="DH1614" s="89"/>
    </row>
    <row r="1615" spans="34:112" x14ac:dyDescent="0.2">
      <c r="AH1615" s="86"/>
      <c r="AJ1615" s="86"/>
      <c r="AL1615" s="86"/>
      <c r="AN1615" s="86"/>
      <c r="AP1615" s="86"/>
      <c r="AR1615" s="86"/>
      <c r="AT1615" s="86"/>
      <c r="AV1615" s="86"/>
      <c r="AX1615" s="86"/>
      <c r="AZ1615" s="86"/>
      <c r="BB1615" s="86"/>
      <c r="BD1615" s="86"/>
      <c r="BF1615" s="86"/>
      <c r="BH1615" s="86"/>
      <c r="BJ1615" s="86"/>
      <c r="BL1615" s="86"/>
      <c r="BN1615" s="86"/>
      <c r="BP1615" s="86"/>
      <c r="BR1615" s="86"/>
      <c r="BS1615" s="86"/>
      <c r="BT1615" s="86"/>
      <c r="BU1615" s="86"/>
      <c r="BW1615" s="86"/>
      <c r="BX1615" s="86"/>
      <c r="BY1615" s="86"/>
      <c r="BZ1615" s="86"/>
      <c r="CB1615" s="86"/>
      <c r="CC1615" s="86"/>
      <c r="CD1615" s="86"/>
      <c r="CE1615" s="86"/>
      <c r="CF1615" s="86"/>
      <c r="CH1615" s="86"/>
      <c r="CI1615" s="86"/>
      <c r="CJ1615" s="86"/>
      <c r="CK1615" s="86"/>
      <c r="CM1615" s="86"/>
      <c r="CN1615" s="86"/>
      <c r="CO1615" s="86"/>
      <c r="CP1615" s="86"/>
      <c r="CR1615" s="86"/>
      <c r="CS1615" s="86"/>
      <c r="CT1615" s="86"/>
      <c r="CU1615" s="86"/>
      <c r="CW1615" s="87"/>
      <c r="CY1615" s="86"/>
      <c r="CZ1615" s="87"/>
      <c r="DA1615" s="88"/>
      <c r="DB1615" s="86"/>
      <c r="DC1615" s="87"/>
      <c r="DD1615" s="86"/>
      <c r="DE1615" s="86"/>
      <c r="DF1615" s="86"/>
      <c r="DG1615" s="86"/>
      <c r="DH1615" s="89"/>
    </row>
    <row r="1616" spans="34:112" x14ac:dyDescent="0.2">
      <c r="AH1616" s="86"/>
      <c r="AJ1616" s="86"/>
      <c r="AL1616" s="86"/>
      <c r="AN1616" s="86"/>
      <c r="AP1616" s="86"/>
      <c r="AR1616" s="86"/>
      <c r="AT1616" s="86"/>
      <c r="AV1616" s="86"/>
      <c r="AX1616" s="86"/>
      <c r="AZ1616" s="86"/>
      <c r="BB1616" s="86"/>
      <c r="BD1616" s="86"/>
      <c r="BF1616" s="86"/>
      <c r="BH1616" s="86"/>
      <c r="BJ1616" s="86"/>
      <c r="BL1616" s="86"/>
      <c r="BN1616" s="86"/>
      <c r="BP1616" s="86"/>
      <c r="BR1616" s="86"/>
      <c r="BS1616" s="86"/>
      <c r="BT1616" s="86"/>
      <c r="BU1616" s="86"/>
      <c r="BW1616" s="86"/>
      <c r="BX1616" s="86"/>
      <c r="BY1616" s="86"/>
      <c r="BZ1616" s="86"/>
      <c r="CB1616" s="86"/>
      <c r="CC1616" s="86"/>
      <c r="CD1616" s="86"/>
      <c r="CE1616" s="86"/>
      <c r="CF1616" s="86"/>
      <c r="CH1616" s="86"/>
      <c r="CI1616" s="86"/>
      <c r="CJ1616" s="86"/>
      <c r="CK1616" s="86"/>
      <c r="CM1616" s="86"/>
      <c r="CN1616" s="86"/>
      <c r="CO1616" s="86"/>
      <c r="CP1616" s="86"/>
      <c r="CR1616" s="86"/>
      <c r="CS1616" s="86"/>
      <c r="CT1616" s="86"/>
      <c r="CU1616" s="86"/>
      <c r="CW1616" s="87"/>
      <c r="CY1616" s="86"/>
      <c r="CZ1616" s="87"/>
      <c r="DA1616" s="88"/>
      <c r="DB1616" s="86"/>
      <c r="DC1616" s="87"/>
      <c r="DD1616" s="86"/>
      <c r="DE1616" s="86"/>
      <c r="DF1616" s="86"/>
      <c r="DG1616" s="86"/>
      <c r="DH1616" s="89"/>
    </row>
    <row r="1617" spans="34:112" x14ac:dyDescent="0.2">
      <c r="AH1617" s="86"/>
      <c r="AJ1617" s="86"/>
      <c r="AL1617" s="86"/>
      <c r="AN1617" s="86"/>
      <c r="AP1617" s="86"/>
      <c r="AR1617" s="86"/>
      <c r="AT1617" s="86"/>
      <c r="AV1617" s="86"/>
      <c r="AX1617" s="86"/>
      <c r="AZ1617" s="86"/>
      <c r="BB1617" s="86"/>
      <c r="BD1617" s="86"/>
      <c r="BF1617" s="86"/>
      <c r="BH1617" s="86"/>
      <c r="BJ1617" s="86"/>
      <c r="BL1617" s="86"/>
      <c r="BN1617" s="86"/>
      <c r="BP1617" s="86"/>
      <c r="BR1617" s="86"/>
      <c r="BS1617" s="86"/>
      <c r="BT1617" s="86"/>
      <c r="BU1617" s="86"/>
      <c r="BW1617" s="86"/>
      <c r="BX1617" s="86"/>
      <c r="BY1617" s="86"/>
      <c r="BZ1617" s="86"/>
      <c r="CB1617" s="86"/>
      <c r="CC1617" s="86"/>
      <c r="CD1617" s="86"/>
      <c r="CE1617" s="86"/>
      <c r="CF1617" s="86"/>
      <c r="CH1617" s="86"/>
      <c r="CI1617" s="86"/>
      <c r="CJ1617" s="86"/>
      <c r="CK1617" s="86"/>
      <c r="CM1617" s="86"/>
      <c r="CN1617" s="86"/>
      <c r="CO1617" s="86"/>
      <c r="CP1617" s="86"/>
      <c r="CR1617" s="86"/>
      <c r="CS1617" s="86"/>
      <c r="CT1617" s="86"/>
      <c r="CU1617" s="86"/>
      <c r="CW1617" s="87"/>
      <c r="CY1617" s="86"/>
      <c r="CZ1617" s="87"/>
      <c r="DA1617" s="88"/>
      <c r="DB1617" s="86"/>
      <c r="DC1617" s="87"/>
      <c r="DD1617" s="86"/>
      <c r="DE1617" s="86"/>
      <c r="DF1617" s="86"/>
      <c r="DG1617" s="86"/>
      <c r="DH1617" s="89"/>
    </row>
    <row r="1618" spans="34:112" x14ac:dyDescent="0.2">
      <c r="AH1618" s="86"/>
      <c r="AJ1618" s="86"/>
      <c r="AL1618" s="86"/>
      <c r="AN1618" s="86"/>
      <c r="AP1618" s="86"/>
      <c r="AR1618" s="86"/>
      <c r="AT1618" s="86"/>
      <c r="AV1618" s="86"/>
      <c r="AX1618" s="86"/>
      <c r="AZ1618" s="86"/>
      <c r="BB1618" s="86"/>
      <c r="BD1618" s="86"/>
      <c r="BF1618" s="86"/>
      <c r="BH1618" s="86"/>
      <c r="BJ1618" s="86"/>
      <c r="BL1618" s="86"/>
      <c r="BN1618" s="86"/>
      <c r="BP1618" s="86"/>
      <c r="BR1618" s="86"/>
      <c r="BS1618" s="86"/>
      <c r="BT1618" s="86"/>
      <c r="BU1618" s="86"/>
      <c r="BW1618" s="86"/>
      <c r="BX1618" s="86"/>
      <c r="BY1618" s="86"/>
      <c r="BZ1618" s="86"/>
      <c r="CB1618" s="86"/>
      <c r="CC1618" s="86"/>
      <c r="CD1618" s="86"/>
      <c r="CE1618" s="86"/>
      <c r="CF1618" s="86"/>
      <c r="CH1618" s="86"/>
      <c r="CI1618" s="86"/>
      <c r="CJ1618" s="86"/>
      <c r="CK1618" s="86"/>
      <c r="CM1618" s="86"/>
      <c r="CN1618" s="86"/>
      <c r="CO1618" s="86"/>
      <c r="CP1618" s="86"/>
      <c r="CR1618" s="86"/>
      <c r="CS1618" s="86"/>
      <c r="CT1618" s="86"/>
      <c r="CU1618" s="86"/>
      <c r="CW1618" s="87"/>
      <c r="CY1618" s="86"/>
      <c r="CZ1618" s="87"/>
      <c r="DA1618" s="88"/>
      <c r="DB1618" s="86"/>
      <c r="DC1618" s="87"/>
      <c r="DD1618" s="86"/>
      <c r="DE1618" s="86"/>
      <c r="DF1618" s="86"/>
      <c r="DG1618" s="86"/>
      <c r="DH1618" s="89"/>
    </row>
    <row r="1619" spans="34:112" x14ac:dyDescent="0.2">
      <c r="AH1619" s="86"/>
      <c r="AJ1619" s="86"/>
      <c r="AL1619" s="86"/>
      <c r="AN1619" s="86"/>
      <c r="AP1619" s="86"/>
      <c r="AR1619" s="86"/>
      <c r="AT1619" s="86"/>
      <c r="AV1619" s="86"/>
      <c r="AX1619" s="86"/>
      <c r="AZ1619" s="86"/>
      <c r="BB1619" s="86"/>
      <c r="BD1619" s="86"/>
      <c r="BF1619" s="86"/>
      <c r="BH1619" s="86"/>
      <c r="BJ1619" s="86"/>
      <c r="BL1619" s="86"/>
      <c r="BN1619" s="86"/>
      <c r="BP1619" s="86"/>
      <c r="BR1619" s="86"/>
      <c r="BS1619" s="86"/>
      <c r="BT1619" s="86"/>
      <c r="BU1619" s="86"/>
      <c r="BW1619" s="86"/>
      <c r="BX1619" s="86"/>
      <c r="BY1619" s="86"/>
      <c r="BZ1619" s="86"/>
      <c r="CB1619" s="86"/>
      <c r="CC1619" s="86"/>
      <c r="CD1619" s="86"/>
      <c r="CE1619" s="86"/>
      <c r="CF1619" s="86"/>
      <c r="CH1619" s="86"/>
      <c r="CI1619" s="86"/>
      <c r="CJ1619" s="86"/>
      <c r="CK1619" s="86"/>
      <c r="CM1619" s="86"/>
      <c r="CN1619" s="86"/>
      <c r="CO1619" s="86"/>
      <c r="CP1619" s="86"/>
      <c r="CR1619" s="86"/>
      <c r="CS1619" s="86"/>
      <c r="CT1619" s="86"/>
      <c r="CU1619" s="86"/>
      <c r="CW1619" s="87"/>
      <c r="CY1619" s="86"/>
      <c r="CZ1619" s="87"/>
      <c r="DA1619" s="88"/>
      <c r="DB1619" s="86"/>
      <c r="DC1619" s="87"/>
      <c r="DD1619" s="86"/>
      <c r="DE1619" s="86"/>
      <c r="DF1619" s="86"/>
      <c r="DG1619" s="86"/>
      <c r="DH1619" s="89"/>
    </row>
    <row r="1620" spans="34:112" x14ac:dyDescent="0.2">
      <c r="AH1620" s="86"/>
      <c r="AJ1620" s="86"/>
      <c r="AL1620" s="86"/>
      <c r="AN1620" s="86"/>
      <c r="AP1620" s="86"/>
      <c r="AR1620" s="86"/>
      <c r="AT1620" s="86"/>
      <c r="AV1620" s="86"/>
      <c r="AX1620" s="86"/>
      <c r="AZ1620" s="86"/>
      <c r="BB1620" s="86"/>
      <c r="BD1620" s="86"/>
      <c r="BF1620" s="86"/>
      <c r="BH1620" s="86"/>
      <c r="BJ1620" s="86"/>
      <c r="BL1620" s="86"/>
      <c r="BN1620" s="86"/>
      <c r="BP1620" s="86"/>
      <c r="BR1620" s="86"/>
      <c r="BS1620" s="86"/>
      <c r="BT1620" s="86"/>
      <c r="BU1620" s="86"/>
      <c r="BW1620" s="86"/>
      <c r="BX1620" s="86"/>
      <c r="BY1620" s="86"/>
      <c r="BZ1620" s="86"/>
      <c r="CB1620" s="86"/>
      <c r="CC1620" s="86"/>
      <c r="CD1620" s="86"/>
      <c r="CE1620" s="86"/>
      <c r="CF1620" s="86"/>
      <c r="CH1620" s="86"/>
      <c r="CI1620" s="86"/>
      <c r="CJ1620" s="86"/>
      <c r="CK1620" s="86"/>
      <c r="CM1620" s="86"/>
      <c r="CN1620" s="86"/>
      <c r="CO1620" s="86"/>
      <c r="CP1620" s="86"/>
      <c r="CR1620" s="86"/>
      <c r="CS1620" s="86"/>
      <c r="CT1620" s="86"/>
      <c r="CU1620" s="86"/>
      <c r="CW1620" s="87"/>
      <c r="CY1620" s="86"/>
      <c r="CZ1620" s="87"/>
      <c r="DA1620" s="88"/>
      <c r="DB1620" s="86"/>
      <c r="DC1620" s="87"/>
      <c r="DD1620" s="86"/>
      <c r="DE1620" s="86"/>
      <c r="DF1620" s="86"/>
      <c r="DG1620" s="86"/>
      <c r="DH1620" s="89"/>
    </row>
    <row r="1621" spans="34:112" x14ac:dyDescent="0.2">
      <c r="AH1621" s="86"/>
      <c r="AJ1621" s="86"/>
      <c r="AL1621" s="86"/>
      <c r="AN1621" s="86"/>
      <c r="AP1621" s="86"/>
      <c r="AR1621" s="86"/>
      <c r="AT1621" s="86"/>
      <c r="AV1621" s="86"/>
      <c r="AX1621" s="86"/>
      <c r="AZ1621" s="86"/>
      <c r="BB1621" s="86"/>
      <c r="BD1621" s="86"/>
      <c r="BF1621" s="86"/>
      <c r="BH1621" s="86"/>
      <c r="BJ1621" s="86"/>
      <c r="BL1621" s="86"/>
      <c r="BN1621" s="86"/>
      <c r="BP1621" s="86"/>
      <c r="BR1621" s="86"/>
      <c r="BS1621" s="86"/>
      <c r="BT1621" s="86"/>
      <c r="BU1621" s="86"/>
      <c r="BW1621" s="86"/>
      <c r="BX1621" s="86"/>
      <c r="BY1621" s="86"/>
      <c r="BZ1621" s="86"/>
      <c r="CB1621" s="86"/>
      <c r="CC1621" s="86"/>
      <c r="CD1621" s="86"/>
      <c r="CE1621" s="86"/>
      <c r="CF1621" s="86"/>
      <c r="CH1621" s="86"/>
      <c r="CI1621" s="86"/>
      <c r="CJ1621" s="86"/>
      <c r="CK1621" s="86"/>
      <c r="CM1621" s="86"/>
      <c r="CN1621" s="86"/>
      <c r="CO1621" s="86"/>
      <c r="CP1621" s="86"/>
      <c r="CR1621" s="86"/>
      <c r="CS1621" s="86"/>
      <c r="CT1621" s="86"/>
      <c r="CU1621" s="86"/>
      <c r="CW1621" s="87"/>
      <c r="CY1621" s="86"/>
      <c r="CZ1621" s="87"/>
      <c r="DA1621" s="88"/>
      <c r="DB1621" s="86"/>
      <c r="DC1621" s="87"/>
      <c r="DD1621" s="86"/>
      <c r="DE1621" s="86"/>
      <c r="DF1621" s="86"/>
      <c r="DG1621" s="86"/>
      <c r="DH1621" s="89"/>
    </row>
    <row r="1622" spans="34:112" x14ac:dyDescent="0.2">
      <c r="AH1622" s="86"/>
      <c r="AJ1622" s="86"/>
      <c r="AL1622" s="86"/>
      <c r="AN1622" s="86"/>
      <c r="AP1622" s="86"/>
      <c r="AR1622" s="86"/>
      <c r="AT1622" s="86"/>
      <c r="AV1622" s="86"/>
      <c r="AX1622" s="86"/>
      <c r="AZ1622" s="86"/>
      <c r="BB1622" s="86"/>
      <c r="BD1622" s="86"/>
      <c r="BF1622" s="86"/>
      <c r="BH1622" s="86"/>
      <c r="BJ1622" s="86"/>
      <c r="BL1622" s="86"/>
      <c r="BN1622" s="86"/>
      <c r="BP1622" s="86"/>
      <c r="BR1622" s="86"/>
      <c r="BS1622" s="86"/>
      <c r="BT1622" s="86"/>
      <c r="BU1622" s="86"/>
      <c r="BW1622" s="86"/>
      <c r="BX1622" s="86"/>
      <c r="BY1622" s="86"/>
      <c r="BZ1622" s="86"/>
      <c r="CB1622" s="86"/>
      <c r="CC1622" s="86"/>
      <c r="CD1622" s="86"/>
      <c r="CE1622" s="86"/>
      <c r="CF1622" s="86"/>
      <c r="CH1622" s="86"/>
      <c r="CI1622" s="86"/>
      <c r="CJ1622" s="86"/>
      <c r="CK1622" s="86"/>
      <c r="CM1622" s="86"/>
      <c r="CN1622" s="86"/>
      <c r="CO1622" s="86"/>
      <c r="CP1622" s="86"/>
      <c r="CR1622" s="86"/>
      <c r="CS1622" s="86"/>
      <c r="CT1622" s="86"/>
      <c r="CU1622" s="86"/>
      <c r="CW1622" s="87"/>
      <c r="CY1622" s="86"/>
      <c r="CZ1622" s="87"/>
      <c r="DA1622" s="88"/>
      <c r="DB1622" s="86"/>
      <c r="DC1622" s="87"/>
      <c r="DD1622" s="86"/>
      <c r="DE1622" s="86"/>
      <c r="DF1622" s="86"/>
      <c r="DG1622" s="86"/>
      <c r="DH1622" s="89"/>
    </row>
    <row r="1623" spans="34:112" x14ac:dyDescent="0.2">
      <c r="AH1623" s="86"/>
      <c r="AJ1623" s="86"/>
      <c r="AL1623" s="86"/>
      <c r="AN1623" s="86"/>
      <c r="AP1623" s="86"/>
      <c r="AR1623" s="86"/>
      <c r="AT1623" s="86"/>
      <c r="AV1623" s="86"/>
      <c r="AX1623" s="86"/>
      <c r="AZ1623" s="86"/>
      <c r="BB1623" s="86"/>
      <c r="BD1623" s="86"/>
      <c r="BF1623" s="86"/>
      <c r="BH1623" s="86"/>
      <c r="BJ1623" s="86"/>
      <c r="BL1623" s="86"/>
      <c r="BN1623" s="86"/>
      <c r="BP1623" s="86"/>
      <c r="BR1623" s="86"/>
      <c r="BS1623" s="86"/>
      <c r="BT1623" s="86"/>
      <c r="BU1623" s="86"/>
      <c r="BW1623" s="86"/>
      <c r="BX1623" s="86"/>
      <c r="BY1623" s="86"/>
      <c r="BZ1623" s="86"/>
      <c r="CB1623" s="86"/>
      <c r="CC1623" s="86"/>
      <c r="CD1623" s="86"/>
      <c r="CE1623" s="86"/>
      <c r="CF1623" s="86"/>
      <c r="CH1623" s="86"/>
      <c r="CI1623" s="86"/>
      <c r="CJ1623" s="86"/>
      <c r="CK1623" s="86"/>
      <c r="CM1623" s="86"/>
      <c r="CN1623" s="86"/>
      <c r="CO1623" s="86"/>
      <c r="CP1623" s="86"/>
      <c r="CR1623" s="86"/>
      <c r="CS1623" s="86"/>
      <c r="CT1623" s="86"/>
      <c r="CU1623" s="86"/>
      <c r="CW1623" s="87"/>
      <c r="CY1623" s="86"/>
      <c r="CZ1623" s="87"/>
      <c r="DA1623" s="88"/>
      <c r="DB1623" s="86"/>
      <c r="DC1623" s="87"/>
      <c r="DD1623" s="86"/>
      <c r="DE1623" s="86"/>
      <c r="DF1623" s="86"/>
      <c r="DG1623" s="86"/>
      <c r="DH1623" s="89"/>
    </row>
    <row r="1624" spans="34:112" x14ac:dyDescent="0.2">
      <c r="AH1624" s="86"/>
      <c r="AJ1624" s="86"/>
      <c r="AL1624" s="86"/>
      <c r="AN1624" s="86"/>
      <c r="AP1624" s="86"/>
      <c r="AR1624" s="86"/>
      <c r="AT1624" s="86"/>
      <c r="AV1624" s="86"/>
      <c r="AX1624" s="86"/>
      <c r="AZ1624" s="86"/>
      <c r="BB1624" s="86"/>
      <c r="BD1624" s="86"/>
      <c r="BF1624" s="86"/>
      <c r="BH1624" s="86"/>
      <c r="BJ1624" s="86"/>
      <c r="BL1624" s="86"/>
      <c r="BN1624" s="86"/>
      <c r="BP1624" s="86"/>
      <c r="BR1624" s="86"/>
      <c r="BS1624" s="86"/>
      <c r="BT1624" s="86"/>
      <c r="BU1624" s="86"/>
      <c r="BW1624" s="86"/>
      <c r="BX1624" s="86"/>
      <c r="BY1624" s="86"/>
      <c r="BZ1624" s="86"/>
      <c r="CB1624" s="86"/>
      <c r="CC1624" s="86"/>
      <c r="CD1624" s="86"/>
      <c r="CE1624" s="86"/>
      <c r="CF1624" s="86"/>
      <c r="CH1624" s="86"/>
      <c r="CI1624" s="86"/>
      <c r="CJ1624" s="86"/>
      <c r="CK1624" s="86"/>
      <c r="CM1624" s="86"/>
      <c r="CN1624" s="86"/>
      <c r="CO1624" s="86"/>
      <c r="CP1624" s="86"/>
      <c r="CR1624" s="86"/>
      <c r="CS1624" s="86"/>
      <c r="CT1624" s="86"/>
      <c r="CU1624" s="86"/>
      <c r="CW1624" s="87"/>
      <c r="CY1624" s="86"/>
      <c r="CZ1624" s="87"/>
      <c r="DA1624" s="88"/>
      <c r="DB1624" s="86"/>
      <c r="DC1624" s="87"/>
      <c r="DD1624" s="86"/>
      <c r="DE1624" s="86"/>
      <c r="DF1624" s="86"/>
      <c r="DG1624" s="86"/>
      <c r="DH1624" s="89"/>
    </row>
    <row r="1625" spans="34:112" x14ac:dyDescent="0.2">
      <c r="AH1625" s="86"/>
      <c r="AJ1625" s="86"/>
      <c r="AL1625" s="86"/>
      <c r="AN1625" s="86"/>
      <c r="AP1625" s="86"/>
      <c r="AR1625" s="86"/>
      <c r="AT1625" s="86"/>
      <c r="AV1625" s="86"/>
      <c r="AX1625" s="86"/>
      <c r="AZ1625" s="86"/>
      <c r="BB1625" s="86"/>
      <c r="BD1625" s="86"/>
      <c r="BF1625" s="86"/>
      <c r="BH1625" s="86"/>
      <c r="BJ1625" s="86"/>
      <c r="BL1625" s="86"/>
      <c r="BN1625" s="86"/>
      <c r="BP1625" s="86"/>
      <c r="BR1625" s="86"/>
      <c r="BS1625" s="86"/>
      <c r="BT1625" s="86"/>
      <c r="BU1625" s="86"/>
      <c r="BW1625" s="86"/>
      <c r="BX1625" s="86"/>
      <c r="BY1625" s="86"/>
      <c r="BZ1625" s="86"/>
      <c r="CB1625" s="86"/>
      <c r="CC1625" s="86"/>
      <c r="CD1625" s="86"/>
      <c r="CE1625" s="86"/>
      <c r="CF1625" s="86"/>
      <c r="CH1625" s="86"/>
      <c r="CI1625" s="86"/>
      <c r="CJ1625" s="86"/>
      <c r="CK1625" s="86"/>
      <c r="CM1625" s="86"/>
      <c r="CN1625" s="86"/>
      <c r="CO1625" s="86"/>
      <c r="CP1625" s="86"/>
      <c r="CR1625" s="86"/>
      <c r="CS1625" s="86"/>
      <c r="CT1625" s="86"/>
      <c r="CU1625" s="86"/>
      <c r="CW1625" s="87"/>
      <c r="CY1625" s="86"/>
      <c r="CZ1625" s="87"/>
      <c r="DA1625" s="88"/>
      <c r="DB1625" s="86"/>
      <c r="DC1625" s="87"/>
      <c r="DD1625" s="86"/>
      <c r="DE1625" s="86"/>
      <c r="DF1625" s="86"/>
      <c r="DG1625" s="86"/>
      <c r="DH1625" s="89"/>
    </row>
    <row r="1626" spans="34:112" x14ac:dyDescent="0.2">
      <c r="AH1626" s="86"/>
      <c r="AJ1626" s="86"/>
      <c r="AL1626" s="86"/>
      <c r="AN1626" s="86"/>
      <c r="AP1626" s="86"/>
      <c r="AR1626" s="86"/>
      <c r="AT1626" s="86"/>
      <c r="AV1626" s="86"/>
      <c r="AX1626" s="86"/>
      <c r="AZ1626" s="86"/>
      <c r="BB1626" s="86"/>
      <c r="BD1626" s="86"/>
      <c r="BF1626" s="86"/>
      <c r="BH1626" s="86"/>
      <c r="BJ1626" s="86"/>
      <c r="BL1626" s="86"/>
      <c r="BN1626" s="86"/>
      <c r="BP1626" s="86"/>
      <c r="BR1626" s="86"/>
      <c r="BS1626" s="86"/>
      <c r="BT1626" s="86"/>
      <c r="BU1626" s="86"/>
      <c r="BW1626" s="86"/>
      <c r="BX1626" s="86"/>
      <c r="BY1626" s="86"/>
      <c r="BZ1626" s="86"/>
      <c r="CB1626" s="86"/>
      <c r="CC1626" s="86"/>
      <c r="CD1626" s="86"/>
      <c r="CE1626" s="86"/>
      <c r="CF1626" s="86"/>
      <c r="CH1626" s="86"/>
      <c r="CI1626" s="86"/>
      <c r="CJ1626" s="86"/>
      <c r="CK1626" s="86"/>
      <c r="CM1626" s="86"/>
      <c r="CN1626" s="86"/>
      <c r="CO1626" s="86"/>
      <c r="CP1626" s="86"/>
      <c r="CR1626" s="86"/>
      <c r="CS1626" s="86"/>
      <c r="CT1626" s="86"/>
      <c r="CU1626" s="86"/>
      <c r="CW1626" s="87"/>
      <c r="CY1626" s="86"/>
      <c r="CZ1626" s="87"/>
      <c r="DA1626" s="88"/>
      <c r="DB1626" s="86"/>
      <c r="DC1626" s="87"/>
      <c r="DD1626" s="86"/>
      <c r="DE1626" s="86"/>
      <c r="DF1626" s="86"/>
      <c r="DG1626" s="86"/>
      <c r="DH1626" s="89"/>
    </row>
    <row r="1627" spans="34:112" x14ac:dyDescent="0.2">
      <c r="AH1627" s="86"/>
      <c r="AJ1627" s="86"/>
      <c r="AL1627" s="86"/>
      <c r="AN1627" s="86"/>
      <c r="AP1627" s="86"/>
      <c r="AR1627" s="86"/>
      <c r="AT1627" s="86"/>
      <c r="AV1627" s="86"/>
      <c r="AX1627" s="86"/>
      <c r="AZ1627" s="86"/>
      <c r="BB1627" s="86"/>
      <c r="BD1627" s="86"/>
      <c r="BF1627" s="86"/>
      <c r="BH1627" s="86"/>
      <c r="BJ1627" s="86"/>
      <c r="BL1627" s="86"/>
      <c r="BN1627" s="86"/>
      <c r="BP1627" s="86"/>
      <c r="BR1627" s="86"/>
      <c r="BS1627" s="86"/>
      <c r="BT1627" s="86"/>
      <c r="BU1627" s="86"/>
      <c r="BW1627" s="86"/>
      <c r="BX1627" s="86"/>
      <c r="BY1627" s="86"/>
      <c r="BZ1627" s="86"/>
      <c r="CB1627" s="86"/>
      <c r="CC1627" s="86"/>
      <c r="CD1627" s="86"/>
      <c r="CE1627" s="86"/>
      <c r="CF1627" s="86"/>
      <c r="CH1627" s="86"/>
      <c r="CI1627" s="86"/>
      <c r="CJ1627" s="86"/>
      <c r="CK1627" s="86"/>
      <c r="CM1627" s="86"/>
      <c r="CN1627" s="86"/>
      <c r="CO1627" s="86"/>
      <c r="CP1627" s="86"/>
      <c r="CR1627" s="86"/>
      <c r="CS1627" s="86"/>
      <c r="CT1627" s="86"/>
      <c r="CU1627" s="86"/>
      <c r="CW1627" s="87"/>
      <c r="CY1627" s="86"/>
      <c r="CZ1627" s="87"/>
      <c r="DA1627" s="88"/>
      <c r="DB1627" s="86"/>
      <c r="DC1627" s="87"/>
      <c r="DD1627" s="86"/>
      <c r="DE1627" s="86"/>
      <c r="DF1627" s="86"/>
      <c r="DG1627" s="86"/>
      <c r="DH1627" s="89"/>
    </row>
    <row r="1628" spans="34:112" x14ac:dyDescent="0.2">
      <c r="AH1628" s="86"/>
      <c r="AJ1628" s="86"/>
      <c r="AL1628" s="86"/>
      <c r="AN1628" s="86"/>
      <c r="AP1628" s="86"/>
      <c r="AR1628" s="86"/>
      <c r="AT1628" s="86"/>
      <c r="AV1628" s="86"/>
      <c r="AX1628" s="86"/>
      <c r="AZ1628" s="86"/>
      <c r="BB1628" s="86"/>
      <c r="BD1628" s="86"/>
      <c r="BF1628" s="86"/>
      <c r="BH1628" s="86"/>
      <c r="BJ1628" s="86"/>
      <c r="BL1628" s="86"/>
      <c r="BN1628" s="86"/>
      <c r="BP1628" s="86"/>
      <c r="BR1628" s="86"/>
      <c r="BS1628" s="86"/>
      <c r="BT1628" s="86"/>
      <c r="BU1628" s="86"/>
      <c r="BW1628" s="86"/>
      <c r="BX1628" s="86"/>
      <c r="BY1628" s="86"/>
      <c r="BZ1628" s="86"/>
      <c r="CB1628" s="86"/>
      <c r="CC1628" s="86"/>
      <c r="CD1628" s="86"/>
      <c r="CE1628" s="86"/>
      <c r="CF1628" s="86"/>
      <c r="CH1628" s="86"/>
      <c r="CI1628" s="86"/>
      <c r="CJ1628" s="86"/>
      <c r="CK1628" s="86"/>
      <c r="CM1628" s="86"/>
      <c r="CN1628" s="86"/>
      <c r="CO1628" s="86"/>
      <c r="CP1628" s="86"/>
      <c r="CR1628" s="86"/>
      <c r="CS1628" s="86"/>
      <c r="CT1628" s="86"/>
      <c r="CU1628" s="86"/>
      <c r="CW1628" s="87"/>
      <c r="CY1628" s="86"/>
      <c r="CZ1628" s="87"/>
      <c r="DA1628" s="88"/>
      <c r="DB1628" s="86"/>
      <c r="DC1628" s="87"/>
      <c r="DD1628" s="86"/>
      <c r="DE1628" s="86"/>
      <c r="DF1628" s="86"/>
      <c r="DG1628" s="86"/>
      <c r="DH1628" s="89"/>
    </row>
    <row r="1629" spans="34:112" x14ac:dyDescent="0.2">
      <c r="AH1629" s="86"/>
      <c r="AJ1629" s="86"/>
      <c r="AL1629" s="86"/>
      <c r="AN1629" s="86"/>
      <c r="AP1629" s="86"/>
      <c r="AR1629" s="86"/>
      <c r="AT1629" s="86"/>
      <c r="AV1629" s="86"/>
      <c r="AX1629" s="86"/>
      <c r="AZ1629" s="86"/>
      <c r="BB1629" s="86"/>
      <c r="BD1629" s="86"/>
      <c r="BF1629" s="86"/>
      <c r="BH1629" s="86"/>
      <c r="BJ1629" s="86"/>
      <c r="BL1629" s="86"/>
      <c r="BN1629" s="86"/>
      <c r="BP1629" s="86"/>
      <c r="BR1629" s="86"/>
      <c r="BS1629" s="86"/>
      <c r="BT1629" s="86"/>
      <c r="BU1629" s="86"/>
      <c r="BW1629" s="86"/>
      <c r="BX1629" s="86"/>
      <c r="BY1629" s="86"/>
      <c r="BZ1629" s="86"/>
      <c r="CB1629" s="86"/>
      <c r="CC1629" s="86"/>
      <c r="CD1629" s="86"/>
      <c r="CE1629" s="86"/>
      <c r="CF1629" s="86"/>
      <c r="CH1629" s="86"/>
      <c r="CI1629" s="86"/>
      <c r="CJ1629" s="86"/>
      <c r="CK1629" s="86"/>
      <c r="CM1629" s="86"/>
      <c r="CN1629" s="86"/>
      <c r="CO1629" s="86"/>
      <c r="CP1629" s="86"/>
      <c r="CR1629" s="86"/>
      <c r="CS1629" s="86"/>
      <c r="CT1629" s="86"/>
      <c r="CU1629" s="86"/>
      <c r="CW1629" s="87"/>
      <c r="CY1629" s="86"/>
      <c r="CZ1629" s="87"/>
      <c r="DA1629" s="88"/>
      <c r="DB1629" s="86"/>
      <c r="DC1629" s="87"/>
      <c r="DD1629" s="86"/>
      <c r="DE1629" s="86"/>
      <c r="DF1629" s="86"/>
      <c r="DG1629" s="86"/>
      <c r="DH1629" s="89"/>
    </row>
    <row r="1630" spans="34:112" x14ac:dyDescent="0.2">
      <c r="AH1630" s="86"/>
      <c r="AJ1630" s="86"/>
      <c r="AL1630" s="86"/>
      <c r="AN1630" s="86"/>
      <c r="AP1630" s="86"/>
      <c r="AR1630" s="86"/>
      <c r="AT1630" s="86"/>
      <c r="AV1630" s="86"/>
      <c r="AX1630" s="86"/>
      <c r="AZ1630" s="86"/>
      <c r="BB1630" s="86"/>
      <c r="BD1630" s="86"/>
      <c r="BF1630" s="86"/>
      <c r="BH1630" s="86"/>
      <c r="BJ1630" s="86"/>
      <c r="BL1630" s="86"/>
      <c r="BN1630" s="86"/>
      <c r="BP1630" s="86"/>
      <c r="BR1630" s="86"/>
      <c r="BS1630" s="86"/>
      <c r="BT1630" s="86"/>
      <c r="BU1630" s="86"/>
      <c r="BW1630" s="86"/>
      <c r="BX1630" s="86"/>
      <c r="BY1630" s="86"/>
      <c r="BZ1630" s="86"/>
      <c r="CB1630" s="86"/>
      <c r="CC1630" s="86"/>
      <c r="CD1630" s="86"/>
      <c r="CE1630" s="86"/>
      <c r="CF1630" s="86"/>
      <c r="CH1630" s="86"/>
      <c r="CI1630" s="86"/>
      <c r="CJ1630" s="86"/>
      <c r="CK1630" s="86"/>
      <c r="CM1630" s="86"/>
      <c r="CN1630" s="86"/>
      <c r="CO1630" s="86"/>
      <c r="CP1630" s="86"/>
      <c r="CR1630" s="86"/>
      <c r="CS1630" s="86"/>
      <c r="CT1630" s="86"/>
      <c r="CU1630" s="86"/>
      <c r="CW1630" s="87"/>
      <c r="CY1630" s="86"/>
      <c r="CZ1630" s="87"/>
      <c r="DA1630" s="88"/>
      <c r="DB1630" s="86"/>
      <c r="DC1630" s="87"/>
      <c r="DD1630" s="86"/>
      <c r="DE1630" s="86"/>
      <c r="DF1630" s="86"/>
      <c r="DG1630" s="86"/>
      <c r="DH1630" s="89"/>
    </row>
    <row r="1631" spans="34:112" x14ac:dyDescent="0.2">
      <c r="AH1631" s="86"/>
      <c r="AJ1631" s="86"/>
      <c r="AL1631" s="86"/>
      <c r="AN1631" s="86"/>
      <c r="AP1631" s="86"/>
      <c r="AR1631" s="86"/>
      <c r="AT1631" s="86"/>
      <c r="AV1631" s="86"/>
      <c r="AX1631" s="86"/>
      <c r="AZ1631" s="86"/>
      <c r="BB1631" s="86"/>
      <c r="BD1631" s="86"/>
      <c r="BF1631" s="86"/>
      <c r="BH1631" s="86"/>
      <c r="BJ1631" s="86"/>
      <c r="BL1631" s="86"/>
      <c r="BN1631" s="86"/>
      <c r="BP1631" s="86"/>
      <c r="BR1631" s="86"/>
      <c r="BS1631" s="86"/>
      <c r="BT1631" s="86"/>
      <c r="BU1631" s="86"/>
      <c r="BW1631" s="86"/>
      <c r="BX1631" s="86"/>
      <c r="BY1631" s="86"/>
      <c r="BZ1631" s="86"/>
      <c r="CB1631" s="86"/>
      <c r="CC1631" s="86"/>
      <c r="CD1631" s="86"/>
      <c r="CE1631" s="86"/>
      <c r="CF1631" s="86"/>
      <c r="CH1631" s="86"/>
      <c r="CI1631" s="86"/>
      <c r="CJ1631" s="86"/>
      <c r="CK1631" s="86"/>
      <c r="CM1631" s="86"/>
      <c r="CN1631" s="86"/>
      <c r="CO1631" s="86"/>
      <c r="CP1631" s="86"/>
      <c r="CR1631" s="86"/>
      <c r="CS1631" s="86"/>
      <c r="CT1631" s="86"/>
      <c r="CU1631" s="86"/>
      <c r="CW1631" s="87"/>
      <c r="CY1631" s="86"/>
      <c r="CZ1631" s="87"/>
      <c r="DA1631" s="88"/>
      <c r="DB1631" s="86"/>
      <c r="DC1631" s="87"/>
      <c r="DD1631" s="86"/>
      <c r="DE1631" s="86"/>
      <c r="DF1631" s="86"/>
      <c r="DG1631" s="86"/>
      <c r="DH1631" s="89"/>
    </row>
    <row r="1632" spans="34:112" x14ac:dyDescent="0.2">
      <c r="AH1632" s="86"/>
      <c r="AJ1632" s="86"/>
      <c r="AL1632" s="86"/>
      <c r="AN1632" s="86"/>
      <c r="AP1632" s="86"/>
      <c r="AR1632" s="86"/>
      <c r="AT1632" s="86"/>
      <c r="AV1632" s="86"/>
      <c r="AX1632" s="86"/>
      <c r="AZ1632" s="86"/>
      <c r="BB1632" s="86"/>
      <c r="BD1632" s="86"/>
      <c r="BF1632" s="86"/>
      <c r="BH1632" s="86"/>
      <c r="BJ1632" s="86"/>
      <c r="BL1632" s="86"/>
      <c r="BN1632" s="86"/>
      <c r="BP1632" s="86"/>
      <c r="BR1632" s="86"/>
      <c r="BS1632" s="86"/>
      <c r="BT1632" s="86"/>
      <c r="BU1632" s="86"/>
      <c r="BW1632" s="86"/>
      <c r="BX1632" s="86"/>
      <c r="BY1632" s="86"/>
      <c r="BZ1632" s="86"/>
      <c r="CB1632" s="86"/>
      <c r="CC1632" s="86"/>
      <c r="CD1632" s="86"/>
      <c r="CE1632" s="86"/>
      <c r="CF1632" s="86"/>
      <c r="CH1632" s="86"/>
      <c r="CI1632" s="86"/>
      <c r="CJ1632" s="86"/>
      <c r="CK1632" s="86"/>
      <c r="CM1632" s="86"/>
      <c r="CN1632" s="86"/>
      <c r="CO1632" s="86"/>
      <c r="CP1632" s="86"/>
      <c r="CR1632" s="86"/>
      <c r="CS1632" s="86"/>
      <c r="CT1632" s="86"/>
      <c r="CU1632" s="86"/>
      <c r="CW1632" s="87"/>
      <c r="CY1632" s="86"/>
      <c r="CZ1632" s="87"/>
      <c r="DA1632" s="88"/>
      <c r="DB1632" s="86"/>
      <c r="DC1632" s="87"/>
      <c r="DD1632" s="86"/>
      <c r="DE1632" s="86"/>
      <c r="DF1632" s="86"/>
      <c r="DG1632" s="86"/>
      <c r="DH1632" s="89"/>
    </row>
    <row r="1633" spans="34:112" x14ac:dyDescent="0.2">
      <c r="AH1633" s="86"/>
      <c r="AJ1633" s="86"/>
      <c r="AL1633" s="86"/>
      <c r="AN1633" s="86"/>
      <c r="AP1633" s="86"/>
      <c r="AR1633" s="86"/>
      <c r="AT1633" s="86"/>
      <c r="AV1633" s="86"/>
      <c r="AX1633" s="86"/>
      <c r="AZ1633" s="86"/>
      <c r="BB1633" s="86"/>
      <c r="BD1633" s="86"/>
      <c r="BF1633" s="86"/>
      <c r="BH1633" s="86"/>
      <c r="BJ1633" s="86"/>
      <c r="BL1633" s="86"/>
      <c r="BN1633" s="86"/>
      <c r="BP1633" s="86"/>
      <c r="BR1633" s="86"/>
      <c r="BS1633" s="86"/>
      <c r="BT1633" s="86"/>
      <c r="BU1633" s="86"/>
      <c r="BW1633" s="86"/>
      <c r="BX1633" s="86"/>
      <c r="BY1633" s="86"/>
      <c r="BZ1633" s="86"/>
      <c r="CB1633" s="86"/>
      <c r="CC1633" s="86"/>
      <c r="CD1633" s="86"/>
      <c r="CE1633" s="86"/>
      <c r="CF1633" s="86"/>
      <c r="CH1633" s="86"/>
      <c r="CI1633" s="86"/>
      <c r="CJ1633" s="86"/>
      <c r="CK1633" s="86"/>
      <c r="CM1633" s="86"/>
      <c r="CN1633" s="86"/>
      <c r="CO1633" s="86"/>
      <c r="CP1633" s="86"/>
      <c r="CR1633" s="86"/>
      <c r="CS1633" s="86"/>
      <c r="CT1633" s="86"/>
      <c r="CU1633" s="86"/>
      <c r="CW1633" s="87"/>
      <c r="CY1633" s="86"/>
      <c r="CZ1633" s="87"/>
      <c r="DA1633" s="88"/>
      <c r="DB1633" s="86"/>
      <c r="DC1633" s="87"/>
      <c r="DD1633" s="86"/>
      <c r="DE1633" s="86"/>
      <c r="DF1633" s="86"/>
      <c r="DG1633" s="86"/>
      <c r="DH1633" s="89"/>
    </row>
    <row r="1634" spans="34:112" x14ac:dyDescent="0.2">
      <c r="AH1634" s="86"/>
      <c r="AJ1634" s="86"/>
      <c r="AL1634" s="86"/>
      <c r="AN1634" s="86"/>
      <c r="AP1634" s="86"/>
      <c r="AR1634" s="86"/>
      <c r="AT1634" s="86"/>
      <c r="AV1634" s="86"/>
      <c r="AX1634" s="86"/>
      <c r="AZ1634" s="86"/>
      <c r="BB1634" s="86"/>
      <c r="BD1634" s="86"/>
      <c r="BF1634" s="86"/>
      <c r="BH1634" s="86"/>
      <c r="BJ1634" s="86"/>
      <c r="BL1634" s="86"/>
      <c r="BN1634" s="86"/>
      <c r="BP1634" s="86"/>
      <c r="BR1634" s="86"/>
      <c r="BS1634" s="86"/>
      <c r="BT1634" s="86"/>
      <c r="BU1634" s="86"/>
      <c r="BW1634" s="86"/>
      <c r="BX1634" s="86"/>
      <c r="BY1634" s="86"/>
      <c r="BZ1634" s="86"/>
      <c r="CB1634" s="86"/>
      <c r="CC1634" s="86"/>
      <c r="CD1634" s="86"/>
      <c r="CE1634" s="86"/>
      <c r="CF1634" s="86"/>
      <c r="CH1634" s="86"/>
      <c r="CI1634" s="86"/>
      <c r="CJ1634" s="86"/>
      <c r="CK1634" s="86"/>
      <c r="CM1634" s="86"/>
      <c r="CN1634" s="86"/>
      <c r="CO1634" s="86"/>
      <c r="CP1634" s="86"/>
      <c r="CR1634" s="86"/>
      <c r="CS1634" s="86"/>
      <c r="CT1634" s="86"/>
      <c r="CU1634" s="86"/>
      <c r="CW1634" s="87"/>
      <c r="CY1634" s="86"/>
      <c r="CZ1634" s="87"/>
      <c r="DA1634" s="88"/>
      <c r="DB1634" s="86"/>
      <c r="DC1634" s="87"/>
      <c r="DD1634" s="86"/>
      <c r="DE1634" s="86"/>
      <c r="DF1634" s="86"/>
      <c r="DG1634" s="86"/>
      <c r="DH1634" s="89"/>
    </row>
    <row r="1635" spans="34:112" x14ac:dyDescent="0.2">
      <c r="AH1635" s="86"/>
      <c r="AJ1635" s="86"/>
      <c r="AL1635" s="86"/>
      <c r="AN1635" s="86"/>
      <c r="AP1635" s="86"/>
      <c r="AR1635" s="86"/>
      <c r="AT1635" s="86"/>
      <c r="AV1635" s="86"/>
      <c r="AX1635" s="86"/>
      <c r="AZ1635" s="86"/>
      <c r="BB1635" s="86"/>
      <c r="BD1635" s="86"/>
      <c r="BF1635" s="86"/>
      <c r="BH1635" s="86"/>
      <c r="BJ1635" s="86"/>
      <c r="BL1635" s="86"/>
      <c r="BN1635" s="86"/>
      <c r="BP1635" s="86"/>
      <c r="BR1635" s="86"/>
      <c r="BS1635" s="86"/>
      <c r="BT1635" s="86"/>
      <c r="BU1635" s="86"/>
      <c r="BW1635" s="86"/>
      <c r="BX1635" s="86"/>
      <c r="BY1635" s="86"/>
      <c r="BZ1635" s="86"/>
      <c r="CB1635" s="86"/>
      <c r="CC1635" s="86"/>
      <c r="CD1635" s="86"/>
      <c r="CE1635" s="86"/>
      <c r="CF1635" s="86"/>
      <c r="CH1635" s="86"/>
      <c r="CI1635" s="86"/>
      <c r="CJ1635" s="86"/>
      <c r="CK1635" s="86"/>
      <c r="CM1635" s="86"/>
      <c r="CN1635" s="86"/>
      <c r="CO1635" s="86"/>
      <c r="CP1635" s="86"/>
      <c r="CR1635" s="86"/>
      <c r="CS1635" s="86"/>
      <c r="CT1635" s="86"/>
      <c r="CU1635" s="86"/>
      <c r="CW1635" s="87"/>
      <c r="CY1635" s="86"/>
      <c r="CZ1635" s="87"/>
      <c r="DA1635" s="88"/>
      <c r="DB1635" s="86"/>
      <c r="DC1635" s="87"/>
      <c r="DD1635" s="86"/>
      <c r="DE1635" s="86"/>
      <c r="DF1635" s="86"/>
      <c r="DG1635" s="86"/>
      <c r="DH1635" s="89"/>
    </row>
    <row r="1636" spans="34:112" x14ac:dyDescent="0.2">
      <c r="AH1636" s="86"/>
      <c r="AJ1636" s="86"/>
      <c r="AL1636" s="86"/>
      <c r="AN1636" s="86"/>
      <c r="AP1636" s="86"/>
      <c r="AR1636" s="86"/>
      <c r="AT1636" s="86"/>
      <c r="AV1636" s="86"/>
      <c r="AX1636" s="86"/>
      <c r="AZ1636" s="86"/>
      <c r="BB1636" s="86"/>
      <c r="BD1636" s="86"/>
      <c r="BF1636" s="86"/>
      <c r="BH1636" s="86"/>
      <c r="BJ1636" s="86"/>
      <c r="BL1636" s="86"/>
      <c r="BN1636" s="86"/>
      <c r="BP1636" s="86"/>
      <c r="BR1636" s="86"/>
      <c r="BS1636" s="86"/>
      <c r="BT1636" s="86"/>
      <c r="BU1636" s="86"/>
      <c r="BW1636" s="86"/>
      <c r="BX1636" s="86"/>
      <c r="BY1636" s="86"/>
      <c r="BZ1636" s="86"/>
      <c r="CB1636" s="86"/>
      <c r="CC1636" s="86"/>
      <c r="CD1636" s="86"/>
      <c r="CE1636" s="86"/>
      <c r="CF1636" s="86"/>
      <c r="CH1636" s="86"/>
      <c r="CI1636" s="86"/>
      <c r="CJ1636" s="86"/>
      <c r="CK1636" s="86"/>
      <c r="CM1636" s="86"/>
      <c r="CN1636" s="86"/>
      <c r="CO1636" s="86"/>
      <c r="CP1636" s="86"/>
      <c r="CR1636" s="86"/>
      <c r="CS1636" s="86"/>
      <c r="CT1636" s="86"/>
      <c r="CU1636" s="86"/>
      <c r="CW1636" s="87"/>
      <c r="CY1636" s="86"/>
      <c r="CZ1636" s="87"/>
      <c r="DA1636" s="88"/>
      <c r="DB1636" s="86"/>
      <c r="DC1636" s="87"/>
      <c r="DD1636" s="86"/>
      <c r="DE1636" s="86"/>
      <c r="DF1636" s="86"/>
      <c r="DG1636" s="86"/>
      <c r="DH1636" s="89"/>
    </row>
    <row r="1637" spans="34:112" x14ac:dyDescent="0.2">
      <c r="AH1637" s="86"/>
      <c r="AJ1637" s="86"/>
      <c r="AL1637" s="86"/>
      <c r="AN1637" s="86"/>
      <c r="AP1637" s="86"/>
      <c r="AR1637" s="86"/>
      <c r="AT1637" s="86"/>
      <c r="AV1637" s="86"/>
      <c r="AX1637" s="86"/>
      <c r="AZ1637" s="86"/>
      <c r="BB1637" s="86"/>
      <c r="BD1637" s="86"/>
      <c r="BF1637" s="86"/>
      <c r="BH1637" s="86"/>
      <c r="BJ1637" s="86"/>
      <c r="BL1637" s="86"/>
      <c r="BN1637" s="86"/>
      <c r="BP1637" s="86"/>
      <c r="BR1637" s="86"/>
      <c r="BS1637" s="86"/>
      <c r="BT1637" s="86"/>
      <c r="BU1637" s="86"/>
      <c r="BW1637" s="86"/>
      <c r="BX1637" s="86"/>
      <c r="BY1637" s="86"/>
      <c r="BZ1637" s="86"/>
      <c r="CB1637" s="86"/>
      <c r="CC1637" s="86"/>
      <c r="CD1637" s="86"/>
      <c r="CE1637" s="86"/>
      <c r="CF1637" s="86"/>
      <c r="CH1637" s="86"/>
      <c r="CI1637" s="86"/>
      <c r="CJ1637" s="86"/>
      <c r="CK1637" s="86"/>
      <c r="CM1637" s="86"/>
      <c r="CN1637" s="86"/>
      <c r="CO1637" s="86"/>
      <c r="CP1637" s="86"/>
      <c r="CR1637" s="86"/>
      <c r="CS1637" s="86"/>
      <c r="CT1637" s="86"/>
      <c r="CU1637" s="86"/>
      <c r="CW1637" s="87"/>
      <c r="CY1637" s="86"/>
      <c r="CZ1637" s="87"/>
      <c r="DA1637" s="88"/>
      <c r="DB1637" s="86"/>
      <c r="DC1637" s="87"/>
      <c r="DD1637" s="86"/>
      <c r="DE1637" s="86"/>
      <c r="DF1637" s="86"/>
      <c r="DG1637" s="86"/>
      <c r="DH1637" s="89"/>
    </row>
    <row r="1638" spans="34:112" x14ac:dyDescent="0.2">
      <c r="AH1638" s="86"/>
      <c r="AJ1638" s="86"/>
      <c r="AL1638" s="86"/>
      <c r="AN1638" s="86"/>
      <c r="AP1638" s="86"/>
      <c r="AR1638" s="86"/>
      <c r="AT1638" s="86"/>
      <c r="AV1638" s="86"/>
      <c r="AX1638" s="86"/>
      <c r="AZ1638" s="86"/>
      <c r="BB1638" s="86"/>
      <c r="BD1638" s="86"/>
      <c r="BF1638" s="86"/>
      <c r="BH1638" s="86"/>
      <c r="BJ1638" s="86"/>
      <c r="BL1638" s="86"/>
      <c r="BN1638" s="86"/>
      <c r="BP1638" s="86"/>
      <c r="BR1638" s="86"/>
      <c r="BS1638" s="86"/>
      <c r="BT1638" s="86"/>
      <c r="BU1638" s="86"/>
      <c r="BW1638" s="86"/>
      <c r="BX1638" s="86"/>
      <c r="BY1638" s="86"/>
      <c r="BZ1638" s="86"/>
      <c r="CB1638" s="86"/>
      <c r="CC1638" s="86"/>
      <c r="CD1638" s="86"/>
      <c r="CE1638" s="86"/>
      <c r="CF1638" s="86"/>
      <c r="CH1638" s="86"/>
      <c r="CI1638" s="86"/>
      <c r="CJ1638" s="86"/>
      <c r="CK1638" s="86"/>
      <c r="CM1638" s="86"/>
      <c r="CN1638" s="86"/>
      <c r="CO1638" s="86"/>
      <c r="CP1638" s="86"/>
      <c r="CR1638" s="86"/>
      <c r="CS1638" s="86"/>
      <c r="CT1638" s="86"/>
      <c r="CU1638" s="86"/>
      <c r="CW1638" s="87"/>
      <c r="CY1638" s="86"/>
      <c r="CZ1638" s="87"/>
      <c r="DA1638" s="88"/>
      <c r="DB1638" s="86"/>
      <c r="DC1638" s="87"/>
      <c r="DD1638" s="86"/>
      <c r="DE1638" s="86"/>
      <c r="DF1638" s="86"/>
      <c r="DG1638" s="86"/>
      <c r="DH1638" s="89"/>
    </row>
    <row r="1639" spans="34:112" x14ac:dyDescent="0.2">
      <c r="AH1639" s="86"/>
      <c r="AJ1639" s="86"/>
      <c r="AL1639" s="86"/>
      <c r="AN1639" s="86"/>
      <c r="AP1639" s="86"/>
      <c r="AR1639" s="86"/>
      <c r="AT1639" s="86"/>
      <c r="AV1639" s="86"/>
      <c r="AX1639" s="86"/>
      <c r="AZ1639" s="86"/>
      <c r="BB1639" s="86"/>
      <c r="BD1639" s="86"/>
      <c r="BF1639" s="86"/>
      <c r="BH1639" s="86"/>
      <c r="BJ1639" s="86"/>
      <c r="BL1639" s="86"/>
      <c r="BN1639" s="86"/>
      <c r="BP1639" s="86"/>
      <c r="BR1639" s="86"/>
      <c r="BS1639" s="86"/>
      <c r="BT1639" s="86"/>
      <c r="BU1639" s="86"/>
      <c r="BW1639" s="86"/>
      <c r="BX1639" s="86"/>
      <c r="BY1639" s="86"/>
      <c r="BZ1639" s="86"/>
      <c r="CB1639" s="86"/>
      <c r="CC1639" s="86"/>
      <c r="CD1639" s="86"/>
      <c r="CE1639" s="86"/>
      <c r="CF1639" s="86"/>
      <c r="CH1639" s="86"/>
      <c r="CI1639" s="86"/>
      <c r="CJ1639" s="86"/>
      <c r="CK1639" s="86"/>
      <c r="CM1639" s="86"/>
      <c r="CN1639" s="86"/>
      <c r="CO1639" s="86"/>
      <c r="CP1639" s="86"/>
      <c r="CR1639" s="86"/>
      <c r="CS1639" s="86"/>
      <c r="CT1639" s="86"/>
      <c r="CU1639" s="86"/>
      <c r="CW1639" s="87"/>
      <c r="CY1639" s="86"/>
      <c r="CZ1639" s="87"/>
      <c r="DA1639" s="88"/>
      <c r="DB1639" s="86"/>
      <c r="DC1639" s="87"/>
      <c r="DD1639" s="86"/>
      <c r="DE1639" s="86"/>
      <c r="DF1639" s="86"/>
      <c r="DG1639" s="86"/>
      <c r="DH1639" s="89"/>
    </row>
    <row r="1640" spans="34:112" x14ac:dyDescent="0.2">
      <c r="AH1640" s="86"/>
      <c r="AJ1640" s="86"/>
      <c r="AL1640" s="86"/>
      <c r="AN1640" s="86"/>
      <c r="AP1640" s="86"/>
      <c r="AR1640" s="86"/>
      <c r="AT1640" s="86"/>
      <c r="AV1640" s="86"/>
      <c r="AX1640" s="86"/>
      <c r="AZ1640" s="86"/>
      <c r="BB1640" s="86"/>
      <c r="BD1640" s="86"/>
      <c r="BF1640" s="86"/>
      <c r="BH1640" s="86"/>
      <c r="BJ1640" s="86"/>
      <c r="BL1640" s="86"/>
      <c r="BN1640" s="86"/>
      <c r="BP1640" s="86"/>
      <c r="BR1640" s="86"/>
      <c r="BS1640" s="86"/>
      <c r="BT1640" s="86"/>
      <c r="BU1640" s="86"/>
      <c r="BW1640" s="86"/>
      <c r="BX1640" s="86"/>
      <c r="BY1640" s="86"/>
      <c r="BZ1640" s="86"/>
      <c r="CB1640" s="86"/>
      <c r="CC1640" s="86"/>
      <c r="CD1640" s="86"/>
      <c r="CE1640" s="86"/>
      <c r="CF1640" s="86"/>
      <c r="CH1640" s="86"/>
      <c r="CI1640" s="86"/>
      <c r="CJ1640" s="86"/>
      <c r="CK1640" s="86"/>
      <c r="CM1640" s="86"/>
      <c r="CN1640" s="86"/>
      <c r="CO1640" s="86"/>
      <c r="CP1640" s="86"/>
      <c r="CR1640" s="86"/>
      <c r="CS1640" s="86"/>
      <c r="CT1640" s="86"/>
      <c r="CU1640" s="86"/>
      <c r="CW1640" s="87"/>
      <c r="CY1640" s="86"/>
      <c r="CZ1640" s="87"/>
      <c r="DA1640" s="88"/>
      <c r="DB1640" s="86"/>
      <c r="DC1640" s="87"/>
      <c r="DD1640" s="86"/>
      <c r="DE1640" s="86"/>
      <c r="DF1640" s="86"/>
      <c r="DG1640" s="86"/>
      <c r="DH1640" s="89"/>
    </row>
    <row r="1641" spans="34:112" x14ac:dyDescent="0.2">
      <c r="AH1641" s="86"/>
      <c r="AJ1641" s="86"/>
      <c r="AL1641" s="86"/>
      <c r="AN1641" s="86"/>
      <c r="AP1641" s="86"/>
      <c r="AR1641" s="86"/>
      <c r="AT1641" s="86"/>
      <c r="AV1641" s="86"/>
      <c r="AX1641" s="86"/>
      <c r="AZ1641" s="86"/>
      <c r="BB1641" s="86"/>
      <c r="BD1641" s="86"/>
      <c r="BF1641" s="86"/>
      <c r="BH1641" s="86"/>
      <c r="BJ1641" s="86"/>
      <c r="BL1641" s="86"/>
      <c r="BN1641" s="86"/>
      <c r="BP1641" s="86"/>
      <c r="BR1641" s="86"/>
      <c r="BS1641" s="86"/>
      <c r="BT1641" s="86"/>
      <c r="BU1641" s="86"/>
      <c r="BW1641" s="86"/>
      <c r="BX1641" s="86"/>
      <c r="BY1641" s="86"/>
      <c r="BZ1641" s="86"/>
      <c r="CB1641" s="86"/>
      <c r="CC1641" s="86"/>
      <c r="CD1641" s="86"/>
      <c r="CE1641" s="86"/>
      <c r="CF1641" s="86"/>
      <c r="CH1641" s="86"/>
      <c r="CI1641" s="86"/>
      <c r="CJ1641" s="86"/>
      <c r="CK1641" s="86"/>
      <c r="CM1641" s="86"/>
      <c r="CN1641" s="86"/>
      <c r="CO1641" s="86"/>
      <c r="CP1641" s="86"/>
      <c r="CR1641" s="86"/>
      <c r="CS1641" s="86"/>
      <c r="CT1641" s="86"/>
      <c r="CU1641" s="86"/>
      <c r="CW1641" s="87"/>
      <c r="CY1641" s="86"/>
      <c r="CZ1641" s="87"/>
      <c r="DA1641" s="88"/>
      <c r="DB1641" s="86"/>
      <c r="DC1641" s="87"/>
      <c r="DD1641" s="86"/>
      <c r="DE1641" s="86"/>
      <c r="DF1641" s="86"/>
      <c r="DG1641" s="86"/>
      <c r="DH1641" s="89"/>
    </row>
    <row r="1642" spans="34:112" x14ac:dyDescent="0.2">
      <c r="AH1642" s="86"/>
      <c r="AJ1642" s="86"/>
      <c r="AL1642" s="86"/>
      <c r="AN1642" s="86"/>
      <c r="AP1642" s="86"/>
      <c r="AR1642" s="86"/>
      <c r="AT1642" s="86"/>
      <c r="AV1642" s="86"/>
      <c r="AX1642" s="86"/>
      <c r="AZ1642" s="86"/>
      <c r="BB1642" s="86"/>
      <c r="BD1642" s="86"/>
      <c r="BF1642" s="86"/>
      <c r="BH1642" s="86"/>
      <c r="BJ1642" s="86"/>
      <c r="BL1642" s="86"/>
      <c r="BN1642" s="86"/>
      <c r="BP1642" s="86"/>
      <c r="BR1642" s="86"/>
      <c r="BS1642" s="86"/>
      <c r="BT1642" s="86"/>
      <c r="BU1642" s="86"/>
      <c r="BW1642" s="86"/>
      <c r="BX1642" s="86"/>
      <c r="BY1642" s="86"/>
      <c r="BZ1642" s="86"/>
      <c r="CB1642" s="86"/>
      <c r="CC1642" s="86"/>
      <c r="CD1642" s="86"/>
      <c r="CE1642" s="86"/>
      <c r="CF1642" s="86"/>
      <c r="CH1642" s="86"/>
      <c r="CI1642" s="86"/>
      <c r="CJ1642" s="86"/>
      <c r="CK1642" s="86"/>
      <c r="CM1642" s="86"/>
      <c r="CN1642" s="86"/>
      <c r="CO1642" s="86"/>
      <c r="CP1642" s="86"/>
      <c r="CR1642" s="86"/>
      <c r="CS1642" s="86"/>
      <c r="CT1642" s="86"/>
      <c r="CU1642" s="86"/>
      <c r="CW1642" s="87"/>
      <c r="CY1642" s="86"/>
      <c r="CZ1642" s="87"/>
      <c r="DA1642" s="88"/>
      <c r="DB1642" s="86"/>
      <c r="DC1642" s="87"/>
      <c r="DD1642" s="86"/>
      <c r="DE1642" s="86"/>
      <c r="DF1642" s="86"/>
      <c r="DG1642" s="86"/>
      <c r="DH1642" s="89"/>
    </row>
    <row r="1643" spans="34:112" x14ac:dyDescent="0.2">
      <c r="AH1643" s="86"/>
      <c r="AJ1643" s="86"/>
      <c r="AL1643" s="86"/>
      <c r="AN1643" s="86"/>
      <c r="AP1643" s="86"/>
      <c r="AR1643" s="86"/>
      <c r="AT1643" s="86"/>
      <c r="AV1643" s="86"/>
      <c r="AX1643" s="86"/>
      <c r="AZ1643" s="86"/>
      <c r="BB1643" s="86"/>
      <c r="BD1643" s="86"/>
      <c r="BF1643" s="86"/>
      <c r="BH1643" s="86"/>
      <c r="BJ1643" s="86"/>
      <c r="BL1643" s="86"/>
      <c r="BN1643" s="86"/>
      <c r="BP1643" s="86"/>
      <c r="BR1643" s="86"/>
      <c r="BS1643" s="86"/>
      <c r="BT1643" s="86"/>
      <c r="BU1643" s="86"/>
      <c r="BW1643" s="86"/>
      <c r="BX1643" s="86"/>
      <c r="BY1643" s="86"/>
      <c r="BZ1643" s="86"/>
      <c r="CB1643" s="86"/>
      <c r="CC1643" s="86"/>
      <c r="CD1643" s="86"/>
      <c r="CE1643" s="86"/>
      <c r="CF1643" s="86"/>
      <c r="CH1643" s="86"/>
      <c r="CI1643" s="86"/>
      <c r="CJ1643" s="86"/>
      <c r="CK1643" s="86"/>
      <c r="CM1643" s="86"/>
      <c r="CN1643" s="86"/>
      <c r="CO1643" s="86"/>
      <c r="CP1643" s="86"/>
      <c r="CR1643" s="86"/>
      <c r="CS1643" s="86"/>
      <c r="CT1643" s="86"/>
      <c r="CU1643" s="86"/>
      <c r="CW1643" s="87"/>
      <c r="CY1643" s="86"/>
      <c r="CZ1643" s="87"/>
      <c r="DA1643" s="88"/>
      <c r="DB1643" s="86"/>
      <c r="DC1643" s="87"/>
      <c r="DD1643" s="86"/>
      <c r="DE1643" s="86"/>
      <c r="DF1643" s="86"/>
      <c r="DG1643" s="86"/>
      <c r="DH1643" s="89"/>
    </row>
    <row r="1644" spans="34:112" x14ac:dyDescent="0.2">
      <c r="AH1644" s="86"/>
      <c r="AJ1644" s="86"/>
      <c r="AL1644" s="86"/>
      <c r="AN1644" s="86"/>
      <c r="AP1644" s="86"/>
      <c r="AR1644" s="86"/>
      <c r="AT1644" s="86"/>
      <c r="AV1644" s="86"/>
      <c r="AX1644" s="86"/>
      <c r="AZ1644" s="86"/>
      <c r="BB1644" s="86"/>
      <c r="BD1644" s="86"/>
      <c r="BF1644" s="86"/>
      <c r="BH1644" s="86"/>
      <c r="BJ1644" s="86"/>
      <c r="BL1644" s="86"/>
      <c r="BN1644" s="86"/>
      <c r="BP1644" s="86"/>
      <c r="BR1644" s="86"/>
      <c r="BS1644" s="86"/>
      <c r="BT1644" s="86"/>
      <c r="BU1644" s="86"/>
      <c r="BW1644" s="86"/>
      <c r="BX1644" s="86"/>
      <c r="BY1644" s="86"/>
      <c r="BZ1644" s="86"/>
      <c r="CB1644" s="86"/>
      <c r="CC1644" s="86"/>
      <c r="CD1644" s="86"/>
      <c r="CE1644" s="86"/>
      <c r="CF1644" s="86"/>
      <c r="CH1644" s="86"/>
      <c r="CI1644" s="86"/>
      <c r="CJ1644" s="86"/>
      <c r="CK1644" s="86"/>
      <c r="CM1644" s="86"/>
      <c r="CN1644" s="86"/>
      <c r="CO1644" s="86"/>
      <c r="CP1644" s="86"/>
      <c r="CR1644" s="86"/>
      <c r="CS1644" s="86"/>
      <c r="CT1644" s="86"/>
      <c r="CU1644" s="86"/>
      <c r="CW1644" s="87"/>
      <c r="CY1644" s="86"/>
      <c r="CZ1644" s="87"/>
      <c r="DA1644" s="88"/>
      <c r="DB1644" s="86"/>
      <c r="DC1644" s="87"/>
      <c r="DD1644" s="86"/>
      <c r="DE1644" s="86"/>
      <c r="DF1644" s="86"/>
      <c r="DG1644" s="86"/>
      <c r="DH1644" s="89"/>
    </row>
    <row r="1645" spans="34:112" x14ac:dyDescent="0.2">
      <c r="AH1645" s="86"/>
      <c r="AJ1645" s="86"/>
      <c r="AL1645" s="86"/>
      <c r="AN1645" s="86"/>
      <c r="AP1645" s="86"/>
      <c r="AR1645" s="86"/>
      <c r="AT1645" s="86"/>
      <c r="AV1645" s="86"/>
      <c r="AX1645" s="86"/>
      <c r="AZ1645" s="86"/>
      <c r="BB1645" s="86"/>
      <c r="BD1645" s="86"/>
      <c r="BF1645" s="86"/>
      <c r="BH1645" s="86"/>
      <c r="BJ1645" s="86"/>
      <c r="BL1645" s="86"/>
      <c r="BN1645" s="86"/>
      <c r="BP1645" s="86"/>
      <c r="BR1645" s="86"/>
      <c r="BS1645" s="86"/>
      <c r="BT1645" s="86"/>
      <c r="BU1645" s="86"/>
      <c r="BW1645" s="86"/>
      <c r="BX1645" s="86"/>
      <c r="BY1645" s="86"/>
      <c r="BZ1645" s="86"/>
      <c r="CB1645" s="86"/>
      <c r="CC1645" s="86"/>
      <c r="CD1645" s="86"/>
      <c r="CE1645" s="86"/>
      <c r="CF1645" s="86"/>
      <c r="CH1645" s="86"/>
      <c r="CI1645" s="86"/>
      <c r="CJ1645" s="86"/>
      <c r="CK1645" s="86"/>
      <c r="CM1645" s="86"/>
      <c r="CN1645" s="86"/>
      <c r="CO1645" s="86"/>
      <c r="CP1645" s="86"/>
      <c r="CR1645" s="86"/>
      <c r="CS1645" s="86"/>
      <c r="CT1645" s="86"/>
      <c r="CU1645" s="86"/>
      <c r="CW1645" s="87"/>
      <c r="CY1645" s="86"/>
      <c r="CZ1645" s="87"/>
      <c r="DA1645" s="88"/>
      <c r="DB1645" s="86"/>
      <c r="DC1645" s="87"/>
      <c r="DD1645" s="86"/>
      <c r="DE1645" s="86"/>
      <c r="DF1645" s="86"/>
      <c r="DG1645" s="86"/>
      <c r="DH1645" s="89"/>
    </row>
    <row r="1646" spans="34:112" x14ac:dyDescent="0.2">
      <c r="AH1646" s="86"/>
      <c r="AJ1646" s="86"/>
      <c r="AL1646" s="86"/>
      <c r="AN1646" s="86"/>
      <c r="AP1646" s="86"/>
      <c r="AR1646" s="86"/>
      <c r="AT1646" s="86"/>
      <c r="AV1646" s="86"/>
      <c r="AX1646" s="86"/>
      <c r="AZ1646" s="86"/>
      <c r="BB1646" s="86"/>
      <c r="BD1646" s="86"/>
      <c r="BF1646" s="86"/>
      <c r="BH1646" s="86"/>
      <c r="BJ1646" s="86"/>
      <c r="BL1646" s="86"/>
      <c r="BN1646" s="86"/>
      <c r="BP1646" s="86"/>
      <c r="BR1646" s="86"/>
      <c r="BS1646" s="86"/>
      <c r="BT1646" s="86"/>
      <c r="BU1646" s="86"/>
      <c r="BW1646" s="86"/>
      <c r="BX1646" s="86"/>
      <c r="BY1646" s="86"/>
      <c r="BZ1646" s="86"/>
      <c r="CB1646" s="86"/>
      <c r="CC1646" s="86"/>
      <c r="CD1646" s="86"/>
      <c r="CE1646" s="86"/>
      <c r="CF1646" s="86"/>
      <c r="CH1646" s="86"/>
      <c r="CI1646" s="86"/>
      <c r="CJ1646" s="86"/>
      <c r="CK1646" s="86"/>
      <c r="CM1646" s="86"/>
      <c r="CN1646" s="86"/>
      <c r="CO1646" s="86"/>
      <c r="CP1646" s="86"/>
      <c r="CR1646" s="86"/>
      <c r="CS1646" s="86"/>
      <c r="CT1646" s="86"/>
      <c r="CU1646" s="86"/>
      <c r="CW1646" s="87"/>
      <c r="CY1646" s="86"/>
      <c r="CZ1646" s="87"/>
      <c r="DA1646" s="88"/>
      <c r="DB1646" s="86"/>
      <c r="DC1646" s="87"/>
      <c r="DD1646" s="86"/>
      <c r="DE1646" s="86"/>
      <c r="DF1646" s="86"/>
      <c r="DG1646" s="86"/>
      <c r="DH1646" s="89"/>
    </row>
    <row r="1647" spans="34:112" x14ac:dyDescent="0.2">
      <c r="AH1647" s="86"/>
      <c r="AJ1647" s="86"/>
      <c r="AL1647" s="86"/>
      <c r="AN1647" s="86"/>
      <c r="AP1647" s="86"/>
      <c r="AR1647" s="86"/>
      <c r="AT1647" s="86"/>
      <c r="AV1647" s="86"/>
      <c r="AX1647" s="86"/>
      <c r="AZ1647" s="86"/>
      <c r="BB1647" s="86"/>
      <c r="BD1647" s="86"/>
      <c r="BF1647" s="86"/>
      <c r="BH1647" s="86"/>
      <c r="BJ1647" s="86"/>
      <c r="BL1647" s="86"/>
      <c r="BN1647" s="86"/>
      <c r="BP1647" s="86"/>
      <c r="BR1647" s="86"/>
      <c r="BS1647" s="86"/>
      <c r="BT1647" s="86"/>
      <c r="BU1647" s="86"/>
      <c r="BW1647" s="86"/>
      <c r="BX1647" s="86"/>
      <c r="BY1647" s="86"/>
      <c r="BZ1647" s="86"/>
      <c r="CB1647" s="86"/>
      <c r="CC1647" s="86"/>
      <c r="CD1647" s="86"/>
      <c r="CE1647" s="86"/>
      <c r="CF1647" s="86"/>
      <c r="CH1647" s="86"/>
      <c r="CI1647" s="86"/>
      <c r="CJ1647" s="86"/>
      <c r="CK1647" s="86"/>
      <c r="CM1647" s="86"/>
      <c r="CN1647" s="86"/>
      <c r="CO1647" s="86"/>
      <c r="CP1647" s="86"/>
      <c r="CR1647" s="86"/>
      <c r="CS1647" s="86"/>
      <c r="CT1647" s="86"/>
      <c r="CU1647" s="86"/>
      <c r="CW1647" s="87"/>
      <c r="CY1647" s="86"/>
      <c r="CZ1647" s="87"/>
      <c r="DA1647" s="88"/>
      <c r="DB1647" s="86"/>
      <c r="DC1647" s="87"/>
      <c r="DD1647" s="86"/>
      <c r="DE1647" s="86"/>
      <c r="DF1647" s="86"/>
      <c r="DG1647" s="86"/>
      <c r="DH1647" s="89"/>
    </row>
    <row r="1648" spans="34:112" x14ac:dyDescent="0.2">
      <c r="AH1648" s="86"/>
      <c r="AJ1648" s="86"/>
      <c r="AL1648" s="86"/>
      <c r="AN1648" s="86"/>
      <c r="AP1648" s="86"/>
      <c r="AR1648" s="86"/>
      <c r="AT1648" s="86"/>
      <c r="AV1648" s="86"/>
      <c r="AX1648" s="86"/>
      <c r="AZ1648" s="86"/>
      <c r="BB1648" s="86"/>
      <c r="BD1648" s="86"/>
      <c r="BF1648" s="86"/>
      <c r="BH1648" s="86"/>
      <c r="BJ1648" s="86"/>
      <c r="BL1648" s="86"/>
      <c r="BN1648" s="86"/>
      <c r="BP1648" s="86"/>
      <c r="BR1648" s="86"/>
      <c r="BS1648" s="86"/>
      <c r="BT1648" s="86"/>
      <c r="BU1648" s="86"/>
      <c r="BW1648" s="86"/>
      <c r="BX1648" s="86"/>
      <c r="BY1648" s="86"/>
      <c r="BZ1648" s="86"/>
      <c r="CB1648" s="86"/>
      <c r="CC1648" s="86"/>
      <c r="CD1648" s="86"/>
      <c r="CE1648" s="86"/>
      <c r="CF1648" s="86"/>
      <c r="CH1648" s="86"/>
      <c r="CI1648" s="86"/>
      <c r="CJ1648" s="86"/>
      <c r="CK1648" s="86"/>
      <c r="CM1648" s="86"/>
      <c r="CN1648" s="86"/>
      <c r="CO1648" s="86"/>
      <c r="CP1648" s="86"/>
      <c r="CR1648" s="86"/>
      <c r="CS1648" s="86"/>
      <c r="CT1648" s="86"/>
      <c r="CU1648" s="86"/>
      <c r="CW1648" s="87"/>
      <c r="CY1648" s="86"/>
      <c r="CZ1648" s="87"/>
      <c r="DA1648" s="88"/>
      <c r="DB1648" s="86"/>
      <c r="DC1648" s="87"/>
      <c r="DD1648" s="86"/>
      <c r="DE1648" s="86"/>
      <c r="DF1648" s="86"/>
      <c r="DG1648" s="86"/>
      <c r="DH1648" s="89"/>
    </row>
    <row r="1649" spans="34:112" x14ac:dyDescent="0.2">
      <c r="AH1649" s="86"/>
      <c r="AJ1649" s="86"/>
      <c r="AL1649" s="86"/>
      <c r="AN1649" s="86"/>
      <c r="AP1649" s="86"/>
      <c r="AR1649" s="86"/>
      <c r="AT1649" s="86"/>
      <c r="AV1649" s="86"/>
      <c r="AX1649" s="86"/>
      <c r="AZ1649" s="86"/>
      <c r="BB1649" s="86"/>
      <c r="BD1649" s="86"/>
      <c r="BF1649" s="86"/>
      <c r="BH1649" s="86"/>
      <c r="BJ1649" s="86"/>
      <c r="BL1649" s="86"/>
      <c r="BN1649" s="86"/>
      <c r="BP1649" s="86"/>
      <c r="BR1649" s="86"/>
      <c r="BS1649" s="86"/>
      <c r="BT1649" s="86"/>
      <c r="BU1649" s="86"/>
      <c r="BW1649" s="86"/>
      <c r="BX1649" s="86"/>
      <c r="BY1649" s="86"/>
      <c r="BZ1649" s="86"/>
      <c r="CB1649" s="86"/>
      <c r="CC1649" s="86"/>
      <c r="CD1649" s="86"/>
      <c r="CE1649" s="86"/>
      <c r="CF1649" s="86"/>
      <c r="CH1649" s="86"/>
      <c r="CI1649" s="86"/>
      <c r="CJ1649" s="86"/>
      <c r="CK1649" s="86"/>
      <c r="CM1649" s="86"/>
      <c r="CN1649" s="86"/>
      <c r="CO1649" s="86"/>
      <c r="CP1649" s="86"/>
      <c r="CR1649" s="86"/>
      <c r="CS1649" s="86"/>
      <c r="CT1649" s="86"/>
      <c r="CU1649" s="86"/>
      <c r="CW1649" s="87"/>
      <c r="CY1649" s="86"/>
      <c r="CZ1649" s="87"/>
      <c r="DA1649" s="88"/>
      <c r="DB1649" s="86"/>
      <c r="DC1649" s="87"/>
      <c r="DD1649" s="86"/>
      <c r="DE1649" s="86"/>
      <c r="DF1649" s="86"/>
      <c r="DG1649" s="86"/>
      <c r="DH1649" s="89"/>
    </row>
    <row r="1650" spans="34:112" x14ac:dyDescent="0.2">
      <c r="AH1650" s="86"/>
      <c r="AJ1650" s="86"/>
      <c r="AL1650" s="86"/>
      <c r="AN1650" s="86"/>
      <c r="AP1650" s="86"/>
      <c r="AR1650" s="86"/>
      <c r="AT1650" s="86"/>
      <c r="AV1650" s="86"/>
      <c r="AX1650" s="86"/>
      <c r="AZ1650" s="86"/>
      <c r="BB1650" s="86"/>
      <c r="BD1650" s="86"/>
      <c r="BF1650" s="86"/>
      <c r="BH1650" s="86"/>
      <c r="BJ1650" s="86"/>
      <c r="BL1650" s="86"/>
      <c r="BN1650" s="86"/>
      <c r="BP1650" s="86"/>
      <c r="BR1650" s="86"/>
      <c r="BS1650" s="86"/>
      <c r="BT1650" s="86"/>
      <c r="BU1650" s="86"/>
      <c r="BW1650" s="86"/>
      <c r="BX1650" s="86"/>
      <c r="BY1650" s="86"/>
      <c r="BZ1650" s="86"/>
      <c r="CB1650" s="86"/>
      <c r="CC1650" s="86"/>
      <c r="CD1650" s="86"/>
      <c r="CE1650" s="86"/>
      <c r="CF1650" s="86"/>
      <c r="CH1650" s="86"/>
      <c r="CI1650" s="86"/>
      <c r="CJ1650" s="86"/>
      <c r="CK1650" s="86"/>
      <c r="CM1650" s="86"/>
      <c r="CN1650" s="86"/>
      <c r="CO1650" s="86"/>
      <c r="CP1650" s="86"/>
      <c r="CR1650" s="86"/>
      <c r="CS1650" s="86"/>
      <c r="CT1650" s="86"/>
      <c r="CU1650" s="86"/>
      <c r="CW1650" s="87"/>
      <c r="CY1650" s="86"/>
      <c r="CZ1650" s="87"/>
      <c r="DA1650" s="88"/>
      <c r="DB1650" s="86"/>
      <c r="DC1650" s="87"/>
      <c r="DD1650" s="86"/>
      <c r="DE1650" s="86"/>
      <c r="DF1650" s="86"/>
      <c r="DG1650" s="86"/>
      <c r="DH1650" s="89"/>
    </row>
    <row r="1651" spans="34:112" x14ac:dyDescent="0.2">
      <c r="AH1651" s="86"/>
      <c r="AJ1651" s="86"/>
      <c r="AL1651" s="86"/>
      <c r="AN1651" s="86"/>
      <c r="AP1651" s="86"/>
      <c r="AR1651" s="86"/>
      <c r="AT1651" s="86"/>
      <c r="AV1651" s="86"/>
      <c r="AX1651" s="86"/>
      <c r="AZ1651" s="86"/>
      <c r="BB1651" s="86"/>
      <c r="BD1651" s="86"/>
      <c r="BF1651" s="86"/>
      <c r="BH1651" s="86"/>
      <c r="BJ1651" s="86"/>
      <c r="BL1651" s="86"/>
      <c r="BN1651" s="86"/>
      <c r="BP1651" s="86"/>
      <c r="BR1651" s="86"/>
      <c r="BS1651" s="86"/>
      <c r="BT1651" s="86"/>
      <c r="BU1651" s="86"/>
      <c r="BW1651" s="86"/>
      <c r="BX1651" s="86"/>
      <c r="BY1651" s="86"/>
      <c r="BZ1651" s="86"/>
      <c r="CB1651" s="86"/>
      <c r="CC1651" s="86"/>
      <c r="CD1651" s="86"/>
      <c r="CE1651" s="86"/>
      <c r="CF1651" s="86"/>
      <c r="CH1651" s="86"/>
      <c r="CI1651" s="86"/>
      <c r="CJ1651" s="86"/>
      <c r="CK1651" s="86"/>
      <c r="CM1651" s="86"/>
      <c r="CN1651" s="86"/>
      <c r="CO1651" s="86"/>
      <c r="CP1651" s="86"/>
      <c r="CR1651" s="86"/>
      <c r="CS1651" s="86"/>
      <c r="CT1651" s="86"/>
      <c r="CU1651" s="86"/>
      <c r="CW1651" s="87"/>
      <c r="CY1651" s="86"/>
      <c r="CZ1651" s="87"/>
      <c r="DA1651" s="88"/>
      <c r="DB1651" s="86"/>
      <c r="DC1651" s="87"/>
      <c r="DD1651" s="86"/>
      <c r="DE1651" s="86"/>
      <c r="DF1651" s="86"/>
      <c r="DG1651" s="86"/>
      <c r="DH1651" s="89"/>
    </row>
    <row r="1652" spans="34:112" x14ac:dyDescent="0.2">
      <c r="AH1652" s="86"/>
      <c r="AJ1652" s="86"/>
      <c r="AL1652" s="86"/>
      <c r="AN1652" s="86"/>
      <c r="AP1652" s="86"/>
      <c r="AR1652" s="86"/>
      <c r="AT1652" s="86"/>
      <c r="AV1652" s="86"/>
      <c r="AX1652" s="86"/>
      <c r="AZ1652" s="86"/>
      <c r="BB1652" s="86"/>
      <c r="BD1652" s="86"/>
      <c r="BF1652" s="86"/>
      <c r="BH1652" s="86"/>
      <c r="BJ1652" s="86"/>
      <c r="BL1652" s="86"/>
      <c r="BN1652" s="86"/>
      <c r="BP1652" s="86"/>
      <c r="BR1652" s="86"/>
      <c r="BS1652" s="86"/>
      <c r="BT1652" s="86"/>
      <c r="BU1652" s="86"/>
      <c r="BW1652" s="86"/>
      <c r="BX1652" s="86"/>
      <c r="BY1652" s="86"/>
      <c r="BZ1652" s="86"/>
      <c r="CB1652" s="86"/>
      <c r="CC1652" s="86"/>
      <c r="CD1652" s="86"/>
      <c r="CE1652" s="86"/>
      <c r="CF1652" s="86"/>
      <c r="CH1652" s="86"/>
      <c r="CI1652" s="86"/>
      <c r="CJ1652" s="86"/>
      <c r="CK1652" s="86"/>
      <c r="CM1652" s="86"/>
      <c r="CN1652" s="86"/>
      <c r="CO1652" s="86"/>
      <c r="CP1652" s="86"/>
      <c r="CR1652" s="86"/>
      <c r="CS1652" s="86"/>
      <c r="CT1652" s="86"/>
      <c r="CU1652" s="86"/>
      <c r="CW1652" s="87"/>
      <c r="CY1652" s="86"/>
      <c r="CZ1652" s="87"/>
      <c r="DA1652" s="88"/>
      <c r="DB1652" s="86"/>
      <c r="DC1652" s="87"/>
      <c r="DD1652" s="86"/>
      <c r="DE1652" s="86"/>
      <c r="DF1652" s="86"/>
      <c r="DG1652" s="86"/>
      <c r="DH1652" s="89"/>
    </row>
    <row r="1653" spans="34:112" x14ac:dyDescent="0.2">
      <c r="AH1653" s="86"/>
      <c r="AJ1653" s="86"/>
      <c r="AL1653" s="86"/>
      <c r="AN1653" s="86"/>
      <c r="AP1653" s="86"/>
      <c r="AR1653" s="86"/>
      <c r="AT1653" s="86"/>
      <c r="AV1653" s="86"/>
      <c r="AX1653" s="86"/>
      <c r="AZ1653" s="86"/>
      <c r="BB1653" s="86"/>
      <c r="BD1653" s="86"/>
      <c r="BF1653" s="86"/>
      <c r="BH1653" s="86"/>
      <c r="BJ1653" s="86"/>
      <c r="BL1653" s="86"/>
      <c r="BN1653" s="86"/>
      <c r="BP1653" s="86"/>
      <c r="BR1653" s="86"/>
      <c r="BS1653" s="86"/>
      <c r="BT1653" s="86"/>
      <c r="BU1653" s="86"/>
      <c r="BW1653" s="86"/>
      <c r="BX1653" s="86"/>
      <c r="BY1653" s="86"/>
      <c r="BZ1653" s="86"/>
      <c r="CB1653" s="86"/>
      <c r="CC1653" s="86"/>
      <c r="CD1653" s="86"/>
      <c r="CE1653" s="86"/>
      <c r="CF1653" s="86"/>
      <c r="CH1653" s="86"/>
      <c r="CI1653" s="86"/>
      <c r="CJ1653" s="86"/>
      <c r="CK1653" s="86"/>
      <c r="CM1653" s="86"/>
      <c r="CN1653" s="86"/>
      <c r="CO1653" s="86"/>
      <c r="CP1653" s="86"/>
      <c r="CR1653" s="86"/>
      <c r="CS1653" s="86"/>
      <c r="CT1653" s="86"/>
      <c r="CU1653" s="86"/>
      <c r="CW1653" s="87"/>
      <c r="CY1653" s="86"/>
      <c r="CZ1653" s="87"/>
      <c r="DA1653" s="88"/>
      <c r="DB1653" s="86"/>
      <c r="DC1653" s="87"/>
      <c r="DD1653" s="86"/>
      <c r="DE1653" s="86"/>
      <c r="DF1653" s="86"/>
      <c r="DG1653" s="86"/>
      <c r="DH1653" s="89"/>
    </row>
    <row r="1654" spans="34:112" x14ac:dyDescent="0.2">
      <c r="AH1654" s="86"/>
      <c r="AJ1654" s="86"/>
      <c r="AL1654" s="86"/>
      <c r="AN1654" s="86"/>
      <c r="AP1654" s="86"/>
      <c r="AR1654" s="86"/>
      <c r="AT1654" s="86"/>
      <c r="AV1654" s="86"/>
      <c r="AX1654" s="86"/>
      <c r="AZ1654" s="86"/>
      <c r="BB1654" s="86"/>
      <c r="BD1654" s="86"/>
      <c r="BF1654" s="86"/>
      <c r="BH1654" s="86"/>
      <c r="BJ1654" s="86"/>
      <c r="BL1654" s="86"/>
      <c r="BN1654" s="86"/>
      <c r="BP1654" s="86"/>
      <c r="BR1654" s="86"/>
      <c r="BS1654" s="86"/>
      <c r="BT1654" s="86"/>
      <c r="BU1654" s="86"/>
      <c r="BW1654" s="86"/>
      <c r="BX1654" s="86"/>
      <c r="BY1654" s="86"/>
      <c r="BZ1654" s="86"/>
      <c r="CB1654" s="86"/>
      <c r="CC1654" s="86"/>
      <c r="CD1654" s="86"/>
      <c r="CE1654" s="86"/>
      <c r="CF1654" s="86"/>
      <c r="CH1654" s="86"/>
      <c r="CI1654" s="86"/>
      <c r="CJ1654" s="86"/>
      <c r="CK1654" s="86"/>
      <c r="CM1654" s="86"/>
      <c r="CN1654" s="86"/>
      <c r="CO1654" s="86"/>
      <c r="CP1654" s="86"/>
      <c r="CR1654" s="86"/>
      <c r="CS1654" s="86"/>
      <c r="CT1654" s="86"/>
      <c r="CU1654" s="86"/>
      <c r="CW1654" s="87"/>
      <c r="CY1654" s="86"/>
      <c r="CZ1654" s="87"/>
      <c r="DA1654" s="88"/>
      <c r="DB1654" s="86"/>
      <c r="DC1654" s="87"/>
      <c r="DD1654" s="86"/>
      <c r="DE1654" s="86"/>
      <c r="DF1654" s="86"/>
      <c r="DG1654" s="86"/>
      <c r="DH1654" s="89"/>
    </row>
    <row r="1655" spans="34:112" x14ac:dyDescent="0.2">
      <c r="AH1655" s="86"/>
      <c r="AJ1655" s="86"/>
      <c r="AL1655" s="86"/>
      <c r="AN1655" s="86"/>
      <c r="AP1655" s="86"/>
      <c r="AR1655" s="86"/>
      <c r="AT1655" s="86"/>
      <c r="AV1655" s="86"/>
      <c r="AX1655" s="86"/>
      <c r="AZ1655" s="86"/>
      <c r="BB1655" s="86"/>
      <c r="BD1655" s="86"/>
      <c r="BF1655" s="86"/>
      <c r="BH1655" s="86"/>
      <c r="BJ1655" s="86"/>
      <c r="BL1655" s="86"/>
      <c r="BN1655" s="86"/>
      <c r="BP1655" s="86"/>
      <c r="BR1655" s="86"/>
      <c r="BS1655" s="86"/>
      <c r="BT1655" s="86"/>
      <c r="BU1655" s="86"/>
      <c r="BW1655" s="86"/>
      <c r="BX1655" s="86"/>
      <c r="BY1655" s="86"/>
      <c r="BZ1655" s="86"/>
      <c r="CB1655" s="86"/>
      <c r="CC1655" s="86"/>
      <c r="CD1655" s="86"/>
      <c r="CE1655" s="86"/>
      <c r="CF1655" s="86"/>
      <c r="CH1655" s="86"/>
      <c r="CI1655" s="86"/>
      <c r="CJ1655" s="86"/>
      <c r="CK1655" s="86"/>
      <c r="CM1655" s="86"/>
      <c r="CN1655" s="86"/>
      <c r="CO1655" s="86"/>
      <c r="CP1655" s="86"/>
      <c r="CR1655" s="86"/>
      <c r="CS1655" s="86"/>
      <c r="CT1655" s="86"/>
      <c r="CU1655" s="86"/>
      <c r="CW1655" s="87"/>
      <c r="CY1655" s="86"/>
      <c r="CZ1655" s="87"/>
      <c r="DA1655" s="88"/>
      <c r="DB1655" s="86"/>
      <c r="DC1655" s="87"/>
      <c r="DD1655" s="86"/>
      <c r="DE1655" s="86"/>
      <c r="DF1655" s="86"/>
      <c r="DG1655" s="86"/>
      <c r="DH1655" s="89"/>
    </row>
    <row r="1656" spans="34:112" x14ac:dyDescent="0.2">
      <c r="AH1656" s="86"/>
      <c r="AJ1656" s="86"/>
      <c r="AL1656" s="86"/>
      <c r="AN1656" s="86"/>
      <c r="AP1656" s="86"/>
      <c r="AR1656" s="86"/>
      <c r="AT1656" s="86"/>
      <c r="AV1656" s="86"/>
      <c r="AX1656" s="86"/>
      <c r="AZ1656" s="86"/>
      <c r="BB1656" s="86"/>
      <c r="BD1656" s="86"/>
      <c r="BF1656" s="86"/>
      <c r="BH1656" s="86"/>
      <c r="BJ1656" s="86"/>
      <c r="BL1656" s="86"/>
      <c r="BN1656" s="86"/>
      <c r="BP1656" s="86"/>
      <c r="BR1656" s="86"/>
      <c r="BS1656" s="86"/>
      <c r="BT1656" s="86"/>
      <c r="BU1656" s="86"/>
      <c r="BW1656" s="86"/>
      <c r="BX1656" s="86"/>
      <c r="BY1656" s="86"/>
      <c r="BZ1656" s="86"/>
      <c r="CB1656" s="86"/>
      <c r="CC1656" s="86"/>
      <c r="CD1656" s="86"/>
      <c r="CE1656" s="86"/>
      <c r="CF1656" s="86"/>
      <c r="CH1656" s="86"/>
      <c r="CI1656" s="86"/>
      <c r="CJ1656" s="86"/>
      <c r="CK1656" s="86"/>
      <c r="CM1656" s="86"/>
      <c r="CN1656" s="86"/>
      <c r="CO1656" s="86"/>
      <c r="CP1656" s="86"/>
      <c r="CR1656" s="86"/>
      <c r="CS1656" s="86"/>
      <c r="CT1656" s="86"/>
      <c r="CU1656" s="86"/>
      <c r="CW1656" s="87"/>
      <c r="CY1656" s="86"/>
      <c r="CZ1656" s="87"/>
      <c r="DA1656" s="88"/>
      <c r="DB1656" s="86"/>
      <c r="DC1656" s="87"/>
      <c r="DD1656" s="86"/>
      <c r="DE1656" s="86"/>
      <c r="DF1656" s="86"/>
      <c r="DG1656" s="86"/>
      <c r="DH1656" s="89"/>
    </row>
    <row r="1657" spans="34:112" x14ac:dyDescent="0.2">
      <c r="AH1657" s="86"/>
      <c r="AJ1657" s="86"/>
      <c r="AL1657" s="86"/>
      <c r="AN1657" s="86"/>
      <c r="AP1657" s="86"/>
      <c r="AR1657" s="86"/>
      <c r="AT1657" s="86"/>
      <c r="AV1657" s="86"/>
      <c r="AX1657" s="86"/>
      <c r="AZ1657" s="86"/>
      <c r="BB1657" s="86"/>
      <c r="BD1657" s="86"/>
      <c r="BF1657" s="86"/>
      <c r="BH1657" s="86"/>
      <c r="BJ1657" s="86"/>
      <c r="BL1657" s="86"/>
      <c r="BN1657" s="86"/>
      <c r="BP1657" s="86"/>
      <c r="BR1657" s="86"/>
      <c r="BS1657" s="86"/>
      <c r="BT1657" s="86"/>
      <c r="BU1657" s="86"/>
      <c r="BW1657" s="86"/>
      <c r="BX1657" s="86"/>
      <c r="BY1657" s="86"/>
      <c r="BZ1657" s="86"/>
      <c r="CB1657" s="86"/>
      <c r="CC1657" s="86"/>
      <c r="CD1657" s="86"/>
      <c r="CE1657" s="86"/>
      <c r="CF1657" s="86"/>
      <c r="CH1657" s="86"/>
      <c r="CI1657" s="86"/>
      <c r="CJ1657" s="86"/>
      <c r="CK1657" s="86"/>
      <c r="CM1657" s="86"/>
      <c r="CN1657" s="86"/>
      <c r="CO1657" s="86"/>
      <c r="CP1657" s="86"/>
      <c r="CR1657" s="86"/>
      <c r="CS1657" s="86"/>
      <c r="CT1657" s="86"/>
      <c r="CU1657" s="86"/>
      <c r="CW1657" s="87"/>
      <c r="CY1657" s="86"/>
      <c r="CZ1657" s="87"/>
      <c r="DA1657" s="88"/>
      <c r="DB1657" s="86"/>
      <c r="DC1657" s="87"/>
      <c r="DD1657" s="86"/>
      <c r="DE1657" s="86"/>
      <c r="DF1657" s="86"/>
      <c r="DG1657" s="86"/>
      <c r="DH1657" s="89"/>
    </row>
    <row r="1658" spans="34:112" x14ac:dyDescent="0.2">
      <c r="AH1658" s="86"/>
      <c r="AJ1658" s="86"/>
      <c r="AL1658" s="86"/>
      <c r="AN1658" s="86"/>
      <c r="AP1658" s="86"/>
      <c r="AR1658" s="86"/>
      <c r="AT1658" s="86"/>
      <c r="AV1658" s="86"/>
      <c r="AX1658" s="86"/>
      <c r="AZ1658" s="86"/>
      <c r="BB1658" s="86"/>
      <c r="BD1658" s="86"/>
      <c r="BF1658" s="86"/>
      <c r="BH1658" s="86"/>
      <c r="BJ1658" s="86"/>
      <c r="BL1658" s="86"/>
      <c r="BN1658" s="86"/>
      <c r="BP1658" s="86"/>
      <c r="BR1658" s="86"/>
      <c r="BS1658" s="86"/>
      <c r="BT1658" s="86"/>
      <c r="BU1658" s="86"/>
      <c r="BW1658" s="86"/>
      <c r="BX1658" s="86"/>
      <c r="BY1658" s="86"/>
      <c r="BZ1658" s="86"/>
      <c r="CB1658" s="86"/>
      <c r="CC1658" s="86"/>
      <c r="CD1658" s="86"/>
      <c r="CE1658" s="86"/>
      <c r="CF1658" s="86"/>
      <c r="CH1658" s="86"/>
      <c r="CI1658" s="86"/>
      <c r="CJ1658" s="86"/>
      <c r="CK1658" s="86"/>
      <c r="CM1658" s="86"/>
      <c r="CN1658" s="86"/>
      <c r="CO1658" s="86"/>
      <c r="CP1658" s="86"/>
      <c r="CR1658" s="86"/>
      <c r="CS1658" s="86"/>
      <c r="CT1658" s="86"/>
      <c r="CU1658" s="86"/>
      <c r="CW1658" s="87"/>
      <c r="CY1658" s="86"/>
      <c r="CZ1658" s="87"/>
      <c r="DA1658" s="88"/>
      <c r="DB1658" s="86"/>
      <c r="DC1658" s="87"/>
      <c r="DD1658" s="86"/>
      <c r="DE1658" s="86"/>
      <c r="DF1658" s="86"/>
      <c r="DG1658" s="86"/>
      <c r="DH1658" s="89"/>
    </row>
    <row r="1659" spans="34:112" x14ac:dyDescent="0.2">
      <c r="AH1659" s="86"/>
      <c r="AJ1659" s="86"/>
      <c r="AL1659" s="86"/>
      <c r="AN1659" s="86"/>
      <c r="AP1659" s="86"/>
      <c r="AR1659" s="86"/>
      <c r="AT1659" s="86"/>
      <c r="AV1659" s="86"/>
      <c r="AX1659" s="86"/>
      <c r="AZ1659" s="86"/>
      <c r="BB1659" s="86"/>
      <c r="BD1659" s="86"/>
      <c r="BF1659" s="86"/>
      <c r="BH1659" s="86"/>
      <c r="BJ1659" s="86"/>
      <c r="BL1659" s="86"/>
      <c r="BN1659" s="86"/>
      <c r="BP1659" s="86"/>
      <c r="BR1659" s="86"/>
      <c r="BS1659" s="86"/>
      <c r="BT1659" s="86"/>
      <c r="BU1659" s="86"/>
      <c r="BW1659" s="86"/>
      <c r="BX1659" s="86"/>
      <c r="BY1659" s="86"/>
      <c r="BZ1659" s="86"/>
      <c r="CB1659" s="86"/>
      <c r="CC1659" s="86"/>
      <c r="CD1659" s="86"/>
      <c r="CE1659" s="86"/>
      <c r="CF1659" s="86"/>
      <c r="CH1659" s="86"/>
      <c r="CI1659" s="86"/>
      <c r="CJ1659" s="86"/>
      <c r="CK1659" s="86"/>
      <c r="CM1659" s="86"/>
      <c r="CN1659" s="86"/>
      <c r="CO1659" s="86"/>
      <c r="CP1659" s="86"/>
      <c r="CR1659" s="86"/>
      <c r="CS1659" s="86"/>
      <c r="CT1659" s="86"/>
      <c r="CU1659" s="86"/>
      <c r="CW1659" s="87"/>
      <c r="CY1659" s="86"/>
      <c r="CZ1659" s="87"/>
      <c r="DA1659" s="88"/>
      <c r="DB1659" s="86"/>
      <c r="DC1659" s="87"/>
      <c r="DD1659" s="86"/>
      <c r="DE1659" s="86"/>
      <c r="DF1659" s="86"/>
      <c r="DG1659" s="86"/>
      <c r="DH1659" s="89"/>
    </row>
    <row r="1660" spans="34:112" x14ac:dyDescent="0.2">
      <c r="AH1660" s="86"/>
      <c r="AJ1660" s="86"/>
      <c r="AL1660" s="86"/>
      <c r="AN1660" s="86"/>
      <c r="AP1660" s="86"/>
      <c r="AR1660" s="86"/>
      <c r="AT1660" s="86"/>
      <c r="AV1660" s="86"/>
      <c r="AX1660" s="86"/>
      <c r="AZ1660" s="86"/>
      <c r="BB1660" s="86"/>
      <c r="BD1660" s="86"/>
      <c r="BF1660" s="86"/>
      <c r="BH1660" s="86"/>
      <c r="BJ1660" s="86"/>
      <c r="BL1660" s="86"/>
      <c r="BN1660" s="86"/>
      <c r="BP1660" s="86"/>
      <c r="BR1660" s="86"/>
      <c r="BS1660" s="86"/>
      <c r="BT1660" s="86"/>
      <c r="BU1660" s="86"/>
      <c r="BW1660" s="86"/>
      <c r="BX1660" s="86"/>
      <c r="BY1660" s="86"/>
      <c r="BZ1660" s="86"/>
      <c r="CB1660" s="86"/>
      <c r="CC1660" s="86"/>
      <c r="CD1660" s="86"/>
      <c r="CE1660" s="86"/>
      <c r="CF1660" s="86"/>
      <c r="CH1660" s="86"/>
      <c r="CI1660" s="86"/>
      <c r="CJ1660" s="86"/>
      <c r="CK1660" s="86"/>
      <c r="CM1660" s="86"/>
      <c r="CN1660" s="86"/>
      <c r="CO1660" s="86"/>
      <c r="CP1660" s="86"/>
      <c r="CR1660" s="86"/>
      <c r="CS1660" s="86"/>
      <c r="CT1660" s="86"/>
      <c r="CU1660" s="86"/>
      <c r="CW1660" s="87"/>
      <c r="CY1660" s="86"/>
      <c r="CZ1660" s="87"/>
      <c r="DA1660" s="88"/>
      <c r="DB1660" s="86"/>
      <c r="DC1660" s="87"/>
      <c r="DD1660" s="86"/>
      <c r="DE1660" s="86"/>
      <c r="DF1660" s="86"/>
      <c r="DG1660" s="86"/>
      <c r="DH1660" s="89"/>
    </row>
    <row r="1661" spans="34:112" x14ac:dyDescent="0.2">
      <c r="AH1661" s="86"/>
      <c r="AJ1661" s="86"/>
      <c r="AL1661" s="86"/>
      <c r="AN1661" s="86"/>
      <c r="AP1661" s="86"/>
      <c r="AR1661" s="86"/>
      <c r="AT1661" s="86"/>
      <c r="AV1661" s="86"/>
      <c r="AX1661" s="86"/>
      <c r="AZ1661" s="86"/>
      <c r="BB1661" s="86"/>
      <c r="BD1661" s="86"/>
      <c r="BF1661" s="86"/>
      <c r="BH1661" s="86"/>
      <c r="BJ1661" s="86"/>
      <c r="BL1661" s="86"/>
      <c r="BN1661" s="86"/>
      <c r="BP1661" s="86"/>
      <c r="BR1661" s="86"/>
      <c r="BS1661" s="86"/>
      <c r="BT1661" s="86"/>
      <c r="BU1661" s="86"/>
      <c r="BW1661" s="86"/>
      <c r="BX1661" s="86"/>
      <c r="BY1661" s="86"/>
      <c r="BZ1661" s="86"/>
      <c r="CB1661" s="86"/>
      <c r="CC1661" s="86"/>
      <c r="CD1661" s="86"/>
      <c r="CE1661" s="86"/>
      <c r="CF1661" s="86"/>
      <c r="CH1661" s="86"/>
      <c r="CI1661" s="86"/>
      <c r="CJ1661" s="86"/>
      <c r="CK1661" s="86"/>
      <c r="CM1661" s="86"/>
      <c r="CN1661" s="86"/>
      <c r="CO1661" s="86"/>
      <c r="CP1661" s="86"/>
      <c r="CR1661" s="86"/>
      <c r="CS1661" s="86"/>
      <c r="CT1661" s="86"/>
      <c r="CU1661" s="86"/>
      <c r="CW1661" s="87"/>
      <c r="CY1661" s="86"/>
      <c r="CZ1661" s="87"/>
      <c r="DA1661" s="88"/>
      <c r="DB1661" s="86"/>
      <c r="DC1661" s="87"/>
      <c r="DD1661" s="86"/>
      <c r="DE1661" s="86"/>
      <c r="DF1661" s="86"/>
      <c r="DG1661" s="86"/>
      <c r="DH1661" s="89"/>
    </row>
    <row r="1662" spans="34:112" x14ac:dyDescent="0.2">
      <c r="AH1662" s="86"/>
      <c r="AJ1662" s="86"/>
      <c r="AL1662" s="86"/>
      <c r="AN1662" s="86"/>
      <c r="AP1662" s="86"/>
      <c r="AR1662" s="86"/>
      <c r="AT1662" s="86"/>
      <c r="AV1662" s="86"/>
      <c r="AX1662" s="86"/>
      <c r="AZ1662" s="86"/>
      <c r="BB1662" s="86"/>
      <c r="BD1662" s="86"/>
      <c r="BF1662" s="86"/>
      <c r="BH1662" s="86"/>
      <c r="BJ1662" s="86"/>
      <c r="BL1662" s="86"/>
      <c r="BN1662" s="86"/>
      <c r="BP1662" s="86"/>
      <c r="BR1662" s="86"/>
      <c r="BS1662" s="86"/>
      <c r="BT1662" s="86"/>
      <c r="BU1662" s="86"/>
      <c r="BW1662" s="86"/>
      <c r="BX1662" s="86"/>
      <c r="BY1662" s="86"/>
      <c r="BZ1662" s="86"/>
      <c r="CB1662" s="86"/>
      <c r="CC1662" s="86"/>
      <c r="CD1662" s="86"/>
      <c r="CE1662" s="86"/>
      <c r="CF1662" s="86"/>
      <c r="CH1662" s="86"/>
      <c r="CI1662" s="86"/>
      <c r="CJ1662" s="86"/>
      <c r="CK1662" s="86"/>
      <c r="CM1662" s="86"/>
      <c r="CN1662" s="86"/>
      <c r="CO1662" s="86"/>
      <c r="CP1662" s="86"/>
      <c r="CR1662" s="86"/>
      <c r="CS1662" s="86"/>
      <c r="CT1662" s="86"/>
      <c r="CU1662" s="86"/>
      <c r="CW1662" s="87"/>
      <c r="CY1662" s="86"/>
      <c r="CZ1662" s="87"/>
      <c r="DA1662" s="88"/>
      <c r="DB1662" s="86"/>
      <c r="DC1662" s="87"/>
      <c r="DD1662" s="86"/>
      <c r="DE1662" s="86"/>
      <c r="DF1662" s="86"/>
      <c r="DG1662" s="86"/>
      <c r="DH1662" s="89"/>
    </row>
    <row r="1663" spans="34:112" x14ac:dyDescent="0.2">
      <c r="AH1663" s="86"/>
      <c r="AJ1663" s="86"/>
      <c r="AL1663" s="86"/>
      <c r="AN1663" s="86"/>
      <c r="AP1663" s="86"/>
      <c r="AR1663" s="86"/>
      <c r="AT1663" s="86"/>
      <c r="AV1663" s="86"/>
      <c r="AX1663" s="86"/>
      <c r="AZ1663" s="86"/>
      <c r="BB1663" s="86"/>
      <c r="BD1663" s="86"/>
      <c r="BF1663" s="86"/>
      <c r="BH1663" s="86"/>
      <c r="BJ1663" s="86"/>
      <c r="BL1663" s="86"/>
      <c r="BN1663" s="86"/>
      <c r="BP1663" s="86"/>
      <c r="BR1663" s="86"/>
      <c r="BS1663" s="86"/>
      <c r="BT1663" s="86"/>
      <c r="BU1663" s="86"/>
      <c r="BW1663" s="86"/>
      <c r="BX1663" s="86"/>
      <c r="BY1663" s="86"/>
      <c r="BZ1663" s="86"/>
      <c r="CB1663" s="86"/>
      <c r="CC1663" s="86"/>
      <c r="CD1663" s="86"/>
      <c r="CE1663" s="86"/>
      <c r="CF1663" s="86"/>
      <c r="CH1663" s="86"/>
      <c r="CI1663" s="86"/>
      <c r="CJ1663" s="86"/>
      <c r="CK1663" s="86"/>
      <c r="CM1663" s="86"/>
      <c r="CN1663" s="86"/>
      <c r="CO1663" s="86"/>
      <c r="CP1663" s="86"/>
      <c r="CR1663" s="86"/>
      <c r="CS1663" s="86"/>
      <c r="CT1663" s="86"/>
      <c r="CU1663" s="86"/>
      <c r="CW1663" s="87"/>
      <c r="CY1663" s="86"/>
      <c r="CZ1663" s="87"/>
      <c r="DA1663" s="88"/>
      <c r="DB1663" s="86"/>
      <c r="DC1663" s="87"/>
      <c r="DD1663" s="86"/>
      <c r="DE1663" s="86"/>
      <c r="DF1663" s="86"/>
      <c r="DG1663" s="86"/>
      <c r="DH1663" s="89"/>
    </row>
    <row r="1664" spans="34:112" x14ac:dyDescent="0.2">
      <c r="AH1664" s="86"/>
      <c r="AJ1664" s="86"/>
      <c r="AL1664" s="86"/>
      <c r="AN1664" s="86"/>
      <c r="AP1664" s="86"/>
      <c r="AR1664" s="86"/>
      <c r="AT1664" s="86"/>
      <c r="AV1664" s="86"/>
      <c r="AX1664" s="86"/>
      <c r="AZ1664" s="86"/>
      <c r="BB1664" s="86"/>
      <c r="BD1664" s="86"/>
      <c r="BF1664" s="86"/>
      <c r="BH1664" s="86"/>
      <c r="BJ1664" s="86"/>
      <c r="BL1664" s="86"/>
      <c r="BN1664" s="86"/>
      <c r="BP1664" s="86"/>
      <c r="BR1664" s="86"/>
      <c r="BS1664" s="86"/>
      <c r="BT1664" s="86"/>
      <c r="BU1664" s="86"/>
      <c r="BW1664" s="86"/>
      <c r="BX1664" s="86"/>
      <c r="BY1664" s="86"/>
      <c r="BZ1664" s="86"/>
      <c r="CB1664" s="86"/>
      <c r="CC1664" s="86"/>
      <c r="CD1664" s="86"/>
      <c r="CE1664" s="86"/>
      <c r="CF1664" s="86"/>
      <c r="CH1664" s="86"/>
      <c r="CI1664" s="86"/>
      <c r="CJ1664" s="86"/>
      <c r="CK1664" s="86"/>
      <c r="CM1664" s="86"/>
      <c r="CN1664" s="86"/>
      <c r="CO1664" s="86"/>
      <c r="CP1664" s="86"/>
      <c r="CR1664" s="86"/>
      <c r="CS1664" s="86"/>
      <c r="CT1664" s="86"/>
      <c r="CU1664" s="86"/>
      <c r="CW1664" s="87"/>
      <c r="CY1664" s="86"/>
      <c r="CZ1664" s="87"/>
      <c r="DA1664" s="88"/>
      <c r="DB1664" s="86"/>
      <c r="DC1664" s="87"/>
      <c r="DD1664" s="86"/>
      <c r="DE1664" s="86"/>
      <c r="DF1664" s="86"/>
      <c r="DG1664" s="86"/>
      <c r="DH1664" s="89"/>
    </row>
    <row r="1665" spans="34:112" x14ac:dyDescent="0.2">
      <c r="AH1665" s="86"/>
      <c r="AJ1665" s="86"/>
      <c r="AL1665" s="86"/>
      <c r="AN1665" s="86"/>
      <c r="AP1665" s="86"/>
      <c r="AR1665" s="86"/>
      <c r="AT1665" s="86"/>
      <c r="AV1665" s="86"/>
      <c r="AX1665" s="86"/>
      <c r="AZ1665" s="86"/>
      <c r="BB1665" s="86"/>
      <c r="BD1665" s="86"/>
      <c r="BF1665" s="86"/>
      <c r="BH1665" s="86"/>
      <c r="BJ1665" s="86"/>
      <c r="BL1665" s="86"/>
      <c r="BN1665" s="86"/>
      <c r="BP1665" s="86"/>
      <c r="BR1665" s="86"/>
      <c r="BS1665" s="86"/>
      <c r="BT1665" s="86"/>
      <c r="BU1665" s="86"/>
      <c r="BW1665" s="86"/>
      <c r="BX1665" s="86"/>
      <c r="BY1665" s="86"/>
      <c r="BZ1665" s="86"/>
      <c r="CB1665" s="86"/>
      <c r="CC1665" s="86"/>
      <c r="CD1665" s="86"/>
      <c r="CE1665" s="86"/>
      <c r="CF1665" s="86"/>
      <c r="CH1665" s="86"/>
      <c r="CI1665" s="86"/>
      <c r="CJ1665" s="86"/>
      <c r="CK1665" s="86"/>
      <c r="CM1665" s="86"/>
      <c r="CN1665" s="86"/>
      <c r="CO1665" s="86"/>
      <c r="CP1665" s="86"/>
      <c r="CR1665" s="86"/>
      <c r="CS1665" s="86"/>
      <c r="CT1665" s="86"/>
      <c r="CU1665" s="86"/>
      <c r="CW1665" s="87"/>
      <c r="CY1665" s="86"/>
      <c r="CZ1665" s="87"/>
      <c r="DA1665" s="88"/>
      <c r="DB1665" s="86"/>
      <c r="DC1665" s="87"/>
      <c r="DD1665" s="86"/>
      <c r="DE1665" s="86"/>
      <c r="DF1665" s="86"/>
      <c r="DG1665" s="86"/>
      <c r="DH1665" s="89"/>
    </row>
    <row r="1666" spans="34:112" x14ac:dyDescent="0.2">
      <c r="AH1666" s="86"/>
      <c r="AJ1666" s="86"/>
      <c r="AL1666" s="86"/>
      <c r="AN1666" s="86"/>
      <c r="AP1666" s="86"/>
      <c r="AR1666" s="86"/>
      <c r="AT1666" s="86"/>
      <c r="AV1666" s="86"/>
      <c r="AX1666" s="86"/>
      <c r="AZ1666" s="86"/>
      <c r="BB1666" s="86"/>
      <c r="BD1666" s="86"/>
      <c r="BF1666" s="86"/>
      <c r="BH1666" s="86"/>
      <c r="BJ1666" s="86"/>
      <c r="BL1666" s="86"/>
      <c r="BN1666" s="86"/>
      <c r="BP1666" s="86"/>
      <c r="BR1666" s="86"/>
      <c r="BS1666" s="86"/>
      <c r="BT1666" s="86"/>
      <c r="BU1666" s="86"/>
      <c r="BW1666" s="86"/>
      <c r="BX1666" s="86"/>
      <c r="BY1666" s="86"/>
      <c r="BZ1666" s="86"/>
      <c r="CB1666" s="86"/>
      <c r="CC1666" s="86"/>
      <c r="CD1666" s="86"/>
      <c r="CE1666" s="86"/>
      <c r="CF1666" s="86"/>
      <c r="CH1666" s="86"/>
      <c r="CI1666" s="86"/>
      <c r="CJ1666" s="86"/>
      <c r="CK1666" s="86"/>
      <c r="CM1666" s="86"/>
      <c r="CN1666" s="86"/>
      <c r="CO1666" s="86"/>
      <c r="CP1666" s="86"/>
      <c r="CR1666" s="86"/>
      <c r="CS1666" s="86"/>
      <c r="CT1666" s="86"/>
      <c r="CU1666" s="86"/>
      <c r="CW1666" s="87"/>
      <c r="CY1666" s="86"/>
      <c r="CZ1666" s="87"/>
      <c r="DA1666" s="88"/>
      <c r="DB1666" s="86"/>
      <c r="DC1666" s="87"/>
      <c r="DD1666" s="86"/>
      <c r="DE1666" s="86"/>
      <c r="DF1666" s="86"/>
      <c r="DG1666" s="86"/>
      <c r="DH1666" s="89"/>
    </row>
    <row r="1667" spans="34:112" x14ac:dyDescent="0.2">
      <c r="AH1667" s="86"/>
      <c r="AJ1667" s="86"/>
      <c r="AL1667" s="86"/>
      <c r="AN1667" s="86"/>
      <c r="AP1667" s="86"/>
      <c r="AR1667" s="86"/>
      <c r="AT1667" s="86"/>
      <c r="AV1667" s="86"/>
      <c r="AX1667" s="86"/>
      <c r="AZ1667" s="86"/>
      <c r="BB1667" s="86"/>
      <c r="BD1667" s="86"/>
      <c r="BF1667" s="86"/>
      <c r="BH1667" s="86"/>
      <c r="BJ1667" s="86"/>
      <c r="BL1667" s="86"/>
      <c r="BN1667" s="86"/>
      <c r="BP1667" s="86"/>
      <c r="BR1667" s="86"/>
      <c r="BS1667" s="86"/>
      <c r="BT1667" s="86"/>
      <c r="BU1667" s="86"/>
      <c r="BW1667" s="86"/>
      <c r="BX1667" s="86"/>
      <c r="BY1667" s="86"/>
      <c r="BZ1667" s="86"/>
      <c r="CB1667" s="86"/>
      <c r="CC1667" s="86"/>
      <c r="CD1667" s="86"/>
      <c r="CE1667" s="86"/>
      <c r="CF1667" s="86"/>
      <c r="CH1667" s="86"/>
      <c r="CI1667" s="86"/>
      <c r="CJ1667" s="86"/>
      <c r="CK1667" s="86"/>
      <c r="CM1667" s="86"/>
      <c r="CN1667" s="86"/>
      <c r="CO1667" s="86"/>
      <c r="CP1667" s="86"/>
      <c r="CR1667" s="86"/>
      <c r="CS1667" s="86"/>
      <c r="CT1667" s="86"/>
      <c r="CU1667" s="86"/>
      <c r="CW1667" s="87"/>
      <c r="CY1667" s="86"/>
      <c r="CZ1667" s="87"/>
      <c r="DA1667" s="88"/>
      <c r="DB1667" s="86"/>
      <c r="DC1667" s="87"/>
      <c r="DD1667" s="86"/>
      <c r="DE1667" s="86"/>
      <c r="DF1667" s="86"/>
      <c r="DG1667" s="86"/>
      <c r="DH1667" s="89"/>
    </row>
    <row r="1668" spans="34:112" x14ac:dyDescent="0.2">
      <c r="AH1668" s="86"/>
      <c r="AJ1668" s="86"/>
      <c r="AL1668" s="86"/>
      <c r="AN1668" s="86"/>
      <c r="AP1668" s="86"/>
      <c r="AR1668" s="86"/>
      <c r="AT1668" s="86"/>
      <c r="AV1668" s="86"/>
      <c r="AX1668" s="86"/>
      <c r="AZ1668" s="86"/>
      <c r="BB1668" s="86"/>
      <c r="BD1668" s="86"/>
      <c r="BF1668" s="86"/>
      <c r="BH1668" s="86"/>
      <c r="BJ1668" s="86"/>
      <c r="BL1668" s="86"/>
      <c r="BN1668" s="86"/>
      <c r="BP1668" s="86"/>
      <c r="BR1668" s="86"/>
      <c r="BS1668" s="86"/>
      <c r="BT1668" s="86"/>
      <c r="BU1668" s="86"/>
      <c r="BW1668" s="86"/>
      <c r="BX1668" s="86"/>
      <c r="BY1668" s="86"/>
      <c r="BZ1668" s="86"/>
      <c r="CB1668" s="86"/>
      <c r="CC1668" s="86"/>
      <c r="CD1668" s="86"/>
      <c r="CE1668" s="86"/>
      <c r="CF1668" s="86"/>
      <c r="CH1668" s="86"/>
      <c r="CI1668" s="86"/>
      <c r="CJ1668" s="86"/>
      <c r="CK1668" s="86"/>
      <c r="CM1668" s="86"/>
      <c r="CN1668" s="86"/>
      <c r="CO1668" s="86"/>
      <c r="CP1668" s="86"/>
      <c r="CR1668" s="86"/>
      <c r="CS1668" s="86"/>
      <c r="CT1668" s="86"/>
      <c r="CU1668" s="86"/>
      <c r="CW1668" s="87"/>
      <c r="CY1668" s="86"/>
      <c r="CZ1668" s="87"/>
      <c r="DA1668" s="88"/>
      <c r="DB1668" s="86"/>
      <c r="DC1668" s="87"/>
      <c r="DD1668" s="86"/>
      <c r="DE1668" s="86"/>
      <c r="DF1668" s="86"/>
      <c r="DG1668" s="86"/>
      <c r="DH1668" s="89"/>
    </row>
    <row r="1669" spans="34:112" x14ac:dyDescent="0.2">
      <c r="AH1669" s="86"/>
      <c r="AJ1669" s="86"/>
      <c r="AL1669" s="86"/>
      <c r="AN1669" s="86"/>
      <c r="AP1669" s="86"/>
      <c r="AR1669" s="86"/>
      <c r="AT1669" s="86"/>
      <c r="AV1669" s="86"/>
      <c r="AX1669" s="86"/>
      <c r="AZ1669" s="86"/>
      <c r="BB1669" s="86"/>
      <c r="BD1669" s="86"/>
      <c r="BF1669" s="86"/>
      <c r="BH1669" s="86"/>
      <c r="BJ1669" s="86"/>
      <c r="BL1669" s="86"/>
      <c r="BN1669" s="86"/>
      <c r="BP1669" s="86"/>
      <c r="BR1669" s="86"/>
      <c r="BS1669" s="86"/>
      <c r="BT1669" s="86"/>
      <c r="BU1669" s="86"/>
      <c r="BW1669" s="86"/>
      <c r="BX1669" s="86"/>
      <c r="BY1669" s="86"/>
      <c r="BZ1669" s="86"/>
      <c r="CB1669" s="86"/>
      <c r="CC1669" s="86"/>
      <c r="CD1669" s="86"/>
      <c r="CE1669" s="86"/>
      <c r="CF1669" s="86"/>
      <c r="CH1669" s="86"/>
      <c r="CI1669" s="86"/>
      <c r="CJ1669" s="86"/>
      <c r="CK1669" s="86"/>
      <c r="CM1669" s="86"/>
      <c r="CN1669" s="86"/>
      <c r="CO1669" s="86"/>
      <c r="CP1669" s="86"/>
      <c r="CR1669" s="86"/>
      <c r="CS1669" s="86"/>
      <c r="CT1669" s="86"/>
      <c r="CU1669" s="86"/>
      <c r="CW1669" s="87"/>
      <c r="CY1669" s="86"/>
      <c r="CZ1669" s="87"/>
      <c r="DA1669" s="88"/>
      <c r="DB1669" s="86"/>
      <c r="DC1669" s="87"/>
      <c r="DD1669" s="86"/>
      <c r="DE1669" s="86"/>
      <c r="DF1669" s="86"/>
      <c r="DG1669" s="86"/>
      <c r="DH1669" s="89"/>
    </row>
    <row r="1670" spans="34:112" x14ac:dyDescent="0.2">
      <c r="AH1670" s="86"/>
      <c r="AJ1670" s="86"/>
      <c r="AL1670" s="86"/>
      <c r="AN1670" s="86"/>
      <c r="AP1670" s="86"/>
      <c r="AR1670" s="86"/>
      <c r="AT1670" s="86"/>
      <c r="AV1670" s="86"/>
      <c r="AX1670" s="86"/>
      <c r="AZ1670" s="86"/>
      <c r="BB1670" s="86"/>
      <c r="BD1670" s="86"/>
      <c r="BF1670" s="86"/>
      <c r="BH1670" s="86"/>
      <c r="BJ1670" s="86"/>
      <c r="BL1670" s="86"/>
      <c r="BN1670" s="86"/>
      <c r="BP1670" s="86"/>
      <c r="BR1670" s="86"/>
      <c r="BS1670" s="86"/>
      <c r="BT1670" s="86"/>
      <c r="BU1670" s="86"/>
      <c r="BW1670" s="86"/>
      <c r="BX1670" s="86"/>
      <c r="BY1670" s="86"/>
      <c r="BZ1670" s="86"/>
      <c r="CB1670" s="86"/>
      <c r="CC1670" s="86"/>
      <c r="CD1670" s="86"/>
      <c r="CE1670" s="86"/>
      <c r="CF1670" s="86"/>
      <c r="CH1670" s="86"/>
      <c r="CI1670" s="86"/>
      <c r="CJ1670" s="86"/>
      <c r="CK1670" s="86"/>
      <c r="CM1670" s="86"/>
      <c r="CN1670" s="86"/>
      <c r="CO1670" s="86"/>
      <c r="CP1670" s="86"/>
      <c r="CR1670" s="86"/>
      <c r="CS1670" s="86"/>
      <c r="CT1670" s="86"/>
      <c r="CU1670" s="86"/>
      <c r="CW1670" s="87"/>
      <c r="CY1670" s="86"/>
      <c r="CZ1670" s="87"/>
      <c r="DA1670" s="88"/>
      <c r="DB1670" s="86"/>
      <c r="DC1670" s="87"/>
      <c r="DD1670" s="86"/>
      <c r="DE1670" s="86"/>
      <c r="DF1670" s="86"/>
      <c r="DG1670" s="86"/>
      <c r="DH1670" s="89"/>
    </row>
    <row r="1671" spans="34:112" x14ac:dyDescent="0.2">
      <c r="AH1671" s="86"/>
      <c r="AJ1671" s="86"/>
      <c r="AL1671" s="86"/>
      <c r="AN1671" s="86"/>
      <c r="AP1671" s="86"/>
      <c r="AR1671" s="86"/>
      <c r="AT1671" s="86"/>
      <c r="AV1671" s="86"/>
      <c r="AX1671" s="86"/>
      <c r="AZ1671" s="86"/>
      <c r="BB1671" s="86"/>
      <c r="BD1671" s="86"/>
      <c r="BF1671" s="86"/>
      <c r="BH1671" s="86"/>
      <c r="BJ1671" s="86"/>
      <c r="BL1671" s="86"/>
      <c r="BN1671" s="86"/>
      <c r="BP1671" s="86"/>
      <c r="BR1671" s="86"/>
      <c r="BS1671" s="86"/>
      <c r="BT1671" s="86"/>
      <c r="BU1671" s="86"/>
      <c r="BW1671" s="86"/>
      <c r="BX1671" s="86"/>
      <c r="BY1671" s="86"/>
      <c r="BZ1671" s="86"/>
      <c r="CB1671" s="86"/>
      <c r="CC1671" s="86"/>
      <c r="CD1671" s="86"/>
      <c r="CE1671" s="86"/>
      <c r="CF1671" s="86"/>
      <c r="CH1671" s="86"/>
      <c r="CI1671" s="86"/>
      <c r="CJ1671" s="86"/>
      <c r="CK1671" s="86"/>
      <c r="CM1671" s="86"/>
      <c r="CN1671" s="86"/>
      <c r="CO1671" s="86"/>
      <c r="CP1671" s="86"/>
      <c r="CR1671" s="86"/>
      <c r="CS1671" s="86"/>
      <c r="CT1671" s="86"/>
      <c r="CU1671" s="86"/>
      <c r="CW1671" s="87"/>
      <c r="CY1671" s="86"/>
      <c r="CZ1671" s="87"/>
      <c r="DA1671" s="88"/>
      <c r="DB1671" s="86"/>
      <c r="DC1671" s="87"/>
      <c r="DD1671" s="86"/>
      <c r="DE1671" s="86"/>
      <c r="DF1671" s="86"/>
      <c r="DG1671" s="86"/>
      <c r="DH1671" s="89"/>
    </row>
    <row r="1672" spans="34:112" x14ac:dyDescent="0.2">
      <c r="AH1672" s="86"/>
      <c r="AJ1672" s="86"/>
      <c r="AL1672" s="86"/>
      <c r="AN1672" s="86"/>
      <c r="AP1672" s="86"/>
      <c r="AR1672" s="86"/>
      <c r="AT1672" s="86"/>
      <c r="AV1672" s="86"/>
      <c r="AX1672" s="86"/>
      <c r="AZ1672" s="86"/>
      <c r="BB1672" s="86"/>
      <c r="BD1672" s="86"/>
      <c r="BF1672" s="86"/>
      <c r="BH1672" s="86"/>
      <c r="BJ1672" s="86"/>
      <c r="BL1672" s="86"/>
      <c r="BN1672" s="86"/>
      <c r="BP1672" s="86"/>
      <c r="BR1672" s="86"/>
      <c r="BS1672" s="86"/>
      <c r="BT1672" s="86"/>
      <c r="BU1672" s="86"/>
      <c r="BW1672" s="86"/>
      <c r="BX1672" s="86"/>
      <c r="BY1672" s="86"/>
      <c r="BZ1672" s="86"/>
      <c r="CB1672" s="86"/>
      <c r="CC1672" s="86"/>
      <c r="CD1672" s="86"/>
      <c r="CE1672" s="86"/>
      <c r="CF1672" s="86"/>
      <c r="CH1672" s="86"/>
      <c r="CI1672" s="86"/>
      <c r="CJ1672" s="86"/>
      <c r="CK1672" s="86"/>
      <c r="CM1672" s="86"/>
      <c r="CN1672" s="86"/>
      <c r="CO1672" s="86"/>
      <c r="CP1672" s="86"/>
      <c r="CR1672" s="86"/>
      <c r="CS1672" s="86"/>
      <c r="CT1672" s="86"/>
      <c r="CU1672" s="86"/>
      <c r="CW1672" s="87"/>
      <c r="CY1672" s="86"/>
      <c r="CZ1672" s="87"/>
      <c r="DA1672" s="88"/>
      <c r="DB1672" s="86"/>
      <c r="DC1672" s="87"/>
      <c r="DD1672" s="86"/>
      <c r="DE1672" s="86"/>
      <c r="DF1672" s="86"/>
      <c r="DG1672" s="86"/>
      <c r="DH1672" s="89"/>
    </row>
    <row r="1673" spans="34:112" x14ac:dyDescent="0.2">
      <c r="AH1673" s="86"/>
      <c r="AJ1673" s="86"/>
      <c r="AL1673" s="86"/>
      <c r="AN1673" s="86"/>
      <c r="AP1673" s="86"/>
      <c r="AR1673" s="86"/>
      <c r="AT1673" s="86"/>
      <c r="AV1673" s="86"/>
      <c r="AX1673" s="86"/>
      <c r="AZ1673" s="86"/>
      <c r="BB1673" s="86"/>
      <c r="BD1673" s="86"/>
      <c r="BF1673" s="86"/>
      <c r="BH1673" s="86"/>
      <c r="BJ1673" s="86"/>
      <c r="BL1673" s="86"/>
      <c r="BN1673" s="86"/>
      <c r="BP1673" s="86"/>
      <c r="BR1673" s="86"/>
      <c r="BS1673" s="86"/>
      <c r="BT1673" s="86"/>
      <c r="BU1673" s="86"/>
      <c r="BW1673" s="86"/>
      <c r="BX1673" s="86"/>
      <c r="BY1673" s="86"/>
      <c r="BZ1673" s="86"/>
      <c r="CB1673" s="86"/>
      <c r="CC1673" s="86"/>
      <c r="CD1673" s="86"/>
      <c r="CE1673" s="86"/>
      <c r="CF1673" s="86"/>
      <c r="CH1673" s="86"/>
      <c r="CI1673" s="86"/>
      <c r="CJ1673" s="86"/>
      <c r="CK1673" s="86"/>
      <c r="CM1673" s="86"/>
      <c r="CN1673" s="86"/>
      <c r="CO1673" s="86"/>
      <c r="CP1673" s="86"/>
      <c r="CR1673" s="86"/>
      <c r="CS1673" s="86"/>
      <c r="CT1673" s="86"/>
      <c r="CU1673" s="86"/>
      <c r="CW1673" s="87"/>
      <c r="CY1673" s="86"/>
      <c r="CZ1673" s="87"/>
      <c r="DA1673" s="88"/>
      <c r="DB1673" s="86"/>
      <c r="DC1673" s="87"/>
      <c r="DD1673" s="86"/>
      <c r="DE1673" s="86"/>
      <c r="DF1673" s="86"/>
      <c r="DG1673" s="86"/>
      <c r="DH1673" s="89"/>
    </row>
    <row r="1674" spans="34:112" x14ac:dyDescent="0.2">
      <c r="AH1674" s="86"/>
      <c r="AJ1674" s="86"/>
      <c r="AL1674" s="86"/>
      <c r="AN1674" s="86"/>
      <c r="AP1674" s="86"/>
      <c r="AR1674" s="86"/>
      <c r="AT1674" s="86"/>
      <c r="AV1674" s="86"/>
      <c r="AX1674" s="86"/>
      <c r="AZ1674" s="86"/>
      <c r="BB1674" s="86"/>
      <c r="BD1674" s="86"/>
      <c r="BF1674" s="86"/>
      <c r="BH1674" s="86"/>
      <c r="BJ1674" s="86"/>
      <c r="BL1674" s="86"/>
      <c r="BN1674" s="86"/>
      <c r="BP1674" s="86"/>
      <c r="BR1674" s="86"/>
      <c r="BS1674" s="86"/>
      <c r="BT1674" s="86"/>
      <c r="BU1674" s="86"/>
      <c r="BW1674" s="86"/>
      <c r="BX1674" s="86"/>
      <c r="BY1674" s="86"/>
      <c r="BZ1674" s="86"/>
      <c r="CB1674" s="86"/>
      <c r="CC1674" s="86"/>
      <c r="CD1674" s="86"/>
      <c r="CE1674" s="86"/>
      <c r="CF1674" s="86"/>
      <c r="CH1674" s="86"/>
      <c r="CI1674" s="86"/>
      <c r="CJ1674" s="86"/>
      <c r="CK1674" s="86"/>
      <c r="CM1674" s="86"/>
      <c r="CN1674" s="86"/>
      <c r="CO1674" s="86"/>
      <c r="CP1674" s="86"/>
      <c r="CR1674" s="86"/>
      <c r="CS1674" s="86"/>
      <c r="CT1674" s="86"/>
      <c r="CU1674" s="86"/>
      <c r="CW1674" s="87"/>
      <c r="CY1674" s="86"/>
      <c r="CZ1674" s="87"/>
      <c r="DA1674" s="88"/>
      <c r="DB1674" s="86"/>
      <c r="DC1674" s="87"/>
      <c r="DD1674" s="86"/>
      <c r="DE1674" s="86"/>
      <c r="DF1674" s="86"/>
      <c r="DG1674" s="86"/>
      <c r="DH1674" s="89"/>
    </row>
    <row r="1675" spans="34:112" x14ac:dyDescent="0.2">
      <c r="AH1675" s="86"/>
      <c r="AJ1675" s="86"/>
      <c r="AL1675" s="86"/>
      <c r="AN1675" s="86"/>
      <c r="AP1675" s="86"/>
      <c r="AR1675" s="86"/>
      <c r="AT1675" s="86"/>
      <c r="AV1675" s="86"/>
      <c r="AX1675" s="86"/>
      <c r="AZ1675" s="86"/>
      <c r="BB1675" s="86"/>
      <c r="BD1675" s="86"/>
      <c r="BF1675" s="86"/>
      <c r="BH1675" s="86"/>
      <c r="BJ1675" s="86"/>
      <c r="BL1675" s="86"/>
      <c r="BN1675" s="86"/>
      <c r="BP1675" s="86"/>
      <c r="BR1675" s="86"/>
      <c r="BS1675" s="86"/>
      <c r="BT1675" s="86"/>
      <c r="BU1675" s="86"/>
      <c r="BW1675" s="86"/>
      <c r="BX1675" s="86"/>
      <c r="BY1675" s="86"/>
      <c r="BZ1675" s="86"/>
      <c r="CB1675" s="86"/>
      <c r="CC1675" s="86"/>
      <c r="CD1675" s="86"/>
      <c r="CE1675" s="86"/>
      <c r="CF1675" s="86"/>
      <c r="CH1675" s="86"/>
      <c r="CI1675" s="86"/>
      <c r="CJ1675" s="86"/>
      <c r="CK1675" s="86"/>
      <c r="CM1675" s="86"/>
      <c r="CN1675" s="86"/>
      <c r="CO1675" s="86"/>
      <c r="CP1675" s="86"/>
      <c r="CR1675" s="86"/>
      <c r="CS1675" s="86"/>
      <c r="CT1675" s="86"/>
      <c r="CU1675" s="86"/>
      <c r="CW1675" s="87"/>
      <c r="CY1675" s="86"/>
      <c r="CZ1675" s="87"/>
      <c r="DA1675" s="88"/>
      <c r="DB1675" s="86"/>
      <c r="DC1675" s="87"/>
      <c r="DD1675" s="86"/>
      <c r="DE1675" s="86"/>
      <c r="DF1675" s="86"/>
      <c r="DG1675" s="86"/>
      <c r="DH1675" s="89"/>
    </row>
    <row r="1676" spans="34:112" x14ac:dyDescent="0.2">
      <c r="AH1676" s="86"/>
      <c r="AJ1676" s="86"/>
      <c r="AL1676" s="86"/>
      <c r="AN1676" s="86"/>
      <c r="AP1676" s="86"/>
      <c r="AR1676" s="86"/>
      <c r="AT1676" s="86"/>
      <c r="AV1676" s="86"/>
      <c r="AX1676" s="86"/>
      <c r="AZ1676" s="86"/>
      <c r="BB1676" s="86"/>
      <c r="BD1676" s="86"/>
      <c r="BF1676" s="86"/>
      <c r="BH1676" s="86"/>
      <c r="BJ1676" s="86"/>
      <c r="BL1676" s="86"/>
      <c r="BN1676" s="86"/>
      <c r="BP1676" s="86"/>
      <c r="BR1676" s="86"/>
      <c r="BS1676" s="86"/>
      <c r="BT1676" s="86"/>
      <c r="BU1676" s="86"/>
      <c r="BW1676" s="86"/>
      <c r="BX1676" s="86"/>
      <c r="BY1676" s="86"/>
      <c r="BZ1676" s="86"/>
      <c r="CB1676" s="86"/>
      <c r="CC1676" s="86"/>
      <c r="CD1676" s="86"/>
      <c r="CE1676" s="86"/>
      <c r="CF1676" s="86"/>
      <c r="CH1676" s="86"/>
      <c r="CI1676" s="86"/>
      <c r="CJ1676" s="86"/>
      <c r="CK1676" s="86"/>
      <c r="CM1676" s="86"/>
      <c r="CN1676" s="86"/>
      <c r="CO1676" s="86"/>
      <c r="CP1676" s="86"/>
      <c r="CR1676" s="86"/>
      <c r="CS1676" s="86"/>
      <c r="CT1676" s="86"/>
      <c r="CU1676" s="86"/>
      <c r="CW1676" s="87"/>
      <c r="CY1676" s="86"/>
      <c r="CZ1676" s="87"/>
      <c r="DA1676" s="88"/>
      <c r="DB1676" s="86"/>
      <c r="DC1676" s="87"/>
      <c r="DD1676" s="86"/>
      <c r="DE1676" s="86"/>
      <c r="DF1676" s="86"/>
      <c r="DG1676" s="86"/>
      <c r="DH1676" s="89"/>
    </row>
    <row r="1677" spans="34:112" x14ac:dyDescent="0.2">
      <c r="AH1677" s="86"/>
      <c r="AJ1677" s="86"/>
      <c r="AL1677" s="86"/>
      <c r="AN1677" s="86"/>
      <c r="AP1677" s="86"/>
      <c r="AR1677" s="86"/>
      <c r="AT1677" s="86"/>
      <c r="AV1677" s="86"/>
      <c r="AX1677" s="86"/>
      <c r="AZ1677" s="86"/>
      <c r="BB1677" s="86"/>
      <c r="BD1677" s="86"/>
      <c r="BF1677" s="86"/>
      <c r="BH1677" s="86"/>
      <c r="BJ1677" s="86"/>
      <c r="BL1677" s="86"/>
      <c r="BN1677" s="86"/>
      <c r="BP1677" s="86"/>
      <c r="BR1677" s="86"/>
      <c r="BS1677" s="86"/>
      <c r="BT1677" s="86"/>
      <c r="BU1677" s="86"/>
      <c r="BW1677" s="86"/>
      <c r="BX1677" s="86"/>
      <c r="BY1677" s="86"/>
      <c r="BZ1677" s="86"/>
      <c r="CB1677" s="86"/>
      <c r="CC1677" s="86"/>
      <c r="CD1677" s="86"/>
      <c r="CE1677" s="86"/>
      <c r="CF1677" s="86"/>
      <c r="CH1677" s="86"/>
      <c r="CI1677" s="86"/>
      <c r="CJ1677" s="86"/>
      <c r="CK1677" s="86"/>
      <c r="CM1677" s="86"/>
      <c r="CN1677" s="86"/>
      <c r="CO1677" s="86"/>
      <c r="CP1677" s="86"/>
      <c r="CR1677" s="86"/>
      <c r="CS1677" s="86"/>
      <c r="CT1677" s="86"/>
      <c r="CU1677" s="86"/>
      <c r="CW1677" s="87"/>
      <c r="CY1677" s="86"/>
      <c r="CZ1677" s="87"/>
      <c r="DA1677" s="88"/>
      <c r="DB1677" s="86"/>
      <c r="DC1677" s="87"/>
      <c r="DD1677" s="86"/>
      <c r="DE1677" s="86"/>
      <c r="DF1677" s="86"/>
      <c r="DG1677" s="86"/>
      <c r="DH1677" s="89"/>
    </row>
    <row r="1678" spans="34:112" x14ac:dyDescent="0.2">
      <c r="AH1678" s="86"/>
      <c r="AJ1678" s="86"/>
      <c r="AL1678" s="86"/>
      <c r="AN1678" s="86"/>
      <c r="AP1678" s="86"/>
      <c r="AR1678" s="86"/>
      <c r="AT1678" s="86"/>
      <c r="AV1678" s="86"/>
      <c r="AX1678" s="86"/>
      <c r="AZ1678" s="86"/>
      <c r="BB1678" s="86"/>
      <c r="BD1678" s="86"/>
      <c r="BF1678" s="86"/>
      <c r="BH1678" s="86"/>
      <c r="BJ1678" s="86"/>
      <c r="BL1678" s="86"/>
      <c r="BN1678" s="86"/>
      <c r="BP1678" s="86"/>
      <c r="BR1678" s="86"/>
      <c r="BS1678" s="86"/>
      <c r="BT1678" s="86"/>
      <c r="BU1678" s="86"/>
      <c r="BW1678" s="86"/>
      <c r="BX1678" s="86"/>
      <c r="BY1678" s="86"/>
      <c r="BZ1678" s="86"/>
      <c r="CB1678" s="86"/>
      <c r="CC1678" s="86"/>
      <c r="CD1678" s="86"/>
      <c r="CE1678" s="86"/>
      <c r="CF1678" s="86"/>
      <c r="CH1678" s="86"/>
      <c r="CI1678" s="86"/>
      <c r="CJ1678" s="86"/>
      <c r="CK1678" s="86"/>
      <c r="CM1678" s="86"/>
      <c r="CN1678" s="86"/>
      <c r="CO1678" s="86"/>
      <c r="CP1678" s="86"/>
      <c r="CR1678" s="86"/>
      <c r="CS1678" s="86"/>
      <c r="CT1678" s="86"/>
      <c r="CU1678" s="86"/>
      <c r="CW1678" s="87"/>
      <c r="CY1678" s="86"/>
      <c r="CZ1678" s="87"/>
      <c r="DA1678" s="88"/>
      <c r="DB1678" s="86"/>
      <c r="DC1678" s="87"/>
      <c r="DD1678" s="86"/>
      <c r="DE1678" s="86"/>
      <c r="DF1678" s="86"/>
      <c r="DG1678" s="86"/>
      <c r="DH1678" s="89"/>
    </row>
    <row r="1679" spans="34:112" x14ac:dyDescent="0.2">
      <c r="AH1679" s="86"/>
      <c r="AJ1679" s="86"/>
      <c r="AL1679" s="86"/>
      <c r="AN1679" s="86"/>
      <c r="AP1679" s="86"/>
      <c r="AR1679" s="86"/>
      <c r="AT1679" s="86"/>
      <c r="AV1679" s="86"/>
      <c r="AX1679" s="86"/>
      <c r="AZ1679" s="86"/>
      <c r="BB1679" s="86"/>
      <c r="BD1679" s="86"/>
      <c r="BF1679" s="86"/>
      <c r="BH1679" s="86"/>
      <c r="BJ1679" s="86"/>
      <c r="BL1679" s="86"/>
      <c r="BN1679" s="86"/>
      <c r="BP1679" s="86"/>
      <c r="BR1679" s="86"/>
      <c r="BS1679" s="86"/>
      <c r="BT1679" s="86"/>
      <c r="BU1679" s="86"/>
      <c r="BW1679" s="86"/>
      <c r="BX1679" s="86"/>
      <c r="BY1679" s="86"/>
      <c r="BZ1679" s="86"/>
      <c r="CB1679" s="86"/>
      <c r="CC1679" s="86"/>
      <c r="CD1679" s="86"/>
      <c r="CE1679" s="86"/>
      <c r="CF1679" s="86"/>
      <c r="CH1679" s="86"/>
      <c r="CI1679" s="86"/>
      <c r="CJ1679" s="86"/>
      <c r="CK1679" s="86"/>
      <c r="CM1679" s="86"/>
      <c r="CN1679" s="86"/>
      <c r="CO1679" s="86"/>
      <c r="CP1679" s="86"/>
      <c r="CR1679" s="86"/>
      <c r="CS1679" s="86"/>
      <c r="CT1679" s="86"/>
      <c r="CU1679" s="86"/>
      <c r="CW1679" s="87"/>
      <c r="CY1679" s="86"/>
      <c r="CZ1679" s="87"/>
      <c r="DA1679" s="88"/>
      <c r="DB1679" s="86"/>
      <c r="DC1679" s="87"/>
      <c r="DD1679" s="86"/>
      <c r="DE1679" s="86"/>
      <c r="DF1679" s="86"/>
      <c r="DG1679" s="86"/>
      <c r="DH1679" s="89"/>
    </row>
    <row r="1680" spans="34:112" x14ac:dyDescent="0.2">
      <c r="AH1680" s="86"/>
      <c r="AJ1680" s="86"/>
      <c r="AL1680" s="86"/>
      <c r="AN1680" s="86"/>
      <c r="AP1680" s="86"/>
      <c r="AR1680" s="86"/>
      <c r="AT1680" s="86"/>
      <c r="AV1680" s="86"/>
      <c r="AX1680" s="86"/>
      <c r="AZ1680" s="86"/>
      <c r="BB1680" s="86"/>
      <c r="BD1680" s="86"/>
      <c r="BF1680" s="86"/>
      <c r="BH1680" s="86"/>
      <c r="BJ1680" s="86"/>
      <c r="BL1680" s="86"/>
      <c r="BN1680" s="86"/>
      <c r="BP1680" s="86"/>
      <c r="BR1680" s="86"/>
      <c r="BS1680" s="86"/>
      <c r="BT1680" s="86"/>
      <c r="BU1680" s="86"/>
      <c r="BW1680" s="86"/>
      <c r="BX1680" s="86"/>
      <c r="BY1680" s="86"/>
      <c r="BZ1680" s="86"/>
      <c r="CB1680" s="86"/>
      <c r="CC1680" s="86"/>
      <c r="CD1680" s="86"/>
      <c r="CE1680" s="86"/>
      <c r="CF1680" s="86"/>
      <c r="CH1680" s="86"/>
      <c r="CI1680" s="86"/>
      <c r="CJ1680" s="86"/>
      <c r="CK1680" s="86"/>
      <c r="CM1680" s="86"/>
      <c r="CN1680" s="86"/>
      <c r="CO1680" s="86"/>
      <c r="CP1680" s="86"/>
      <c r="CR1680" s="86"/>
      <c r="CS1680" s="86"/>
      <c r="CT1680" s="86"/>
      <c r="CU1680" s="86"/>
      <c r="CW1680" s="87"/>
      <c r="CY1680" s="86"/>
      <c r="CZ1680" s="87"/>
      <c r="DA1680" s="88"/>
      <c r="DB1680" s="86"/>
      <c r="DC1680" s="87"/>
      <c r="DD1680" s="86"/>
      <c r="DE1680" s="86"/>
      <c r="DF1680" s="86"/>
      <c r="DG1680" s="86"/>
      <c r="DH1680" s="89"/>
    </row>
    <row r="1681" spans="34:112" x14ac:dyDescent="0.2">
      <c r="AH1681" s="86"/>
      <c r="AJ1681" s="86"/>
      <c r="AL1681" s="86"/>
      <c r="AN1681" s="86"/>
      <c r="AP1681" s="86"/>
      <c r="AR1681" s="86"/>
      <c r="AT1681" s="86"/>
      <c r="AV1681" s="86"/>
      <c r="AX1681" s="86"/>
      <c r="AZ1681" s="86"/>
      <c r="BB1681" s="86"/>
      <c r="BD1681" s="86"/>
      <c r="BF1681" s="86"/>
      <c r="BH1681" s="86"/>
      <c r="BJ1681" s="86"/>
      <c r="BL1681" s="86"/>
      <c r="BN1681" s="86"/>
      <c r="BP1681" s="86"/>
      <c r="BR1681" s="86"/>
      <c r="BS1681" s="86"/>
      <c r="BT1681" s="86"/>
      <c r="BU1681" s="86"/>
      <c r="BW1681" s="86"/>
      <c r="BX1681" s="86"/>
      <c r="BY1681" s="86"/>
      <c r="BZ1681" s="86"/>
      <c r="CB1681" s="86"/>
      <c r="CC1681" s="86"/>
      <c r="CD1681" s="86"/>
      <c r="CE1681" s="86"/>
      <c r="CF1681" s="86"/>
      <c r="CH1681" s="86"/>
      <c r="CI1681" s="86"/>
      <c r="CJ1681" s="86"/>
      <c r="CK1681" s="86"/>
      <c r="CM1681" s="86"/>
      <c r="CN1681" s="86"/>
      <c r="CO1681" s="86"/>
      <c r="CP1681" s="86"/>
      <c r="CR1681" s="86"/>
      <c r="CS1681" s="86"/>
      <c r="CT1681" s="86"/>
      <c r="CU1681" s="86"/>
      <c r="CW1681" s="87"/>
      <c r="CY1681" s="86"/>
      <c r="CZ1681" s="87"/>
      <c r="DA1681" s="88"/>
      <c r="DB1681" s="86"/>
      <c r="DC1681" s="87"/>
      <c r="DD1681" s="86"/>
      <c r="DE1681" s="86"/>
      <c r="DF1681" s="86"/>
      <c r="DG1681" s="86"/>
      <c r="DH1681" s="89"/>
    </row>
    <row r="1682" spans="34:112" x14ac:dyDescent="0.2">
      <c r="AH1682" s="86"/>
      <c r="AJ1682" s="86"/>
      <c r="AL1682" s="86"/>
      <c r="AN1682" s="86"/>
      <c r="AP1682" s="86"/>
      <c r="AR1682" s="86"/>
      <c r="AT1682" s="86"/>
      <c r="AV1682" s="86"/>
      <c r="AX1682" s="86"/>
      <c r="AZ1682" s="86"/>
      <c r="BB1682" s="86"/>
      <c r="BD1682" s="86"/>
      <c r="BF1682" s="86"/>
      <c r="BH1682" s="86"/>
      <c r="BJ1682" s="86"/>
      <c r="BL1682" s="86"/>
      <c r="BN1682" s="86"/>
      <c r="BP1682" s="86"/>
      <c r="BR1682" s="86"/>
      <c r="BS1682" s="86"/>
      <c r="BT1682" s="86"/>
      <c r="BU1682" s="86"/>
      <c r="BW1682" s="86"/>
      <c r="BX1682" s="86"/>
      <c r="BY1682" s="86"/>
      <c r="BZ1682" s="86"/>
      <c r="CB1682" s="86"/>
      <c r="CC1682" s="86"/>
      <c r="CD1682" s="86"/>
      <c r="CE1682" s="86"/>
      <c r="CF1682" s="86"/>
      <c r="CH1682" s="86"/>
      <c r="CI1682" s="86"/>
      <c r="CJ1682" s="86"/>
      <c r="CK1682" s="86"/>
      <c r="CM1682" s="86"/>
      <c r="CN1682" s="86"/>
      <c r="CO1682" s="86"/>
      <c r="CP1682" s="86"/>
      <c r="CR1682" s="86"/>
      <c r="CS1682" s="86"/>
      <c r="CT1682" s="86"/>
      <c r="CU1682" s="86"/>
      <c r="CW1682" s="87"/>
      <c r="CY1682" s="86"/>
      <c r="CZ1682" s="87"/>
      <c r="DA1682" s="88"/>
      <c r="DB1682" s="86"/>
      <c r="DC1682" s="87"/>
      <c r="DD1682" s="86"/>
      <c r="DE1682" s="86"/>
      <c r="DF1682" s="86"/>
      <c r="DG1682" s="86"/>
      <c r="DH1682" s="89"/>
    </row>
    <row r="1683" spans="34:112" x14ac:dyDescent="0.2">
      <c r="AH1683" s="86"/>
      <c r="AJ1683" s="86"/>
      <c r="AL1683" s="86"/>
      <c r="AN1683" s="86"/>
      <c r="AP1683" s="86"/>
      <c r="AR1683" s="86"/>
      <c r="AT1683" s="86"/>
      <c r="AV1683" s="86"/>
      <c r="AX1683" s="86"/>
      <c r="AZ1683" s="86"/>
      <c r="BB1683" s="86"/>
      <c r="BD1683" s="86"/>
      <c r="BF1683" s="86"/>
      <c r="BH1683" s="86"/>
      <c r="BJ1683" s="86"/>
      <c r="BL1683" s="86"/>
      <c r="BN1683" s="86"/>
      <c r="BP1683" s="86"/>
      <c r="BR1683" s="86"/>
      <c r="BS1683" s="86"/>
      <c r="BT1683" s="86"/>
      <c r="BU1683" s="86"/>
      <c r="BW1683" s="86"/>
      <c r="BX1683" s="86"/>
      <c r="BY1683" s="86"/>
      <c r="BZ1683" s="86"/>
      <c r="CB1683" s="86"/>
      <c r="CC1683" s="86"/>
      <c r="CD1683" s="86"/>
      <c r="CE1683" s="86"/>
      <c r="CF1683" s="86"/>
      <c r="CH1683" s="86"/>
      <c r="CI1683" s="86"/>
      <c r="CJ1683" s="86"/>
      <c r="CK1683" s="86"/>
      <c r="CM1683" s="86"/>
      <c r="CN1683" s="86"/>
      <c r="CO1683" s="86"/>
      <c r="CP1683" s="86"/>
      <c r="CR1683" s="86"/>
      <c r="CS1683" s="86"/>
      <c r="CT1683" s="86"/>
      <c r="CU1683" s="86"/>
      <c r="CW1683" s="87"/>
      <c r="CY1683" s="86"/>
      <c r="CZ1683" s="87"/>
      <c r="DA1683" s="88"/>
      <c r="DB1683" s="86"/>
      <c r="DC1683" s="87"/>
      <c r="DD1683" s="86"/>
      <c r="DE1683" s="86"/>
      <c r="DF1683" s="86"/>
      <c r="DG1683" s="86"/>
      <c r="DH1683" s="89"/>
    </row>
    <row r="1684" spans="34:112" x14ac:dyDescent="0.2">
      <c r="AH1684" s="86"/>
      <c r="AJ1684" s="86"/>
      <c r="AL1684" s="86"/>
      <c r="AN1684" s="86"/>
      <c r="AP1684" s="86"/>
      <c r="AR1684" s="86"/>
      <c r="AT1684" s="86"/>
      <c r="AV1684" s="86"/>
      <c r="AX1684" s="86"/>
      <c r="AZ1684" s="86"/>
      <c r="BB1684" s="86"/>
      <c r="BD1684" s="86"/>
      <c r="BF1684" s="86"/>
      <c r="BH1684" s="86"/>
      <c r="BJ1684" s="86"/>
      <c r="BL1684" s="86"/>
      <c r="BN1684" s="86"/>
      <c r="BP1684" s="86"/>
      <c r="BR1684" s="86"/>
      <c r="BS1684" s="86"/>
      <c r="BT1684" s="86"/>
      <c r="BU1684" s="86"/>
      <c r="BW1684" s="86"/>
      <c r="BX1684" s="86"/>
      <c r="BY1684" s="86"/>
      <c r="BZ1684" s="86"/>
      <c r="CB1684" s="86"/>
      <c r="CC1684" s="86"/>
      <c r="CD1684" s="86"/>
      <c r="CE1684" s="86"/>
      <c r="CF1684" s="86"/>
      <c r="CH1684" s="86"/>
      <c r="CI1684" s="86"/>
      <c r="CJ1684" s="86"/>
      <c r="CK1684" s="86"/>
      <c r="CM1684" s="86"/>
      <c r="CN1684" s="86"/>
      <c r="CO1684" s="86"/>
      <c r="CP1684" s="86"/>
      <c r="CR1684" s="86"/>
      <c r="CS1684" s="86"/>
      <c r="CT1684" s="86"/>
      <c r="CU1684" s="86"/>
      <c r="CW1684" s="87"/>
      <c r="CY1684" s="86"/>
      <c r="CZ1684" s="87"/>
      <c r="DA1684" s="88"/>
      <c r="DB1684" s="86"/>
      <c r="DC1684" s="87"/>
      <c r="DD1684" s="86"/>
      <c r="DE1684" s="86"/>
      <c r="DF1684" s="86"/>
      <c r="DG1684" s="86"/>
      <c r="DH1684" s="89"/>
    </row>
    <row r="1685" spans="34:112" x14ac:dyDescent="0.2">
      <c r="AH1685" s="86"/>
      <c r="AJ1685" s="86"/>
      <c r="AL1685" s="86"/>
      <c r="AN1685" s="86"/>
      <c r="AP1685" s="86"/>
      <c r="AR1685" s="86"/>
      <c r="AT1685" s="86"/>
      <c r="AV1685" s="86"/>
      <c r="AX1685" s="86"/>
      <c r="AZ1685" s="86"/>
      <c r="BB1685" s="86"/>
      <c r="BD1685" s="86"/>
      <c r="BF1685" s="86"/>
      <c r="BH1685" s="86"/>
      <c r="BJ1685" s="86"/>
      <c r="BL1685" s="86"/>
      <c r="BN1685" s="86"/>
      <c r="BP1685" s="86"/>
      <c r="BR1685" s="86"/>
      <c r="BS1685" s="86"/>
      <c r="BT1685" s="86"/>
      <c r="BU1685" s="86"/>
      <c r="BW1685" s="86"/>
      <c r="BX1685" s="86"/>
      <c r="BY1685" s="86"/>
      <c r="BZ1685" s="86"/>
      <c r="CB1685" s="86"/>
      <c r="CC1685" s="86"/>
      <c r="CD1685" s="86"/>
      <c r="CE1685" s="86"/>
      <c r="CF1685" s="86"/>
      <c r="CH1685" s="86"/>
      <c r="CI1685" s="86"/>
      <c r="CJ1685" s="86"/>
      <c r="CK1685" s="86"/>
      <c r="CM1685" s="86"/>
      <c r="CN1685" s="86"/>
      <c r="CO1685" s="86"/>
      <c r="CP1685" s="86"/>
      <c r="CR1685" s="86"/>
      <c r="CS1685" s="86"/>
      <c r="CT1685" s="86"/>
      <c r="CU1685" s="86"/>
      <c r="CW1685" s="87"/>
      <c r="CY1685" s="86"/>
      <c r="CZ1685" s="87"/>
      <c r="DA1685" s="88"/>
      <c r="DB1685" s="86"/>
      <c r="DC1685" s="87"/>
      <c r="DD1685" s="86"/>
      <c r="DE1685" s="86"/>
      <c r="DF1685" s="86"/>
      <c r="DG1685" s="86"/>
      <c r="DH1685" s="89"/>
    </row>
    <row r="1686" spans="34:112" x14ac:dyDescent="0.2">
      <c r="AH1686" s="86"/>
      <c r="AJ1686" s="86"/>
      <c r="AL1686" s="86"/>
      <c r="AN1686" s="86"/>
      <c r="AP1686" s="86"/>
      <c r="AR1686" s="86"/>
      <c r="AT1686" s="86"/>
      <c r="AV1686" s="86"/>
      <c r="AX1686" s="86"/>
      <c r="AZ1686" s="86"/>
      <c r="BB1686" s="86"/>
      <c r="BD1686" s="86"/>
      <c r="BF1686" s="86"/>
      <c r="BH1686" s="86"/>
      <c r="BJ1686" s="86"/>
      <c r="BL1686" s="86"/>
      <c r="BN1686" s="86"/>
      <c r="BP1686" s="86"/>
      <c r="BR1686" s="86"/>
      <c r="BS1686" s="86"/>
      <c r="BT1686" s="86"/>
      <c r="BU1686" s="86"/>
      <c r="BW1686" s="86"/>
      <c r="BX1686" s="86"/>
      <c r="BY1686" s="86"/>
      <c r="BZ1686" s="86"/>
      <c r="CB1686" s="86"/>
      <c r="CC1686" s="86"/>
      <c r="CD1686" s="86"/>
      <c r="CE1686" s="86"/>
      <c r="CF1686" s="86"/>
      <c r="CH1686" s="86"/>
      <c r="CI1686" s="86"/>
      <c r="CJ1686" s="86"/>
      <c r="CK1686" s="86"/>
      <c r="CM1686" s="86"/>
      <c r="CN1686" s="86"/>
      <c r="CO1686" s="86"/>
      <c r="CP1686" s="86"/>
      <c r="CR1686" s="86"/>
      <c r="CS1686" s="86"/>
      <c r="CT1686" s="86"/>
      <c r="CU1686" s="86"/>
      <c r="CW1686" s="87"/>
      <c r="CY1686" s="86"/>
      <c r="CZ1686" s="87"/>
      <c r="DA1686" s="88"/>
      <c r="DB1686" s="86"/>
      <c r="DC1686" s="87"/>
      <c r="DD1686" s="86"/>
      <c r="DE1686" s="86"/>
      <c r="DF1686" s="86"/>
      <c r="DG1686" s="86"/>
      <c r="DH1686" s="89"/>
    </row>
    <row r="1687" spans="34:112" x14ac:dyDescent="0.2">
      <c r="AH1687" s="86"/>
      <c r="AJ1687" s="86"/>
      <c r="AL1687" s="86"/>
      <c r="AN1687" s="86"/>
      <c r="AP1687" s="86"/>
      <c r="AR1687" s="86"/>
      <c r="AT1687" s="86"/>
      <c r="AV1687" s="86"/>
      <c r="AX1687" s="86"/>
      <c r="AZ1687" s="86"/>
      <c r="BB1687" s="86"/>
      <c r="BD1687" s="86"/>
      <c r="BF1687" s="86"/>
      <c r="BH1687" s="86"/>
      <c r="BJ1687" s="86"/>
      <c r="BL1687" s="86"/>
      <c r="BN1687" s="86"/>
      <c r="BP1687" s="86"/>
      <c r="BR1687" s="86"/>
      <c r="BS1687" s="86"/>
      <c r="BT1687" s="86"/>
      <c r="BU1687" s="86"/>
      <c r="BW1687" s="86"/>
      <c r="BX1687" s="86"/>
      <c r="BY1687" s="86"/>
      <c r="BZ1687" s="86"/>
      <c r="CB1687" s="86"/>
      <c r="CC1687" s="86"/>
      <c r="CD1687" s="86"/>
      <c r="CE1687" s="86"/>
      <c r="CF1687" s="86"/>
      <c r="CH1687" s="86"/>
      <c r="CI1687" s="86"/>
      <c r="CJ1687" s="86"/>
      <c r="CK1687" s="86"/>
      <c r="CM1687" s="86"/>
      <c r="CN1687" s="86"/>
      <c r="CO1687" s="86"/>
      <c r="CP1687" s="86"/>
      <c r="CR1687" s="86"/>
      <c r="CS1687" s="86"/>
      <c r="CT1687" s="86"/>
      <c r="CU1687" s="86"/>
      <c r="CW1687" s="87"/>
      <c r="CY1687" s="86"/>
      <c r="CZ1687" s="87"/>
      <c r="DA1687" s="88"/>
      <c r="DB1687" s="86"/>
      <c r="DC1687" s="87"/>
      <c r="DD1687" s="86"/>
      <c r="DE1687" s="86"/>
      <c r="DF1687" s="86"/>
      <c r="DG1687" s="86"/>
      <c r="DH1687" s="89"/>
    </row>
    <row r="1688" spans="34:112" x14ac:dyDescent="0.2">
      <c r="AH1688" s="86"/>
      <c r="AJ1688" s="86"/>
      <c r="AL1688" s="86"/>
      <c r="AN1688" s="86"/>
      <c r="AP1688" s="86"/>
      <c r="AR1688" s="86"/>
      <c r="AT1688" s="86"/>
      <c r="AV1688" s="86"/>
      <c r="AX1688" s="86"/>
      <c r="AZ1688" s="86"/>
      <c r="BB1688" s="86"/>
      <c r="BD1688" s="86"/>
      <c r="BF1688" s="86"/>
      <c r="BH1688" s="86"/>
      <c r="BJ1688" s="86"/>
      <c r="BL1688" s="86"/>
      <c r="BN1688" s="86"/>
      <c r="BP1688" s="86"/>
      <c r="BR1688" s="86"/>
      <c r="BS1688" s="86"/>
      <c r="BT1688" s="86"/>
      <c r="BU1688" s="86"/>
      <c r="BW1688" s="86"/>
      <c r="BX1688" s="86"/>
      <c r="BY1688" s="86"/>
      <c r="BZ1688" s="86"/>
      <c r="CB1688" s="86"/>
      <c r="CC1688" s="86"/>
      <c r="CD1688" s="86"/>
      <c r="CE1688" s="86"/>
      <c r="CF1688" s="86"/>
      <c r="CH1688" s="86"/>
      <c r="CI1688" s="86"/>
      <c r="CJ1688" s="86"/>
      <c r="CK1688" s="86"/>
      <c r="CM1688" s="86"/>
      <c r="CN1688" s="86"/>
      <c r="CO1688" s="86"/>
      <c r="CP1688" s="86"/>
      <c r="CR1688" s="86"/>
      <c r="CS1688" s="86"/>
      <c r="CT1688" s="86"/>
      <c r="CU1688" s="86"/>
      <c r="CW1688" s="87"/>
      <c r="CY1688" s="86"/>
      <c r="CZ1688" s="87"/>
      <c r="DA1688" s="88"/>
      <c r="DB1688" s="86"/>
      <c r="DC1688" s="87"/>
      <c r="DD1688" s="86"/>
      <c r="DE1688" s="86"/>
      <c r="DF1688" s="86"/>
      <c r="DG1688" s="86"/>
      <c r="DH1688" s="89"/>
    </row>
    <row r="1689" spans="34:112" x14ac:dyDescent="0.2">
      <c r="AH1689" s="86"/>
      <c r="AJ1689" s="86"/>
      <c r="AL1689" s="86"/>
      <c r="AN1689" s="86"/>
      <c r="AP1689" s="86"/>
      <c r="AR1689" s="86"/>
      <c r="AT1689" s="86"/>
      <c r="AV1689" s="86"/>
      <c r="AX1689" s="86"/>
      <c r="AZ1689" s="86"/>
      <c r="BB1689" s="86"/>
      <c r="BD1689" s="86"/>
      <c r="BF1689" s="86"/>
      <c r="BH1689" s="86"/>
      <c r="BJ1689" s="86"/>
      <c r="BL1689" s="86"/>
      <c r="BN1689" s="86"/>
      <c r="BP1689" s="86"/>
      <c r="BR1689" s="86"/>
      <c r="BS1689" s="86"/>
      <c r="BT1689" s="86"/>
      <c r="BU1689" s="86"/>
      <c r="BW1689" s="86"/>
      <c r="BX1689" s="86"/>
      <c r="BY1689" s="86"/>
      <c r="BZ1689" s="86"/>
      <c r="CB1689" s="86"/>
      <c r="CC1689" s="86"/>
      <c r="CD1689" s="86"/>
      <c r="CE1689" s="86"/>
      <c r="CF1689" s="86"/>
      <c r="CH1689" s="86"/>
      <c r="CI1689" s="86"/>
      <c r="CJ1689" s="86"/>
      <c r="CK1689" s="86"/>
      <c r="CM1689" s="86"/>
      <c r="CN1689" s="86"/>
      <c r="CO1689" s="86"/>
      <c r="CP1689" s="86"/>
      <c r="CR1689" s="86"/>
      <c r="CS1689" s="86"/>
      <c r="CT1689" s="86"/>
      <c r="CU1689" s="86"/>
      <c r="CW1689" s="87"/>
      <c r="CY1689" s="86"/>
      <c r="CZ1689" s="87"/>
      <c r="DA1689" s="88"/>
      <c r="DB1689" s="86"/>
      <c r="DC1689" s="87"/>
      <c r="DD1689" s="86"/>
      <c r="DE1689" s="86"/>
      <c r="DF1689" s="86"/>
      <c r="DG1689" s="86"/>
      <c r="DH1689" s="89"/>
    </row>
    <row r="1690" spans="34:112" x14ac:dyDescent="0.2">
      <c r="AH1690" s="86"/>
      <c r="AJ1690" s="86"/>
      <c r="AL1690" s="86"/>
      <c r="AN1690" s="86"/>
      <c r="AP1690" s="86"/>
      <c r="AR1690" s="86"/>
      <c r="AT1690" s="86"/>
      <c r="AV1690" s="86"/>
      <c r="AX1690" s="86"/>
      <c r="AZ1690" s="86"/>
      <c r="BB1690" s="86"/>
      <c r="BD1690" s="86"/>
      <c r="BF1690" s="86"/>
      <c r="BH1690" s="86"/>
      <c r="BJ1690" s="86"/>
      <c r="BL1690" s="86"/>
      <c r="BN1690" s="86"/>
      <c r="BP1690" s="86"/>
      <c r="BR1690" s="86"/>
      <c r="BS1690" s="86"/>
      <c r="BT1690" s="86"/>
      <c r="BU1690" s="86"/>
      <c r="BW1690" s="86"/>
      <c r="BX1690" s="86"/>
      <c r="BY1690" s="86"/>
      <c r="BZ1690" s="86"/>
      <c r="CB1690" s="86"/>
      <c r="CC1690" s="86"/>
      <c r="CD1690" s="86"/>
      <c r="CE1690" s="86"/>
      <c r="CF1690" s="86"/>
      <c r="CH1690" s="86"/>
      <c r="CI1690" s="86"/>
      <c r="CJ1690" s="86"/>
      <c r="CK1690" s="86"/>
      <c r="CM1690" s="86"/>
      <c r="CN1690" s="86"/>
      <c r="CO1690" s="86"/>
      <c r="CP1690" s="86"/>
      <c r="CR1690" s="86"/>
      <c r="CS1690" s="86"/>
      <c r="CT1690" s="86"/>
      <c r="CU1690" s="86"/>
      <c r="CW1690" s="87"/>
      <c r="CY1690" s="86"/>
      <c r="CZ1690" s="87"/>
      <c r="DA1690" s="88"/>
      <c r="DB1690" s="86"/>
      <c r="DC1690" s="87"/>
      <c r="DD1690" s="86"/>
      <c r="DE1690" s="86"/>
      <c r="DF1690" s="86"/>
      <c r="DG1690" s="86"/>
      <c r="DH1690" s="89"/>
    </row>
    <row r="1691" spans="34:112" x14ac:dyDescent="0.2">
      <c r="AH1691" s="86"/>
      <c r="AJ1691" s="86"/>
      <c r="AL1691" s="86"/>
      <c r="AN1691" s="86"/>
      <c r="AP1691" s="86"/>
      <c r="AR1691" s="86"/>
      <c r="AT1691" s="86"/>
      <c r="AV1691" s="86"/>
      <c r="AX1691" s="86"/>
      <c r="AZ1691" s="86"/>
      <c r="BB1691" s="86"/>
      <c r="BD1691" s="86"/>
      <c r="BF1691" s="86"/>
      <c r="BH1691" s="86"/>
      <c r="BJ1691" s="86"/>
      <c r="BL1691" s="86"/>
      <c r="BN1691" s="86"/>
      <c r="BP1691" s="86"/>
      <c r="BR1691" s="86"/>
      <c r="BS1691" s="86"/>
      <c r="BT1691" s="86"/>
      <c r="BU1691" s="86"/>
      <c r="BW1691" s="86"/>
      <c r="BX1691" s="86"/>
      <c r="BY1691" s="86"/>
      <c r="BZ1691" s="86"/>
      <c r="CB1691" s="86"/>
      <c r="CC1691" s="86"/>
      <c r="CD1691" s="86"/>
      <c r="CE1691" s="86"/>
      <c r="CF1691" s="86"/>
      <c r="CH1691" s="86"/>
      <c r="CI1691" s="86"/>
      <c r="CJ1691" s="86"/>
      <c r="CK1691" s="86"/>
      <c r="CM1691" s="86"/>
      <c r="CN1691" s="86"/>
      <c r="CO1691" s="86"/>
      <c r="CP1691" s="86"/>
      <c r="CR1691" s="86"/>
      <c r="CS1691" s="86"/>
      <c r="CT1691" s="86"/>
      <c r="CU1691" s="86"/>
      <c r="CW1691" s="87"/>
      <c r="CY1691" s="86"/>
      <c r="CZ1691" s="87"/>
      <c r="DA1691" s="88"/>
      <c r="DB1691" s="86"/>
      <c r="DC1691" s="87"/>
      <c r="DD1691" s="86"/>
      <c r="DE1691" s="86"/>
      <c r="DF1691" s="86"/>
      <c r="DG1691" s="86"/>
      <c r="DH1691" s="89"/>
    </row>
    <row r="1692" spans="34:112" x14ac:dyDescent="0.2">
      <c r="AH1692" s="86"/>
      <c r="AJ1692" s="86"/>
      <c r="AL1692" s="86"/>
      <c r="AN1692" s="86"/>
      <c r="AP1692" s="86"/>
      <c r="AR1692" s="86"/>
      <c r="AT1692" s="86"/>
      <c r="AV1692" s="86"/>
      <c r="AX1692" s="86"/>
      <c r="AZ1692" s="86"/>
      <c r="BB1692" s="86"/>
      <c r="BD1692" s="86"/>
      <c r="BF1692" s="86"/>
      <c r="BH1692" s="86"/>
      <c r="BJ1692" s="86"/>
      <c r="BL1692" s="86"/>
      <c r="BN1692" s="86"/>
      <c r="BP1692" s="86"/>
      <c r="BR1692" s="86"/>
      <c r="BS1692" s="86"/>
      <c r="BT1692" s="86"/>
      <c r="BU1692" s="86"/>
      <c r="BW1692" s="86"/>
      <c r="BX1692" s="86"/>
      <c r="BY1692" s="86"/>
      <c r="BZ1692" s="86"/>
      <c r="CB1692" s="86"/>
      <c r="CC1692" s="86"/>
      <c r="CD1692" s="86"/>
      <c r="CE1692" s="86"/>
      <c r="CF1692" s="86"/>
      <c r="CH1692" s="86"/>
      <c r="CI1692" s="86"/>
      <c r="CJ1692" s="86"/>
      <c r="CK1692" s="86"/>
      <c r="CM1692" s="86"/>
      <c r="CN1692" s="86"/>
      <c r="CO1692" s="86"/>
      <c r="CP1692" s="86"/>
      <c r="CR1692" s="86"/>
      <c r="CS1692" s="86"/>
      <c r="CT1692" s="86"/>
      <c r="CU1692" s="86"/>
      <c r="CW1692" s="87"/>
      <c r="CY1692" s="86"/>
      <c r="CZ1692" s="87"/>
      <c r="DA1692" s="88"/>
      <c r="DB1692" s="86"/>
      <c r="DC1692" s="87"/>
      <c r="DD1692" s="86"/>
      <c r="DE1692" s="86"/>
      <c r="DF1692" s="86"/>
      <c r="DG1692" s="86"/>
      <c r="DH1692" s="89"/>
    </row>
    <row r="1693" spans="34:112" x14ac:dyDescent="0.2">
      <c r="AH1693" s="86"/>
      <c r="AJ1693" s="86"/>
      <c r="AL1693" s="86"/>
      <c r="AN1693" s="86"/>
      <c r="AP1693" s="86"/>
      <c r="AR1693" s="86"/>
      <c r="AT1693" s="86"/>
      <c r="AV1693" s="86"/>
      <c r="AX1693" s="86"/>
      <c r="AZ1693" s="86"/>
      <c r="BB1693" s="86"/>
      <c r="BD1693" s="86"/>
      <c r="BF1693" s="86"/>
      <c r="BH1693" s="86"/>
      <c r="BJ1693" s="86"/>
      <c r="BL1693" s="86"/>
      <c r="BN1693" s="86"/>
      <c r="BP1693" s="86"/>
      <c r="BR1693" s="86"/>
      <c r="BS1693" s="86"/>
      <c r="BT1693" s="86"/>
      <c r="BU1693" s="86"/>
      <c r="BW1693" s="86"/>
      <c r="BX1693" s="86"/>
      <c r="BY1693" s="86"/>
      <c r="BZ1693" s="86"/>
      <c r="CB1693" s="86"/>
      <c r="CC1693" s="86"/>
      <c r="CD1693" s="86"/>
      <c r="CE1693" s="86"/>
      <c r="CF1693" s="86"/>
      <c r="CH1693" s="86"/>
      <c r="CI1693" s="86"/>
      <c r="CJ1693" s="86"/>
      <c r="CK1693" s="86"/>
      <c r="CM1693" s="86"/>
      <c r="CN1693" s="86"/>
      <c r="CO1693" s="86"/>
      <c r="CP1693" s="86"/>
      <c r="CR1693" s="86"/>
      <c r="CS1693" s="86"/>
      <c r="CT1693" s="86"/>
      <c r="CU1693" s="86"/>
      <c r="CW1693" s="87"/>
      <c r="CY1693" s="86"/>
      <c r="CZ1693" s="87"/>
      <c r="DA1693" s="88"/>
      <c r="DB1693" s="86"/>
      <c r="DC1693" s="87"/>
      <c r="DD1693" s="86"/>
      <c r="DE1693" s="86"/>
      <c r="DF1693" s="86"/>
      <c r="DG1693" s="86"/>
      <c r="DH1693" s="89"/>
    </row>
    <row r="1694" spans="34:112" x14ac:dyDescent="0.2">
      <c r="AH1694" s="86"/>
      <c r="AJ1694" s="86"/>
      <c r="AL1694" s="86"/>
      <c r="AN1694" s="86"/>
      <c r="AP1694" s="86"/>
      <c r="AR1694" s="86"/>
      <c r="AT1694" s="86"/>
      <c r="AV1694" s="86"/>
      <c r="AX1694" s="86"/>
      <c r="AZ1694" s="86"/>
      <c r="BB1694" s="86"/>
      <c r="BD1694" s="86"/>
      <c r="BF1694" s="86"/>
      <c r="BH1694" s="86"/>
      <c r="BJ1694" s="86"/>
      <c r="BL1694" s="86"/>
      <c r="BN1694" s="86"/>
      <c r="BP1694" s="86"/>
      <c r="BR1694" s="86"/>
      <c r="BS1694" s="86"/>
      <c r="BT1694" s="86"/>
      <c r="BU1694" s="86"/>
      <c r="BW1694" s="86"/>
      <c r="BX1694" s="86"/>
      <c r="BY1694" s="86"/>
      <c r="BZ1694" s="86"/>
      <c r="CB1694" s="86"/>
      <c r="CC1694" s="86"/>
      <c r="CD1694" s="86"/>
      <c r="CE1694" s="86"/>
      <c r="CF1694" s="86"/>
      <c r="CH1694" s="86"/>
      <c r="CI1694" s="86"/>
      <c r="CJ1694" s="86"/>
      <c r="CK1694" s="86"/>
      <c r="CM1694" s="86"/>
      <c r="CN1694" s="86"/>
      <c r="CO1694" s="86"/>
      <c r="CP1694" s="86"/>
      <c r="CR1694" s="86"/>
      <c r="CS1694" s="86"/>
      <c r="CT1694" s="86"/>
      <c r="CU1694" s="86"/>
      <c r="CW1694" s="87"/>
      <c r="CY1694" s="86"/>
      <c r="CZ1694" s="87"/>
      <c r="DA1694" s="88"/>
      <c r="DB1694" s="86"/>
      <c r="DC1694" s="87"/>
      <c r="DD1694" s="86"/>
      <c r="DE1694" s="86"/>
      <c r="DF1694" s="86"/>
      <c r="DG1694" s="86"/>
      <c r="DH1694" s="89"/>
    </row>
    <row r="1695" spans="34:112" x14ac:dyDescent="0.2">
      <c r="AH1695" s="86"/>
      <c r="AJ1695" s="86"/>
      <c r="AL1695" s="86"/>
      <c r="AN1695" s="86"/>
      <c r="AP1695" s="86"/>
      <c r="AR1695" s="86"/>
      <c r="AT1695" s="86"/>
      <c r="AV1695" s="86"/>
      <c r="AX1695" s="86"/>
      <c r="AZ1695" s="86"/>
      <c r="BB1695" s="86"/>
      <c r="BD1695" s="86"/>
      <c r="BF1695" s="86"/>
      <c r="BH1695" s="86"/>
      <c r="BJ1695" s="86"/>
      <c r="BL1695" s="86"/>
      <c r="BN1695" s="86"/>
      <c r="BP1695" s="86"/>
      <c r="BR1695" s="86"/>
      <c r="BS1695" s="86"/>
      <c r="BT1695" s="86"/>
      <c r="BU1695" s="86"/>
      <c r="BW1695" s="86"/>
      <c r="BX1695" s="86"/>
      <c r="BY1695" s="86"/>
      <c r="BZ1695" s="86"/>
      <c r="CB1695" s="86"/>
      <c r="CC1695" s="86"/>
      <c r="CD1695" s="86"/>
      <c r="CE1695" s="86"/>
      <c r="CF1695" s="86"/>
      <c r="CH1695" s="86"/>
      <c r="CI1695" s="86"/>
      <c r="CJ1695" s="86"/>
      <c r="CK1695" s="86"/>
      <c r="CM1695" s="86"/>
      <c r="CN1695" s="86"/>
      <c r="CO1695" s="86"/>
      <c r="CP1695" s="86"/>
      <c r="CR1695" s="86"/>
      <c r="CS1695" s="86"/>
      <c r="CT1695" s="86"/>
      <c r="CU1695" s="86"/>
      <c r="CW1695" s="87"/>
      <c r="CY1695" s="86"/>
      <c r="CZ1695" s="87"/>
      <c r="DA1695" s="88"/>
      <c r="DB1695" s="86"/>
      <c r="DC1695" s="87"/>
      <c r="DD1695" s="86"/>
      <c r="DE1695" s="86"/>
      <c r="DF1695" s="86"/>
      <c r="DG1695" s="86"/>
      <c r="DH1695" s="89"/>
    </row>
    <row r="1696" spans="34:112" x14ac:dyDescent="0.2">
      <c r="AH1696" s="86"/>
      <c r="AJ1696" s="86"/>
      <c r="AL1696" s="86"/>
      <c r="AN1696" s="86"/>
      <c r="AP1696" s="86"/>
      <c r="AR1696" s="86"/>
      <c r="AT1696" s="86"/>
      <c r="AV1696" s="86"/>
      <c r="AX1696" s="86"/>
      <c r="AZ1696" s="86"/>
      <c r="BB1696" s="86"/>
      <c r="BD1696" s="86"/>
      <c r="BF1696" s="86"/>
      <c r="BH1696" s="86"/>
      <c r="BJ1696" s="86"/>
      <c r="BL1696" s="86"/>
      <c r="BN1696" s="86"/>
      <c r="BP1696" s="86"/>
      <c r="BR1696" s="86"/>
      <c r="BS1696" s="86"/>
      <c r="BT1696" s="86"/>
      <c r="BU1696" s="86"/>
      <c r="BW1696" s="86"/>
      <c r="BX1696" s="86"/>
      <c r="BY1696" s="86"/>
      <c r="BZ1696" s="86"/>
      <c r="CB1696" s="86"/>
      <c r="CC1696" s="86"/>
      <c r="CD1696" s="86"/>
      <c r="CE1696" s="86"/>
      <c r="CF1696" s="86"/>
      <c r="CH1696" s="86"/>
      <c r="CI1696" s="86"/>
      <c r="CJ1696" s="86"/>
      <c r="CK1696" s="86"/>
      <c r="CM1696" s="86"/>
      <c r="CN1696" s="86"/>
      <c r="CO1696" s="86"/>
      <c r="CP1696" s="86"/>
      <c r="CR1696" s="86"/>
      <c r="CS1696" s="86"/>
      <c r="CT1696" s="86"/>
      <c r="CU1696" s="86"/>
      <c r="CW1696" s="87"/>
      <c r="CY1696" s="86"/>
      <c r="CZ1696" s="87"/>
      <c r="DA1696" s="88"/>
      <c r="DB1696" s="86"/>
      <c r="DC1696" s="87"/>
      <c r="DD1696" s="86"/>
      <c r="DE1696" s="86"/>
      <c r="DF1696" s="86"/>
      <c r="DG1696" s="86"/>
      <c r="DH1696" s="89"/>
    </row>
    <row r="1697" spans="34:112" x14ac:dyDescent="0.2">
      <c r="AH1697" s="86"/>
      <c r="AJ1697" s="86"/>
      <c r="AL1697" s="86"/>
      <c r="AN1697" s="86"/>
      <c r="AP1697" s="86"/>
      <c r="AR1697" s="86"/>
      <c r="AT1697" s="86"/>
      <c r="AV1697" s="86"/>
      <c r="AX1697" s="86"/>
      <c r="AZ1697" s="86"/>
      <c r="BB1697" s="86"/>
      <c r="BD1697" s="86"/>
      <c r="BF1697" s="86"/>
      <c r="BH1697" s="86"/>
      <c r="BJ1697" s="86"/>
      <c r="BL1697" s="86"/>
      <c r="BN1697" s="86"/>
      <c r="BP1697" s="86"/>
      <c r="BR1697" s="86"/>
      <c r="BS1697" s="86"/>
      <c r="BT1697" s="86"/>
      <c r="BU1697" s="86"/>
      <c r="BW1697" s="86"/>
      <c r="BX1697" s="86"/>
      <c r="BY1697" s="86"/>
      <c r="BZ1697" s="86"/>
      <c r="CB1697" s="86"/>
      <c r="CC1697" s="86"/>
      <c r="CD1697" s="86"/>
      <c r="CE1697" s="86"/>
      <c r="CF1697" s="86"/>
      <c r="CH1697" s="86"/>
      <c r="CI1697" s="86"/>
      <c r="CJ1697" s="86"/>
      <c r="CK1697" s="86"/>
      <c r="CM1697" s="86"/>
      <c r="CN1697" s="86"/>
      <c r="CO1697" s="86"/>
      <c r="CP1697" s="86"/>
      <c r="CR1697" s="86"/>
      <c r="CS1697" s="86"/>
      <c r="CT1697" s="86"/>
      <c r="CU1697" s="86"/>
      <c r="CW1697" s="87"/>
      <c r="CY1697" s="86"/>
      <c r="CZ1697" s="87"/>
      <c r="DA1697" s="88"/>
      <c r="DB1697" s="86"/>
      <c r="DC1697" s="87"/>
      <c r="DD1697" s="86"/>
      <c r="DE1697" s="86"/>
      <c r="DF1697" s="86"/>
      <c r="DG1697" s="86"/>
      <c r="DH1697" s="89"/>
    </row>
    <row r="1698" spans="34:112" x14ac:dyDescent="0.2">
      <c r="AH1698" s="86"/>
      <c r="AJ1698" s="86"/>
      <c r="AL1698" s="86"/>
      <c r="AN1698" s="86"/>
      <c r="AP1698" s="86"/>
      <c r="AR1698" s="86"/>
      <c r="AT1698" s="86"/>
      <c r="AV1698" s="86"/>
      <c r="AX1698" s="86"/>
      <c r="AZ1698" s="86"/>
      <c r="BB1698" s="86"/>
      <c r="BD1698" s="86"/>
      <c r="BF1698" s="86"/>
      <c r="BH1698" s="86"/>
      <c r="BJ1698" s="86"/>
      <c r="BL1698" s="86"/>
      <c r="BN1698" s="86"/>
      <c r="BP1698" s="86"/>
      <c r="BR1698" s="86"/>
      <c r="BS1698" s="86"/>
      <c r="BT1698" s="86"/>
      <c r="BU1698" s="86"/>
      <c r="BW1698" s="86"/>
      <c r="BX1698" s="86"/>
      <c r="BY1698" s="86"/>
      <c r="BZ1698" s="86"/>
      <c r="CB1698" s="86"/>
      <c r="CC1698" s="86"/>
      <c r="CD1698" s="86"/>
      <c r="CE1698" s="86"/>
      <c r="CF1698" s="86"/>
      <c r="CH1698" s="86"/>
      <c r="CI1698" s="86"/>
      <c r="CJ1698" s="86"/>
      <c r="CK1698" s="86"/>
      <c r="CM1698" s="86"/>
      <c r="CN1698" s="86"/>
      <c r="CO1698" s="86"/>
      <c r="CP1698" s="86"/>
      <c r="CR1698" s="86"/>
      <c r="CS1698" s="86"/>
      <c r="CT1698" s="86"/>
      <c r="CU1698" s="86"/>
      <c r="CW1698" s="87"/>
      <c r="CY1698" s="86"/>
      <c r="CZ1698" s="87"/>
      <c r="DA1698" s="88"/>
      <c r="DB1698" s="86"/>
      <c r="DC1698" s="87"/>
      <c r="DD1698" s="86"/>
      <c r="DE1698" s="86"/>
      <c r="DF1698" s="86"/>
      <c r="DG1698" s="86"/>
      <c r="DH1698" s="89"/>
    </row>
    <row r="1699" spans="34:112" x14ac:dyDescent="0.2">
      <c r="AH1699" s="86"/>
      <c r="AJ1699" s="86"/>
      <c r="AL1699" s="86"/>
      <c r="AN1699" s="86"/>
      <c r="AP1699" s="86"/>
      <c r="AR1699" s="86"/>
      <c r="AT1699" s="86"/>
      <c r="AV1699" s="86"/>
      <c r="AX1699" s="86"/>
      <c r="AZ1699" s="86"/>
      <c r="BB1699" s="86"/>
      <c r="BD1699" s="86"/>
      <c r="BF1699" s="86"/>
      <c r="BH1699" s="86"/>
      <c r="BJ1699" s="86"/>
      <c r="BL1699" s="86"/>
      <c r="BN1699" s="86"/>
      <c r="BP1699" s="86"/>
      <c r="BR1699" s="86"/>
      <c r="BS1699" s="86"/>
      <c r="BT1699" s="86"/>
      <c r="BU1699" s="86"/>
      <c r="BW1699" s="86"/>
      <c r="BX1699" s="86"/>
      <c r="BY1699" s="86"/>
      <c r="BZ1699" s="86"/>
      <c r="CB1699" s="86"/>
      <c r="CC1699" s="86"/>
      <c r="CD1699" s="86"/>
      <c r="CE1699" s="86"/>
      <c r="CF1699" s="86"/>
      <c r="CH1699" s="86"/>
      <c r="CI1699" s="86"/>
      <c r="CJ1699" s="86"/>
      <c r="CK1699" s="86"/>
      <c r="CM1699" s="86"/>
      <c r="CN1699" s="86"/>
      <c r="CO1699" s="86"/>
      <c r="CP1699" s="86"/>
      <c r="CR1699" s="86"/>
      <c r="CS1699" s="86"/>
      <c r="CT1699" s="86"/>
      <c r="CU1699" s="86"/>
      <c r="CW1699" s="87"/>
      <c r="CY1699" s="86"/>
      <c r="CZ1699" s="87"/>
      <c r="DA1699" s="88"/>
      <c r="DB1699" s="86"/>
      <c r="DC1699" s="87"/>
      <c r="DD1699" s="86"/>
      <c r="DE1699" s="86"/>
      <c r="DF1699" s="86"/>
      <c r="DG1699" s="86"/>
      <c r="DH1699" s="89"/>
    </row>
    <row r="1700" spans="34:112" x14ac:dyDescent="0.2">
      <c r="AH1700" s="86"/>
      <c r="AJ1700" s="86"/>
      <c r="AL1700" s="86"/>
      <c r="AN1700" s="86"/>
      <c r="AP1700" s="86"/>
      <c r="AR1700" s="86"/>
      <c r="AT1700" s="86"/>
      <c r="AV1700" s="86"/>
      <c r="AX1700" s="86"/>
      <c r="AZ1700" s="86"/>
      <c r="BB1700" s="86"/>
      <c r="BD1700" s="86"/>
      <c r="BF1700" s="86"/>
      <c r="BH1700" s="86"/>
      <c r="BJ1700" s="86"/>
      <c r="BL1700" s="86"/>
      <c r="BN1700" s="86"/>
      <c r="BP1700" s="86"/>
      <c r="BR1700" s="86"/>
      <c r="BS1700" s="86"/>
      <c r="BT1700" s="86"/>
      <c r="BU1700" s="86"/>
      <c r="BW1700" s="86"/>
      <c r="BX1700" s="86"/>
      <c r="BY1700" s="86"/>
      <c r="BZ1700" s="86"/>
      <c r="CB1700" s="86"/>
      <c r="CC1700" s="86"/>
      <c r="CD1700" s="86"/>
      <c r="CE1700" s="86"/>
      <c r="CF1700" s="86"/>
      <c r="CH1700" s="86"/>
      <c r="CI1700" s="86"/>
      <c r="CJ1700" s="86"/>
      <c r="CK1700" s="86"/>
      <c r="CM1700" s="86"/>
      <c r="CN1700" s="86"/>
      <c r="CO1700" s="86"/>
      <c r="CP1700" s="86"/>
      <c r="CR1700" s="86"/>
      <c r="CS1700" s="86"/>
      <c r="CT1700" s="86"/>
      <c r="CU1700" s="86"/>
      <c r="CW1700" s="87"/>
      <c r="CY1700" s="86"/>
      <c r="CZ1700" s="87"/>
      <c r="DA1700" s="88"/>
      <c r="DB1700" s="86"/>
      <c r="DC1700" s="87"/>
      <c r="DD1700" s="86"/>
      <c r="DE1700" s="86"/>
      <c r="DF1700" s="86"/>
      <c r="DG1700" s="86"/>
      <c r="DH1700" s="89"/>
    </row>
    <row r="1701" spans="34:112" x14ac:dyDescent="0.2">
      <c r="AH1701" s="86"/>
      <c r="AJ1701" s="86"/>
      <c r="AL1701" s="86"/>
      <c r="AN1701" s="86"/>
      <c r="AP1701" s="86"/>
      <c r="AR1701" s="86"/>
      <c r="AT1701" s="86"/>
      <c r="AV1701" s="86"/>
      <c r="AX1701" s="86"/>
      <c r="AZ1701" s="86"/>
      <c r="BB1701" s="86"/>
      <c r="BD1701" s="86"/>
      <c r="BF1701" s="86"/>
      <c r="BH1701" s="86"/>
      <c r="BJ1701" s="86"/>
      <c r="BL1701" s="86"/>
      <c r="BN1701" s="86"/>
      <c r="BP1701" s="86"/>
      <c r="BR1701" s="86"/>
      <c r="BS1701" s="86"/>
      <c r="BT1701" s="86"/>
      <c r="BU1701" s="86"/>
      <c r="BW1701" s="86"/>
      <c r="BX1701" s="86"/>
      <c r="BY1701" s="86"/>
      <c r="BZ1701" s="86"/>
      <c r="CB1701" s="86"/>
      <c r="CC1701" s="86"/>
      <c r="CD1701" s="86"/>
      <c r="CE1701" s="86"/>
      <c r="CF1701" s="86"/>
      <c r="CH1701" s="86"/>
      <c r="CI1701" s="86"/>
      <c r="CJ1701" s="86"/>
      <c r="CK1701" s="86"/>
      <c r="CM1701" s="86"/>
      <c r="CN1701" s="86"/>
      <c r="CO1701" s="86"/>
      <c r="CP1701" s="86"/>
      <c r="CR1701" s="86"/>
      <c r="CS1701" s="86"/>
      <c r="CT1701" s="86"/>
      <c r="CU1701" s="86"/>
      <c r="CW1701" s="87"/>
      <c r="CY1701" s="86"/>
      <c r="CZ1701" s="87"/>
      <c r="DA1701" s="88"/>
      <c r="DB1701" s="86"/>
      <c r="DC1701" s="87"/>
      <c r="DD1701" s="86"/>
      <c r="DE1701" s="86"/>
      <c r="DF1701" s="86"/>
      <c r="DG1701" s="86"/>
      <c r="DH1701" s="89"/>
    </row>
    <row r="1702" spans="34:112" x14ac:dyDescent="0.2">
      <c r="AH1702" s="86"/>
      <c r="AJ1702" s="86"/>
      <c r="AL1702" s="86"/>
      <c r="AN1702" s="86"/>
      <c r="AP1702" s="86"/>
      <c r="AR1702" s="86"/>
      <c r="AT1702" s="86"/>
      <c r="AV1702" s="86"/>
      <c r="AX1702" s="86"/>
      <c r="AZ1702" s="86"/>
      <c r="BB1702" s="86"/>
      <c r="BD1702" s="86"/>
      <c r="BF1702" s="86"/>
      <c r="BH1702" s="86"/>
      <c r="BJ1702" s="86"/>
      <c r="BL1702" s="86"/>
      <c r="BN1702" s="86"/>
      <c r="BP1702" s="86"/>
      <c r="BR1702" s="86"/>
      <c r="BS1702" s="86"/>
      <c r="BT1702" s="86"/>
      <c r="BU1702" s="86"/>
      <c r="BW1702" s="86"/>
      <c r="BX1702" s="86"/>
      <c r="BY1702" s="86"/>
      <c r="BZ1702" s="86"/>
      <c r="CB1702" s="86"/>
      <c r="CC1702" s="86"/>
      <c r="CD1702" s="86"/>
      <c r="CE1702" s="86"/>
      <c r="CF1702" s="86"/>
      <c r="CH1702" s="86"/>
      <c r="CI1702" s="86"/>
      <c r="CJ1702" s="86"/>
      <c r="CK1702" s="86"/>
      <c r="CM1702" s="86"/>
      <c r="CN1702" s="86"/>
      <c r="CO1702" s="86"/>
      <c r="CP1702" s="86"/>
      <c r="CR1702" s="86"/>
      <c r="CS1702" s="86"/>
      <c r="CT1702" s="86"/>
      <c r="CU1702" s="86"/>
      <c r="CW1702" s="87"/>
      <c r="CY1702" s="86"/>
      <c r="CZ1702" s="87"/>
      <c r="DA1702" s="88"/>
      <c r="DB1702" s="86"/>
      <c r="DC1702" s="87"/>
      <c r="DD1702" s="86"/>
      <c r="DE1702" s="86"/>
      <c r="DF1702" s="86"/>
      <c r="DG1702" s="86"/>
      <c r="DH1702" s="89"/>
    </row>
    <row r="1703" spans="34:112" x14ac:dyDescent="0.2">
      <c r="AH1703" s="86"/>
      <c r="AJ1703" s="86"/>
      <c r="AL1703" s="86"/>
      <c r="AN1703" s="86"/>
      <c r="AP1703" s="86"/>
      <c r="AR1703" s="86"/>
      <c r="AT1703" s="86"/>
      <c r="AV1703" s="86"/>
      <c r="AX1703" s="86"/>
      <c r="AZ1703" s="86"/>
      <c r="BB1703" s="86"/>
      <c r="BD1703" s="86"/>
      <c r="BF1703" s="86"/>
      <c r="BH1703" s="86"/>
      <c r="BJ1703" s="86"/>
      <c r="BL1703" s="86"/>
      <c r="BN1703" s="86"/>
      <c r="BP1703" s="86"/>
      <c r="BR1703" s="86"/>
      <c r="BS1703" s="86"/>
      <c r="BT1703" s="86"/>
      <c r="BU1703" s="86"/>
      <c r="BW1703" s="86"/>
      <c r="BX1703" s="86"/>
      <c r="BY1703" s="86"/>
      <c r="BZ1703" s="86"/>
      <c r="CB1703" s="86"/>
      <c r="CC1703" s="86"/>
      <c r="CD1703" s="86"/>
      <c r="CE1703" s="86"/>
      <c r="CF1703" s="86"/>
      <c r="CH1703" s="86"/>
      <c r="CI1703" s="86"/>
      <c r="CJ1703" s="86"/>
      <c r="CK1703" s="86"/>
      <c r="CM1703" s="86"/>
      <c r="CN1703" s="86"/>
      <c r="CO1703" s="86"/>
      <c r="CP1703" s="86"/>
      <c r="CR1703" s="86"/>
      <c r="CS1703" s="86"/>
      <c r="CT1703" s="86"/>
      <c r="CU1703" s="86"/>
      <c r="CW1703" s="87"/>
      <c r="CY1703" s="86"/>
      <c r="CZ1703" s="87"/>
      <c r="DA1703" s="88"/>
      <c r="DB1703" s="86"/>
      <c r="DC1703" s="87"/>
      <c r="DD1703" s="86"/>
      <c r="DE1703" s="86"/>
      <c r="DF1703" s="86"/>
      <c r="DG1703" s="86"/>
      <c r="DH1703" s="89"/>
    </row>
    <row r="1704" spans="34:112" x14ac:dyDescent="0.2">
      <c r="AH1704" s="86"/>
      <c r="AJ1704" s="86"/>
      <c r="AL1704" s="86"/>
      <c r="AN1704" s="86"/>
      <c r="AP1704" s="86"/>
      <c r="AR1704" s="86"/>
      <c r="AT1704" s="86"/>
      <c r="AV1704" s="86"/>
      <c r="AX1704" s="86"/>
      <c r="AZ1704" s="86"/>
      <c r="BB1704" s="86"/>
      <c r="BD1704" s="86"/>
      <c r="BF1704" s="86"/>
      <c r="BH1704" s="86"/>
      <c r="BJ1704" s="86"/>
      <c r="BL1704" s="86"/>
      <c r="BN1704" s="86"/>
      <c r="BP1704" s="86"/>
      <c r="BR1704" s="86"/>
      <c r="BS1704" s="86"/>
      <c r="BT1704" s="86"/>
      <c r="BU1704" s="86"/>
      <c r="BW1704" s="86"/>
      <c r="BX1704" s="86"/>
      <c r="BY1704" s="86"/>
      <c r="BZ1704" s="86"/>
      <c r="CB1704" s="86"/>
      <c r="CC1704" s="86"/>
      <c r="CD1704" s="86"/>
      <c r="CE1704" s="86"/>
      <c r="CF1704" s="86"/>
      <c r="CH1704" s="86"/>
      <c r="CI1704" s="86"/>
      <c r="CJ1704" s="86"/>
      <c r="CK1704" s="86"/>
      <c r="CM1704" s="86"/>
      <c r="CN1704" s="86"/>
      <c r="CO1704" s="86"/>
      <c r="CP1704" s="86"/>
      <c r="CR1704" s="86"/>
      <c r="CS1704" s="86"/>
      <c r="CT1704" s="86"/>
      <c r="CU1704" s="86"/>
      <c r="CW1704" s="87"/>
      <c r="CY1704" s="86"/>
      <c r="CZ1704" s="87"/>
      <c r="DA1704" s="88"/>
      <c r="DB1704" s="86"/>
      <c r="DC1704" s="87"/>
      <c r="DD1704" s="86"/>
      <c r="DE1704" s="86"/>
      <c r="DF1704" s="86"/>
      <c r="DG1704" s="86"/>
      <c r="DH1704" s="89"/>
    </row>
    <row r="1705" spans="34:112" x14ac:dyDescent="0.2">
      <c r="AH1705" s="86"/>
      <c r="AJ1705" s="86"/>
      <c r="AL1705" s="86"/>
      <c r="AN1705" s="86"/>
      <c r="AP1705" s="86"/>
      <c r="AR1705" s="86"/>
      <c r="AT1705" s="86"/>
      <c r="AV1705" s="86"/>
      <c r="AX1705" s="86"/>
      <c r="AZ1705" s="86"/>
      <c r="BB1705" s="86"/>
      <c r="BD1705" s="86"/>
      <c r="BF1705" s="86"/>
      <c r="BH1705" s="86"/>
      <c r="BJ1705" s="86"/>
      <c r="BL1705" s="86"/>
      <c r="BN1705" s="86"/>
      <c r="BP1705" s="86"/>
      <c r="BR1705" s="86"/>
      <c r="BS1705" s="86"/>
      <c r="BT1705" s="86"/>
      <c r="BU1705" s="86"/>
      <c r="BW1705" s="86"/>
      <c r="BX1705" s="86"/>
      <c r="BY1705" s="86"/>
      <c r="BZ1705" s="86"/>
      <c r="CB1705" s="86"/>
      <c r="CC1705" s="86"/>
      <c r="CD1705" s="86"/>
      <c r="CE1705" s="86"/>
      <c r="CF1705" s="86"/>
      <c r="CH1705" s="86"/>
      <c r="CI1705" s="86"/>
      <c r="CJ1705" s="86"/>
      <c r="CK1705" s="86"/>
      <c r="CM1705" s="86"/>
      <c r="CN1705" s="86"/>
      <c r="CO1705" s="86"/>
      <c r="CP1705" s="86"/>
      <c r="CR1705" s="86"/>
      <c r="CS1705" s="86"/>
      <c r="CT1705" s="86"/>
      <c r="CU1705" s="86"/>
      <c r="CW1705" s="87"/>
      <c r="CY1705" s="86"/>
      <c r="CZ1705" s="87"/>
      <c r="DA1705" s="88"/>
      <c r="DB1705" s="86"/>
      <c r="DC1705" s="87"/>
      <c r="DD1705" s="86"/>
      <c r="DE1705" s="86"/>
      <c r="DF1705" s="86"/>
      <c r="DG1705" s="86"/>
      <c r="DH1705" s="89"/>
    </row>
    <row r="1706" spans="34:112" x14ac:dyDescent="0.2">
      <c r="AH1706" s="86"/>
      <c r="AJ1706" s="86"/>
      <c r="AL1706" s="86"/>
      <c r="AN1706" s="86"/>
      <c r="AP1706" s="86"/>
      <c r="AR1706" s="86"/>
      <c r="AT1706" s="86"/>
      <c r="AV1706" s="86"/>
      <c r="AX1706" s="86"/>
      <c r="AZ1706" s="86"/>
      <c r="BB1706" s="86"/>
      <c r="BD1706" s="86"/>
      <c r="BF1706" s="86"/>
      <c r="BH1706" s="86"/>
      <c r="BJ1706" s="86"/>
      <c r="BL1706" s="86"/>
      <c r="BN1706" s="86"/>
      <c r="BP1706" s="86"/>
      <c r="BR1706" s="86"/>
      <c r="BS1706" s="86"/>
      <c r="BT1706" s="86"/>
      <c r="BU1706" s="86"/>
      <c r="BW1706" s="86"/>
      <c r="BX1706" s="86"/>
      <c r="BY1706" s="86"/>
      <c r="BZ1706" s="86"/>
      <c r="CB1706" s="86"/>
      <c r="CC1706" s="86"/>
      <c r="CD1706" s="86"/>
      <c r="CE1706" s="86"/>
      <c r="CF1706" s="86"/>
      <c r="CH1706" s="86"/>
      <c r="CI1706" s="86"/>
      <c r="CJ1706" s="86"/>
      <c r="CK1706" s="86"/>
      <c r="CM1706" s="86"/>
      <c r="CN1706" s="86"/>
      <c r="CO1706" s="86"/>
      <c r="CP1706" s="86"/>
      <c r="CR1706" s="86"/>
      <c r="CS1706" s="86"/>
      <c r="CT1706" s="86"/>
      <c r="CU1706" s="86"/>
      <c r="CW1706" s="87"/>
      <c r="CY1706" s="86"/>
      <c r="CZ1706" s="87"/>
      <c r="DA1706" s="88"/>
      <c r="DB1706" s="86"/>
      <c r="DC1706" s="87"/>
      <c r="DD1706" s="86"/>
      <c r="DE1706" s="86"/>
      <c r="DF1706" s="86"/>
      <c r="DG1706" s="86"/>
      <c r="DH1706" s="89"/>
    </row>
    <row r="1707" spans="34:112" x14ac:dyDescent="0.2">
      <c r="AH1707" s="86"/>
      <c r="AJ1707" s="86"/>
      <c r="AL1707" s="86"/>
      <c r="AN1707" s="86"/>
      <c r="AP1707" s="86"/>
      <c r="AR1707" s="86"/>
      <c r="AT1707" s="86"/>
      <c r="AV1707" s="86"/>
      <c r="AX1707" s="86"/>
      <c r="AZ1707" s="86"/>
      <c r="BB1707" s="86"/>
      <c r="BD1707" s="86"/>
      <c r="BF1707" s="86"/>
      <c r="BH1707" s="86"/>
      <c r="BJ1707" s="86"/>
      <c r="BL1707" s="86"/>
      <c r="BN1707" s="86"/>
      <c r="BP1707" s="86"/>
      <c r="BR1707" s="86"/>
      <c r="BS1707" s="86"/>
      <c r="BT1707" s="86"/>
      <c r="BU1707" s="86"/>
      <c r="BW1707" s="86"/>
      <c r="BX1707" s="86"/>
      <c r="BY1707" s="86"/>
      <c r="BZ1707" s="86"/>
      <c r="CB1707" s="86"/>
      <c r="CC1707" s="86"/>
      <c r="CD1707" s="86"/>
      <c r="CE1707" s="86"/>
      <c r="CF1707" s="86"/>
      <c r="CH1707" s="86"/>
      <c r="CI1707" s="86"/>
      <c r="CJ1707" s="86"/>
      <c r="CK1707" s="86"/>
      <c r="CM1707" s="86"/>
      <c r="CN1707" s="86"/>
      <c r="CO1707" s="86"/>
      <c r="CP1707" s="86"/>
      <c r="CR1707" s="86"/>
      <c r="CS1707" s="86"/>
      <c r="CT1707" s="86"/>
      <c r="CU1707" s="86"/>
      <c r="CW1707" s="87"/>
      <c r="CY1707" s="86"/>
      <c r="CZ1707" s="87"/>
      <c r="DA1707" s="88"/>
      <c r="DB1707" s="86"/>
      <c r="DC1707" s="87"/>
      <c r="DD1707" s="86"/>
      <c r="DE1707" s="86"/>
      <c r="DF1707" s="86"/>
      <c r="DG1707" s="86"/>
      <c r="DH1707" s="89"/>
    </row>
    <row r="1708" spans="34:112" x14ac:dyDescent="0.2">
      <c r="AH1708" s="86"/>
      <c r="AJ1708" s="86"/>
      <c r="AL1708" s="86"/>
      <c r="AN1708" s="86"/>
      <c r="AP1708" s="86"/>
      <c r="AR1708" s="86"/>
      <c r="AT1708" s="86"/>
      <c r="AV1708" s="86"/>
      <c r="AX1708" s="86"/>
      <c r="AZ1708" s="86"/>
      <c r="BB1708" s="86"/>
      <c r="BD1708" s="86"/>
      <c r="BF1708" s="86"/>
      <c r="BH1708" s="86"/>
      <c r="BJ1708" s="86"/>
      <c r="BL1708" s="86"/>
      <c r="BN1708" s="86"/>
      <c r="BP1708" s="86"/>
      <c r="BR1708" s="86"/>
      <c r="BS1708" s="86"/>
      <c r="BT1708" s="86"/>
      <c r="BU1708" s="86"/>
      <c r="BW1708" s="86"/>
      <c r="BX1708" s="86"/>
      <c r="BY1708" s="86"/>
      <c r="BZ1708" s="86"/>
      <c r="CB1708" s="86"/>
      <c r="CC1708" s="86"/>
      <c r="CD1708" s="86"/>
      <c r="CE1708" s="86"/>
      <c r="CF1708" s="86"/>
      <c r="CH1708" s="86"/>
      <c r="CI1708" s="86"/>
      <c r="CJ1708" s="86"/>
      <c r="CK1708" s="86"/>
      <c r="CM1708" s="86"/>
      <c r="CN1708" s="86"/>
      <c r="CO1708" s="86"/>
      <c r="CP1708" s="86"/>
      <c r="CR1708" s="86"/>
      <c r="CS1708" s="86"/>
      <c r="CT1708" s="86"/>
      <c r="CU1708" s="86"/>
      <c r="CW1708" s="87"/>
      <c r="CY1708" s="86"/>
      <c r="CZ1708" s="87"/>
      <c r="DA1708" s="88"/>
      <c r="DB1708" s="86"/>
      <c r="DC1708" s="87"/>
      <c r="DD1708" s="86"/>
      <c r="DE1708" s="86"/>
      <c r="DF1708" s="86"/>
      <c r="DG1708" s="86"/>
      <c r="DH1708" s="89"/>
    </row>
    <row r="1709" spans="34:112" x14ac:dyDescent="0.2">
      <c r="AH1709" s="86"/>
      <c r="AJ1709" s="86"/>
      <c r="AL1709" s="86"/>
      <c r="AN1709" s="86"/>
      <c r="AP1709" s="86"/>
      <c r="AR1709" s="86"/>
      <c r="AT1709" s="86"/>
      <c r="AV1709" s="86"/>
      <c r="AX1709" s="86"/>
      <c r="AZ1709" s="86"/>
      <c r="BB1709" s="86"/>
      <c r="BD1709" s="86"/>
      <c r="BF1709" s="86"/>
      <c r="BH1709" s="86"/>
      <c r="BJ1709" s="86"/>
      <c r="BL1709" s="86"/>
      <c r="BN1709" s="86"/>
      <c r="BP1709" s="86"/>
      <c r="BR1709" s="86"/>
      <c r="BS1709" s="86"/>
      <c r="BT1709" s="86"/>
      <c r="BU1709" s="86"/>
      <c r="BW1709" s="86"/>
      <c r="BX1709" s="86"/>
      <c r="BY1709" s="86"/>
      <c r="BZ1709" s="86"/>
      <c r="CB1709" s="86"/>
      <c r="CC1709" s="86"/>
      <c r="CD1709" s="86"/>
      <c r="CE1709" s="86"/>
      <c r="CF1709" s="86"/>
      <c r="CH1709" s="86"/>
      <c r="CI1709" s="86"/>
      <c r="CJ1709" s="86"/>
      <c r="CK1709" s="86"/>
      <c r="CM1709" s="86"/>
      <c r="CN1709" s="86"/>
      <c r="CO1709" s="86"/>
      <c r="CP1709" s="86"/>
      <c r="CR1709" s="86"/>
      <c r="CS1709" s="86"/>
      <c r="CT1709" s="86"/>
      <c r="CU1709" s="86"/>
      <c r="CW1709" s="87"/>
      <c r="CY1709" s="86"/>
      <c r="CZ1709" s="87"/>
      <c r="DA1709" s="88"/>
      <c r="DB1709" s="86"/>
      <c r="DC1709" s="87"/>
      <c r="DD1709" s="86"/>
      <c r="DE1709" s="86"/>
      <c r="DF1709" s="86"/>
      <c r="DG1709" s="86"/>
      <c r="DH1709" s="89"/>
    </row>
    <row r="1710" spans="34:112" x14ac:dyDescent="0.2">
      <c r="AH1710" s="86"/>
      <c r="AJ1710" s="86"/>
      <c r="AL1710" s="86"/>
      <c r="AN1710" s="86"/>
      <c r="AP1710" s="86"/>
      <c r="AR1710" s="86"/>
      <c r="AT1710" s="86"/>
      <c r="AV1710" s="86"/>
      <c r="AX1710" s="86"/>
      <c r="AZ1710" s="86"/>
      <c r="BB1710" s="86"/>
      <c r="BD1710" s="86"/>
      <c r="BF1710" s="86"/>
      <c r="BH1710" s="86"/>
      <c r="BJ1710" s="86"/>
      <c r="BL1710" s="86"/>
      <c r="BN1710" s="86"/>
      <c r="BP1710" s="86"/>
      <c r="BR1710" s="86"/>
      <c r="BS1710" s="86"/>
      <c r="BT1710" s="86"/>
      <c r="BU1710" s="86"/>
      <c r="BW1710" s="86"/>
      <c r="BX1710" s="86"/>
      <c r="BY1710" s="86"/>
      <c r="BZ1710" s="86"/>
      <c r="CB1710" s="86"/>
      <c r="CC1710" s="86"/>
      <c r="CD1710" s="86"/>
      <c r="CE1710" s="86"/>
      <c r="CF1710" s="86"/>
      <c r="CH1710" s="86"/>
      <c r="CI1710" s="86"/>
      <c r="CJ1710" s="86"/>
      <c r="CK1710" s="86"/>
      <c r="CM1710" s="86"/>
      <c r="CN1710" s="86"/>
      <c r="CO1710" s="86"/>
      <c r="CP1710" s="86"/>
      <c r="CR1710" s="86"/>
      <c r="CS1710" s="86"/>
      <c r="CT1710" s="86"/>
      <c r="CU1710" s="86"/>
      <c r="CW1710" s="87"/>
      <c r="CY1710" s="86"/>
      <c r="CZ1710" s="87"/>
      <c r="DA1710" s="88"/>
      <c r="DB1710" s="86"/>
      <c r="DC1710" s="87"/>
      <c r="DD1710" s="86"/>
      <c r="DE1710" s="86"/>
      <c r="DF1710" s="86"/>
      <c r="DG1710" s="86"/>
      <c r="DH1710" s="89"/>
    </row>
    <row r="1711" spans="34:112" x14ac:dyDescent="0.2">
      <c r="AH1711" s="86"/>
      <c r="AJ1711" s="86"/>
      <c r="AL1711" s="86"/>
      <c r="AN1711" s="86"/>
      <c r="AP1711" s="86"/>
      <c r="AR1711" s="86"/>
      <c r="AT1711" s="86"/>
      <c r="AV1711" s="86"/>
      <c r="AX1711" s="86"/>
      <c r="AZ1711" s="86"/>
      <c r="BB1711" s="86"/>
      <c r="BD1711" s="86"/>
      <c r="BF1711" s="86"/>
      <c r="BH1711" s="86"/>
      <c r="BJ1711" s="86"/>
      <c r="BL1711" s="86"/>
      <c r="BN1711" s="86"/>
      <c r="BP1711" s="86"/>
      <c r="BR1711" s="86"/>
      <c r="BS1711" s="86"/>
      <c r="BT1711" s="86"/>
      <c r="BU1711" s="86"/>
      <c r="BW1711" s="86"/>
      <c r="BX1711" s="86"/>
      <c r="BY1711" s="86"/>
      <c r="BZ1711" s="86"/>
      <c r="CB1711" s="86"/>
      <c r="CC1711" s="86"/>
      <c r="CD1711" s="86"/>
      <c r="CE1711" s="86"/>
      <c r="CF1711" s="86"/>
      <c r="CH1711" s="86"/>
      <c r="CI1711" s="86"/>
      <c r="CJ1711" s="86"/>
      <c r="CK1711" s="86"/>
      <c r="CM1711" s="86"/>
      <c r="CN1711" s="86"/>
      <c r="CO1711" s="86"/>
      <c r="CP1711" s="86"/>
      <c r="CR1711" s="86"/>
      <c r="CS1711" s="86"/>
      <c r="CT1711" s="86"/>
      <c r="CU1711" s="86"/>
      <c r="CW1711" s="87"/>
      <c r="CY1711" s="86"/>
      <c r="CZ1711" s="87"/>
      <c r="DA1711" s="88"/>
      <c r="DB1711" s="86"/>
      <c r="DC1711" s="87"/>
      <c r="DD1711" s="86"/>
      <c r="DE1711" s="86"/>
      <c r="DF1711" s="86"/>
      <c r="DG1711" s="86"/>
      <c r="DH1711" s="89"/>
    </row>
    <row r="1712" spans="34:112" x14ac:dyDescent="0.2">
      <c r="AH1712" s="86"/>
      <c r="AJ1712" s="86"/>
      <c r="AL1712" s="86"/>
      <c r="AN1712" s="86"/>
      <c r="AP1712" s="86"/>
      <c r="AR1712" s="86"/>
      <c r="AT1712" s="86"/>
      <c r="AV1712" s="86"/>
      <c r="AX1712" s="86"/>
      <c r="AZ1712" s="86"/>
      <c r="BB1712" s="86"/>
      <c r="BD1712" s="86"/>
      <c r="BF1712" s="86"/>
      <c r="BH1712" s="86"/>
      <c r="BJ1712" s="86"/>
      <c r="BL1712" s="86"/>
      <c r="BN1712" s="86"/>
      <c r="BP1712" s="86"/>
      <c r="BR1712" s="86"/>
      <c r="BS1712" s="86"/>
      <c r="BT1712" s="86"/>
      <c r="BU1712" s="86"/>
      <c r="BW1712" s="86"/>
      <c r="BX1712" s="86"/>
      <c r="BY1712" s="86"/>
      <c r="BZ1712" s="86"/>
      <c r="CB1712" s="86"/>
      <c r="CC1712" s="86"/>
      <c r="CD1712" s="86"/>
      <c r="CE1712" s="86"/>
      <c r="CF1712" s="86"/>
      <c r="CH1712" s="86"/>
      <c r="CI1712" s="86"/>
      <c r="CJ1712" s="86"/>
      <c r="CK1712" s="86"/>
      <c r="CM1712" s="86"/>
      <c r="CN1712" s="86"/>
      <c r="CO1712" s="86"/>
      <c r="CP1712" s="86"/>
      <c r="CR1712" s="86"/>
      <c r="CS1712" s="86"/>
      <c r="CT1712" s="86"/>
      <c r="CU1712" s="86"/>
      <c r="CW1712" s="87"/>
      <c r="CY1712" s="86"/>
      <c r="CZ1712" s="87"/>
      <c r="DA1712" s="88"/>
      <c r="DB1712" s="86"/>
      <c r="DC1712" s="87"/>
      <c r="DD1712" s="86"/>
      <c r="DE1712" s="86"/>
      <c r="DF1712" s="86"/>
      <c r="DG1712" s="86"/>
      <c r="DH1712" s="89"/>
    </row>
    <row r="1713" spans="34:112" x14ac:dyDescent="0.2">
      <c r="AH1713" s="86"/>
      <c r="AJ1713" s="86"/>
      <c r="AL1713" s="86"/>
      <c r="AN1713" s="86"/>
      <c r="AP1713" s="86"/>
      <c r="AR1713" s="86"/>
      <c r="AT1713" s="86"/>
      <c r="AV1713" s="86"/>
      <c r="AX1713" s="86"/>
      <c r="AZ1713" s="86"/>
      <c r="BB1713" s="86"/>
      <c r="BD1713" s="86"/>
      <c r="BF1713" s="86"/>
      <c r="BH1713" s="86"/>
      <c r="BJ1713" s="86"/>
      <c r="BL1713" s="86"/>
      <c r="BN1713" s="86"/>
      <c r="BP1713" s="86"/>
      <c r="BR1713" s="86"/>
      <c r="BS1713" s="86"/>
      <c r="BT1713" s="86"/>
      <c r="BU1713" s="86"/>
      <c r="BW1713" s="86"/>
      <c r="BX1713" s="86"/>
      <c r="BY1713" s="86"/>
      <c r="BZ1713" s="86"/>
      <c r="CB1713" s="86"/>
      <c r="CC1713" s="86"/>
      <c r="CD1713" s="86"/>
      <c r="CE1713" s="86"/>
      <c r="CF1713" s="86"/>
      <c r="CH1713" s="86"/>
      <c r="CI1713" s="86"/>
      <c r="CJ1713" s="86"/>
      <c r="CK1713" s="86"/>
      <c r="CM1713" s="86"/>
      <c r="CN1713" s="86"/>
      <c r="CO1713" s="86"/>
      <c r="CP1713" s="86"/>
      <c r="CR1713" s="86"/>
      <c r="CS1713" s="86"/>
      <c r="CT1713" s="86"/>
      <c r="CU1713" s="86"/>
      <c r="CW1713" s="87"/>
      <c r="CY1713" s="86"/>
      <c r="CZ1713" s="87"/>
      <c r="DA1713" s="88"/>
      <c r="DB1713" s="86"/>
      <c r="DC1713" s="87"/>
      <c r="DD1713" s="86"/>
      <c r="DE1713" s="86"/>
      <c r="DF1713" s="86"/>
      <c r="DG1713" s="86"/>
      <c r="DH1713" s="89"/>
    </row>
    <row r="1714" spans="34:112" x14ac:dyDescent="0.2">
      <c r="AH1714" s="86"/>
      <c r="AJ1714" s="86"/>
      <c r="AL1714" s="86"/>
      <c r="AN1714" s="86"/>
      <c r="AP1714" s="86"/>
      <c r="AR1714" s="86"/>
      <c r="AT1714" s="86"/>
      <c r="AV1714" s="86"/>
      <c r="AX1714" s="86"/>
      <c r="AZ1714" s="86"/>
      <c r="BB1714" s="86"/>
      <c r="BD1714" s="86"/>
      <c r="BF1714" s="86"/>
      <c r="BH1714" s="86"/>
      <c r="BJ1714" s="86"/>
      <c r="BL1714" s="86"/>
      <c r="BN1714" s="86"/>
      <c r="BP1714" s="86"/>
      <c r="BR1714" s="86"/>
      <c r="BS1714" s="86"/>
      <c r="BT1714" s="86"/>
      <c r="BU1714" s="86"/>
      <c r="BW1714" s="86"/>
      <c r="BX1714" s="86"/>
      <c r="BY1714" s="86"/>
      <c r="BZ1714" s="86"/>
      <c r="CB1714" s="86"/>
      <c r="CC1714" s="86"/>
      <c r="CD1714" s="86"/>
      <c r="CE1714" s="86"/>
      <c r="CF1714" s="86"/>
      <c r="CH1714" s="86"/>
      <c r="CI1714" s="86"/>
      <c r="CJ1714" s="86"/>
      <c r="CK1714" s="86"/>
      <c r="CM1714" s="86"/>
      <c r="CN1714" s="86"/>
      <c r="CO1714" s="86"/>
      <c r="CP1714" s="86"/>
      <c r="CR1714" s="86"/>
      <c r="CS1714" s="86"/>
      <c r="CT1714" s="86"/>
      <c r="CU1714" s="86"/>
      <c r="CW1714" s="87"/>
      <c r="CY1714" s="86"/>
      <c r="CZ1714" s="87"/>
      <c r="DA1714" s="88"/>
      <c r="DB1714" s="86"/>
      <c r="DC1714" s="87"/>
      <c r="DD1714" s="86"/>
      <c r="DE1714" s="86"/>
      <c r="DF1714" s="86"/>
      <c r="DG1714" s="86"/>
      <c r="DH1714" s="89"/>
    </row>
    <row r="1715" spans="34:112" x14ac:dyDescent="0.2">
      <c r="AH1715" s="86"/>
      <c r="AJ1715" s="86"/>
      <c r="AL1715" s="86"/>
      <c r="AN1715" s="86"/>
      <c r="AP1715" s="86"/>
      <c r="AR1715" s="86"/>
      <c r="AT1715" s="86"/>
      <c r="AV1715" s="86"/>
      <c r="AX1715" s="86"/>
      <c r="AZ1715" s="86"/>
      <c r="BB1715" s="86"/>
      <c r="BD1715" s="86"/>
      <c r="BF1715" s="86"/>
      <c r="BH1715" s="86"/>
      <c r="BJ1715" s="86"/>
      <c r="BL1715" s="86"/>
      <c r="BN1715" s="86"/>
      <c r="BP1715" s="86"/>
      <c r="BR1715" s="86"/>
      <c r="BS1715" s="86"/>
      <c r="BT1715" s="86"/>
      <c r="BU1715" s="86"/>
      <c r="BW1715" s="86"/>
      <c r="BX1715" s="86"/>
      <c r="BY1715" s="86"/>
      <c r="BZ1715" s="86"/>
      <c r="CB1715" s="86"/>
      <c r="CC1715" s="86"/>
      <c r="CD1715" s="86"/>
      <c r="CE1715" s="86"/>
      <c r="CF1715" s="86"/>
      <c r="CH1715" s="86"/>
      <c r="CI1715" s="86"/>
      <c r="CJ1715" s="86"/>
      <c r="CK1715" s="86"/>
      <c r="CM1715" s="86"/>
      <c r="CN1715" s="86"/>
      <c r="CO1715" s="86"/>
      <c r="CP1715" s="86"/>
      <c r="CR1715" s="86"/>
      <c r="CS1715" s="86"/>
      <c r="CT1715" s="86"/>
      <c r="CU1715" s="86"/>
      <c r="CW1715" s="87"/>
      <c r="CY1715" s="86"/>
      <c r="CZ1715" s="87"/>
      <c r="DA1715" s="88"/>
      <c r="DB1715" s="86"/>
      <c r="DC1715" s="87"/>
      <c r="DD1715" s="86"/>
      <c r="DE1715" s="86"/>
      <c r="DF1715" s="86"/>
      <c r="DG1715" s="86"/>
      <c r="DH1715" s="89"/>
    </row>
    <row r="1716" spans="34:112" x14ac:dyDescent="0.2">
      <c r="AH1716" s="86"/>
      <c r="AJ1716" s="86"/>
      <c r="AL1716" s="86"/>
      <c r="AN1716" s="86"/>
      <c r="AP1716" s="86"/>
      <c r="AR1716" s="86"/>
      <c r="AT1716" s="86"/>
      <c r="AV1716" s="86"/>
      <c r="AX1716" s="86"/>
      <c r="AZ1716" s="86"/>
      <c r="BB1716" s="86"/>
      <c r="BD1716" s="86"/>
      <c r="BF1716" s="86"/>
      <c r="BH1716" s="86"/>
      <c r="BJ1716" s="86"/>
      <c r="BL1716" s="86"/>
      <c r="BN1716" s="86"/>
      <c r="BP1716" s="86"/>
      <c r="BR1716" s="86"/>
      <c r="BS1716" s="86"/>
      <c r="BT1716" s="86"/>
      <c r="BU1716" s="86"/>
      <c r="BW1716" s="86"/>
      <c r="BX1716" s="86"/>
      <c r="BY1716" s="86"/>
      <c r="BZ1716" s="86"/>
      <c r="CB1716" s="86"/>
      <c r="CC1716" s="86"/>
      <c r="CD1716" s="86"/>
      <c r="CE1716" s="86"/>
      <c r="CF1716" s="86"/>
      <c r="CH1716" s="86"/>
      <c r="CI1716" s="86"/>
      <c r="CJ1716" s="86"/>
      <c r="CK1716" s="86"/>
      <c r="CM1716" s="86"/>
      <c r="CN1716" s="86"/>
      <c r="CO1716" s="86"/>
      <c r="CP1716" s="86"/>
      <c r="CR1716" s="86"/>
      <c r="CS1716" s="86"/>
      <c r="CT1716" s="86"/>
      <c r="CU1716" s="86"/>
      <c r="CW1716" s="87"/>
      <c r="CY1716" s="86"/>
      <c r="CZ1716" s="87"/>
      <c r="DA1716" s="88"/>
      <c r="DB1716" s="86"/>
      <c r="DC1716" s="87"/>
      <c r="DD1716" s="86"/>
      <c r="DE1716" s="86"/>
      <c r="DF1716" s="86"/>
      <c r="DG1716" s="86"/>
      <c r="DH1716" s="89"/>
    </row>
    <row r="1717" spans="34:112" x14ac:dyDescent="0.2">
      <c r="AH1717" s="86"/>
      <c r="AJ1717" s="86"/>
      <c r="AL1717" s="86"/>
      <c r="AN1717" s="86"/>
      <c r="AP1717" s="86"/>
      <c r="AR1717" s="86"/>
      <c r="AT1717" s="86"/>
      <c r="AV1717" s="86"/>
      <c r="AX1717" s="86"/>
      <c r="AZ1717" s="86"/>
      <c r="BB1717" s="86"/>
      <c r="BD1717" s="86"/>
      <c r="BF1717" s="86"/>
      <c r="BH1717" s="86"/>
      <c r="BJ1717" s="86"/>
      <c r="BL1717" s="86"/>
      <c r="BN1717" s="86"/>
      <c r="BP1717" s="86"/>
      <c r="BR1717" s="86"/>
      <c r="BS1717" s="86"/>
      <c r="BT1717" s="86"/>
      <c r="BU1717" s="86"/>
      <c r="BW1717" s="86"/>
      <c r="BX1717" s="86"/>
      <c r="BY1717" s="86"/>
      <c r="BZ1717" s="86"/>
      <c r="CB1717" s="86"/>
      <c r="CC1717" s="86"/>
      <c r="CD1717" s="86"/>
      <c r="CE1717" s="86"/>
      <c r="CF1717" s="86"/>
      <c r="CH1717" s="86"/>
      <c r="CI1717" s="86"/>
      <c r="CJ1717" s="86"/>
      <c r="CK1717" s="86"/>
      <c r="CM1717" s="86"/>
      <c r="CN1717" s="86"/>
      <c r="CO1717" s="86"/>
      <c r="CP1717" s="86"/>
      <c r="CR1717" s="86"/>
      <c r="CS1717" s="86"/>
      <c r="CT1717" s="86"/>
      <c r="CU1717" s="86"/>
      <c r="CW1717" s="87"/>
      <c r="CY1717" s="86"/>
      <c r="CZ1717" s="87"/>
      <c r="DA1717" s="88"/>
      <c r="DB1717" s="86"/>
      <c r="DC1717" s="87"/>
      <c r="DD1717" s="86"/>
      <c r="DE1717" s="86"/>
      <c r="DF1717" s="86"/>
      <c r="DG1717" s="86"/>
      <c r="DH1717" s="89"/>
    </row>
    <row r="1718" spans="34:112" x14ac:dyDescent="0.2">
      <c r="AH1718" s="86"/>
      <c r="AJ1718" s="86"/>
      <c r="AL1718" s="86"/>
      <c r="AN1718" s="86"/>
      <c r="AP1718" s="86"/>
      <c r="AR1718" s="86"/>
      <c r="AT1718" s="86"/>
      <c r="AV1718" s="86"/>
      <c r="AX1718" s="86"/>
      <c r="AZ1718" s="86"/>
      <c r="BB1718" s="86"/>
      <c r="BD1718" s="86"/>
      <c r="BF1718" s="86"/>
      <c r="BH1718" s="86"/>
      <c r="BJ1718" s="86"/>
      <c r="BL1718" s="86"/>
      <c r="BN1718" s="86"/>
      <c r="BP1718" s="86"/>
      <c r="BR1718" s="86"/>
      <c r="BS1718" s="86"/>
      <c r="BT1718" s="86"/>
      <c r="BU1718" s="86"/>
      <c r="BW1718" s="86"/>
      <c r="BX1718" s="86"/>
      <c r="BY1718" s="86"/>
      <c r="BZ1718" s="86"/>
      <c r="CB1718" s="86"/>
      <c r="CC1718" s="86"/>
      <c r="CD1718" s="86"/>
      <c r="CE1718" s="86"/>
      <c r="CF1718" s="86"/>
      <c r="CH1718" s="86"/>
      <c r="CI1718" s="86"/>
      <c r="CJ1718" s="86"/>
      <c r="CK1718" s="86"/>
      <c r="CM1718" s="86"/>
      <c r="CN1718" s="86"/>
      <c r="CO1718" s="86"/>
      <c r="CP1718" s="86"/>
      <c r="CR1718" s="86"/>
      <c r="CS1718" s="86"/>
      <c r="CT1718" s="86"/>
      <c r="CU1718" s="86"/>
      <c r="CW1718" s="87"/>
      <c r="CY1718" s="86"/>
      <c r="CZ1718" s="87"/>
      <c r="DA1718" s="88"/>
      <c r="DB1718" s="86"/>
      <c r="DC1718" s="87"/>
      <c r="DD1718" s="86"/>
      <c r="DE1718" s="86"/>
      <c r="DF1718" s="86"/>
      <c r="DG1718" s="86"/>
      <c r="DH1718" s="89"/>
    </row>
    <row r="1719" spans="34:112" x14ac:dyDescent="0.2">
      <c r="AH1719" s="86"/>
      <c r="AJ1719" s="86"/>
      <c r="AL1719" s="86"/>
      <c r="AN1719" s="86"/>
      <c r="AP1719" s="86"/>
      <c r="AR1719" s="86"/>
      <c r="AT1719" s="86"/>
      <c r="AV1719" s="86"/>
      <c r="AX1719" s="86"/>
      <c r="AZ1719" s="86"/>
      <c r="BB1719" s="86"/>
      <c r="BD1719" s="86"/>
      <c r="BF1719" s="86"/>
      <c r="BH1719" s="86"/>
      <c r="BJ1719" s="86"/>
      <c r="BL1719" s="86"/>
      <c r="BN1719" s="86"/>
      <c r="BP1719" s="86"/>
      <c r="BR1719" s="86"/>
      <c r="BS1719" s="86"/>
      <c r="BT1719" s="86"/>
      <c r="BU1719" s="86"/>
      <c r="BW1719" s="86"/>
      <c r="BX1719" s="86"/>
      <c r="BY1719" s="86"/>
      <c r="BZ1719" s="86"/>
      <c r="CB1719" s="86"/>
      <c r="CC1719" s="86"/>
      <c r="CD1719" s="86"/>
      <c r="CE1719" s="86"/>
      <c r="CF1719" s="86"/>
      <c r="CH1719" s="86"/>
      <c r="CI1719" s="86"/>
      <c r="CJ1719" s="86"/>
      <c r="CK1719" s="86"/>
      <c r="CM1719" s="86"/>
      <c r="CN1719" s="86"/>
      <c r="CO1719" s="86"/>
      <c r="CP1719" s="86"/>
      <c r="CR1719" s="86"/>
      <c r="CS1719" s="86"/>
      <c r="CT1719" s="86"/>
      <c r="CU1719" s="86"/>
      <c r="CW1719" s="87"/>
      <c r="CY1719" s="86"/>
      <c r="CZ1719" s="87"/>
      <c r="DA1719" s="88"/>
      <c r="DB1719" s="86"/>
      <c r="DC1719" s="87"/>
      <c r="DD1719" s="86"/>
      <c r="DE1719" s="86"/>
      <c r="DF1719" s="86"/>
      <c r="DG1719" s="86"/>
      <c r="DH1719" s="89"/>
    </row>
    <row r="1720" spans="34:112" x14ac:dyDescent="0.2">
      <c r="AH1720" s="86"/>
      <c r="AJ1720" s="86"/>
      <c r="AL1720" s="86"/>
      <c r="AN1720" s="86"/>
      <c r="AP1720" s="86"/>
      <c r="AR1720" s="86"/>
      <c r="AT1720" s="86"/>
      <c r="AV1720" s="86"/>
      <c r="AX1720" s="86"/>
      <c r="AZ1720" s="86"/>
      <c r="BB1720" s="86"/>
      <c r="BD1720" s="86"/>
      <c r="BF1720" s="86"/>
      <c r="BH1720" s="86"/>
      <c r="BJ1720" s="86"/>
      <c r="BL1720" s="86"/>
      <c r="BN1720" s="86"/>
      <c r="BP1720" s="86"/>
      <c r="BR1720" s="86"/>
      <c r="BS1720" s="86"/>
      <c r="BT1720" s="86"/>
      <c r="BU1720" s="86"/>
      <c r="BW1720" s="86"/>
      <c r="BX1720" s="86"/>
      <c r="BY1720" s="86"/>
      <c r="BZ1720" s="86"/>
      <c r="CB1720" s="86"/>
      <c r="CC1720" s="86"/>
      <c r="CD1720" s="86"/>
      <c r="CE1720" s="86"/>
      <c r="CF1720" s="86"/>
      <c r="CH1720" s="86"/>
      <c r="CI1720" s="86"/>
      <c r="CJ1720" s="86"/>
      <c r="CK1720" s="86"/>
      <c r="CM1720" s="86"/>
      <c r="CN1720" s="86"/>
      <c r="CO1720" s="86"/>
      <c r="CP1720" s="86"/>
      <c r="CR1720" s="86"/>
      <c r="CS1720" s="86"/>
      <c r="CT1720" s="86"/>
      <c r="CU1720" s="86"/>
      <c r="CW1720" s="87"/>
      <c r="CY1720" s="86"/>
      <c r="CZ1720" s="87"/>
      <c r="DA1720" s="88"/>
      <c r="DB1720" s="86"/>
      <c r="DC1720" s="87"/>
      <c r="DD1720" s="86"/>
      <c r="DE1720" s="86"/>
      <c r="DF1720" s="86"/>
      <c r="DG1720" s="86"/>
      <c r="DH1720" s="89"/>
    </row>
    <row r="1721" spans="34:112" x14ac:dyDescent="0.2">
      <c r="AH1721" s="86"/>
      <c r="AJ1721" s="86"/>
      <c r="AL1721" s="86"/>
      <c r="AN1721" s="86"/>
      <c r="AP1721" s="86"/>
      <c r="AR1721" s="86"/>
      <c r="AT1721" s="86"/>
      <c r="AV1721" s="86"/>
      <c r="AX1721" s="86"/>
      <c r="AZ1721" s="86"/>
      <c r="BB1721" s="86"/>
      <c r="BD1721" s="86"/>
      <c r="BF1721" s="86"/>
      <c r="BH1721" s="86"/>
      <c r="BJ1721" s="86"/>
      <c r="BL1721" s="86"/>
      <c r="BN1721" s="86"/>
      <c r="BP1721" s="86"/>
      <c r="BR1721" s="86"/>
      <c r="BS1721" s="86"/>
      <c r="BT1721" s="86"/>
      <c r="BU1721" s="86"/>
      <c r="BW1721" s="86"/>
      <c r="BX1721" s="86"/>
      <c r="BY1721" s="86"/>
      <c r="BZ1721" s="86"/>
      <c r="CB1721" s="86"/>
      <c r="CC1721" s="86"/>
      <c r="CD1721" s="86"/>
      <c r="CE1721" s="86"/>
      <c r="CF1721" s="86"/>
      <c r="CH1721" s="86"/>
      <c r="CI1721" s="86"/>
      <c r="CJ1721" s="86"/>
      <c r="CK1721" s="86"/>
      <c r="CM1721" s="86"/>
      <c r="CN1721" s="86"/>
      <c r="CO1721" s="86"/>
      <c r="CP1721" s="86"/>
      <c r="CR1721" s="86"/>
      <c r="CS1721" s="86"/>
      <c r="CT1721" s="86"/>
      <c r="CU1721" s="86"/>
      <c r="CW1721" s="87"/>
      <c r="CY1721" s="86"/>
      <c r="CZ1721" s="87"/>
      <c r="DA1721" s="88"/>
      <c r="DB1721" s="86"/>
      <c r="DC1721" s="87"/>
      <c r="DD1721" s="86"/>
      <c r="DE1721" s="86"/>
      <c r="DF1721" s="86"/>
      <c r="DG1721" s="86"/>
      <c r="DH1721" s="89"/>
    </row>
    <row r="1722" spans="34:112" x14ac:dyDescent="0.2">
      <c r="AH1722" s="86"/>
      <c r="AJ1722" s="86"/>
      <c r="AL1722" s="86"/>
      <c r="AN1722" s="86"/>
      <c r="AP1722" s="86"/>
      <c r="AR1722" s="86"/>
      <c r="AT1722" s="86"/>
      <c r="AV1722" s="86"/>
      <c r="AX1722" s="86"/>
      <c r="AZ1722" s="86"/>
      <c r="BB1722" s="86"/>
      <c r="BD1722" s="86"/>
      <c r="BF1722" s="86"/>
      <c r="BH1722" s="86"/>
      <c r="BJ1722" s="86"/>
      <c r="BL1722" s="86"/>
      <c r="BN1722" s="86"/>
      <c r="BP1722" s="86"/>
      <c r="BR1722" s="86"/>
      <c r="BS1722" s="86"/>
      <c r="BT1722" s="86"/>
      <c r="BU1722" s="86"/>
      <c r="BW1722" s="86"/>
      <c r="BX1722" s="86"/>
      <c r="BY1722" s="86"/>
      <c r="BZ1722" s="86"/>
      <c r="CB1722" s="86"/>
      <c r="CC1722" s="86"/>
      <c r="CD1722" s="86"/>
      <c r="CE1722" s="86"/>
      <c r="CF1722" s="86"/>
      <c r="CH1722" s="86"/>
      <c r="CI1722" s="86"/>
      <c r="CJ1722" s="86"/>
      <c r="CK1722" s="86"/>
      <c r="CM1722" s="86"/>
      <c r="CN1722" s="86"/>
      <c r="CO1722" s="86"/>
      <c r="CP1722" s="86"/>
      <c r="CR1722" s="86"/>
      <c r="CS1722" s="86"/>
      <c r="CT1722" s="86"/>
      <c r="CU1722" s="86"/>
      <c r="CW1722" s="87"/>
      <c r="CY1722" s="86"/>
      <c r="CZ1722" s="87"/>
      <c r="DA1722" s="88"/>
      <c r="DB1722" s="86"/>
      <c r="DC1722" s="87"/>
      <c r="DD1722" s="86"/>
      <c r="DE1722" s="86"/>
      <c r="DF1722" s="86"/>
      <c r="DG1722" s="86"/>
      <c r="DH1722" s="89"/>
    </row>
    <row r="1723" spans="34:112" x14ac:dyDescent="0.2">
      <c r="AH1723" s="86"/>
      <c r="AJ1723" s="86"/>
      <c r="AL1723" s="86"/>
      <c r="AN1723" s="86"/>
      <c r="AP1723" s="86"/>
      <c r="AR1723" s="86"/>
      <c r="AT1723" s="86"/>
      <c r="AV1723" s="86"/>
      <c r="AX1723" s="86"/>
      <c r="AZ1723" s="86"/>
      <c r="BB1723" s="86"/>
      <c r="BD1723" s="86"/>
      <c r="BF1723" s="86"/>
      <c r="BH1723" s="86"/>
      <c r="BJ1723" s="86"/>
      <c r="BL1723" s="86"/>
      <c r="BN1723" s="86"/>
      <c r="BP1723" s="86"/>
      <c r="BR1723" s="86"/>
      <c r="BS1723" s="86"/>
      <c r="BT1723" s="86"/>
      <c r="BU1723" s="86"/>
      <c r="BW1723" s="86"/>
      <c r="BX1723" s="86"/>
      <c r="BY1723" s="86"/>
      <c r="BZ1723" s="86"/>
      <c r="CB1723" s="86"/>
      <c r="CC1723" s="86"/>
      <c r="CD1723" s="86"/>
      <c r="CE1723" s="86"/>
      <c r="CF1723" s="86"/>
      <c r="CH1723" s="86"/>
      <c r="CI1723" s="86"/>
      <c r="CJ1723" s="86"/>
      <c r="CK1723" s="86"/>
      <c r="CM1723" s="86"/>
      <c r="CN1723" s="86"/>
      <c r="CO1723" s="86"/>
      <c r="CP1723" s="86"/>
      <c r="CR1723" s="86"/>
      <c r="CS1723" s="86"/>
      <c r="CT1723" s="86"/>
      <c r="CU1723" s="86"/>
      <c r="CW1723" s="87"/>
      <c r="CY1723" s="86"/>
      <c r="CZ1723" s="87"/>
      <c r="DA1723" s="88"/>
      <c r="DB1723" s="86"/>
      <c r="DC1723" s="87"/>
      <c r="DD1723" s="86"/>
      <c r="DE1723" s="86"/>
      <c r="DF1723" s="86"/>
      <c r="DG1723" s="86"/>
      <c r="DH1723" s="89"/>
    </row>
    <row r="1724" spans="34:112" x14ac:dyDescent="0.2">
      <c r="AH1724" s="86"/>
      <c r="AJ1724" s="86"/>
      <c r="AL1724" s="86"/>
      <c r="AN1724" s="86"/>
      <c r="AP1724" s="86"/>
      <c r="AR1724" s="86"/>
      <c r="AT1724" s="86"/>
      <c r="AV1724" s="86"/>
      <c r="AX1724" s="86"/>
      <c r="AZ1724" s="86"/>
      <c r="BB1724" s="86"/>
      <c r="BD1724" s="86"/>
      <c r="BF1724" s="86"/>
      <c r="BH1724" s="86"/>
      <c r="BJ1724" s="86"/>
      <c r="BL1724" s="86"/>
      <c r="BN1724" s="86"/>
      <c r="BP1724" s="86"/>
      <c r="BR1724" s="86"/>
      <c r="BS1724" s="86"/>
      <c r="BT1724" s="86"/>
      <c r="BU1724" s="86"/>
      <c r="BW1724" s="86"/>
      <c r="BX1724" s="86"/>
      <c r="BY1724" s="86"/>
      <c r="BZ1724" s="86"/>
      <c r="CB1724" s="86"/>
      <c r="CC1724" s="86"/>
      <c r="CD1724" s="86"/>
      <c r="CE1724" s="86"/>
      <c r="CF1724" s="86"/>
      <c r="CH1724" s="86"/>
      <c r="CI1724" s="86"/>
      <c r="CJ1724" s="86"/>
      <c r="CK1724" s="86"/>
      <c r="CM1724" s="86"/>
      <c r="CN1724" s="86"/>
      <c r="CO1724" s="86"/>
      <c r="CP1724" s="86"/>
      <c r="CR1724" s="86"/>
      <c r="CS1724" s="86"/>
      <c r="CT1724" s="86"/>
      <c r="CU1724" s="86"/>
      <c r="CW1724" s="87"/>
      <c r="CY1724" s="86"/>
      <c r="CZ1724" s="87"/>
      <c r="DA1724" s="88"/>
      <c r="DB1724" s="86"/>
      <c r="DC1724" s="87"/>
      <c r="DD1724" s="86"/>
      <c r="DE1724" s="86"/>
      <c r="DF1724" s="86"/>
      <c r="DG1724" s="86"/>
      <c r="DH1724" s="89"/>
    </row>
    <row r="1725" spans="34:112" x14ac:dyDescent="0.2">
      <c r="AH1725" s="86"/>
      <c r="AJ1725" s="86"/>
      <c r="AL1725" s="86"/>
      <c r="AN1725" s="86"/>
      <c r="AP1725" s="86"/>
      <c r="AR1725" s="86"/>
      <c r="AT1725" s="86"/>
      <c r="AV1725" s="86"/>
      <c r="AX1725" s="86"/>
      <c r="AZ1725" s="86"/>
      <c r="BB1725" s="86"/>
      <c r="BD1725" s="86"/>
      <c r="BF1725" s="86"/>
      <c r="BH1725" s="86"/>
      <c r="BJ1725" s="86"/>
      <c r="BL1725" s="86"/>
      <c r="BN1725" s="86"/>
      <c r="BP1725" s="86"/>
      <c r="BR1725" s="86"/>
      <c r="BS1725" s="86"/>
      <c r="BT1725" s="86"/>
      <c r="BU1725" s="86"/>
      <c r="BW1725" s="86"/>
      <c r="BX1725" s="86"/>
      <c r="BY1725" s="86"/>
      <c r="BZ1725" s="86"/>
      <c r="CB1725" s="86"/>
      <c r="CC1725" s="86"/>
      <c r="CD1725" s="86"/>
      <c r="CE1725" s="86"/>
      <c r="CF1725" s="86"/>
      <c r="CH1725" s="86"/>
      <c r="CI1725" s="86"/>
      <c r="CJ1725" s="86"/>
      <c r="CK1725" s="86"/>
      <c r="CM1725" s="86"/>
      <c r="CN1725" s="86"/>
      <c r="CO1725" s="86"/>
      <c r="CP1725" s="86"/>
      <c r="CR1725" s="86"/>
      <c r="CS1725" s="86"/>
      <c r="CT1725" s="86"/>
      <c r="CU1725" s="86"/>
      <c r="CW1725" s="87"/>
      <c r="CY1725" s="86"/>
      <c r="CZ1725" s="87"/>
      <c r="DA1725" s="88"/>
      <c r="DB1725" s="86"/>
      <c r="DC1725" s="87"/>
      <c r="DD1725" s="86"/>
      <c r="DE1725" s="86"/>
      <c r="DF1725" s="86"/>
      <c r="DG1725" s="86"/>
      <c r="DH1725" s="89"/>
    </row>
    <row r="1726" spans="34:112" x14ac:dyDescent="0.2">
      <c r="AH1726" s="86"/>
      <c r="AJ1726" s="86"/>
      <c r="AL1726" s="86"/>
      <c r="AN1726" s="86"/>
      <c r="AP1726" s="86"/>
      <c r="AR1726" s="86"/>
      <c r="AT1726" s="86"/>
      <c r="AV1726" s="86"/>
      <c r="AX1726" s="86"/>
      <c r="AZ1726" s="86"/>
      <c r="BB1726" s="86"/>
      <c r="BD1726" s="86"/>
      <c r="BF1726" s="86"/>
      <c r="BH1726" s="86"/>
      <c r="BJ1726" s="86"/>
      <c r="BL1726" s="86"/>
      <c r="BN1726" s="86"/>
      <c r="BP1726" s="86"/>
      <c r="BR1726" s="86"/>
      <c r="BS1726" s="86"/>
      <c r="BT1726" s="86"/>
      <c r="BU1726" s="86"/>
      <c r="BW1726" s="86"/>
      <c r="BX1726" s="86"/>
      <c r="BY1726" s="86"/>
      <c r="BZ1726" s="86"/>
      <c r="CB1726" s="86"/>
      <c r="CC1726" s="86"/>
      <c r="CD1726" s="86"/>
      <c r="CE1726" s="86"/>
      <c r="CF1726" s="86"/>
      <c r="CH1726" s="86"/>
      <c r="CI1726" s="86"/>
      <c r="CJ1726" s="86"/>
      <c r="CK1726" s="86"/>
      <c r="CM1726" s="86"/>
      <c r="CN1726" s="86"/>
      <c r="CO1726" s="86"/>
      <c r="CP1726" s="86"/>
      <c r="CR1726" s="86"/>
      <c r="CS1726" s="86"/>
      <c r="CT1726" s="86"/>
      <c r="CU1726" s="86"/>
      <c r="CW1726" s="87"/>
      <c r="CY1726" s="86"/>
      <c r="CZ1726" s="87"/>
      <c r="DA1726" s="88"/>
      <c r="DB1726" s="86"/>
      <c r="DC1726" s="87"/>
      <c r="DD1726" s="86"/>
      <c r="DE1726" s="86"/>
      <c r="DF1726" s="86"/>
      <c r="DG1726" s="86"/>
      <c r="DH1726" s="89"/>
    </row>
    <row r="1727" spans="34:112" x14ac:dyDescent="0.2">
      <c r="AH1727" s="86"/>
      <c r="AJ1727" s="86"/>
      <c r="AL1727" s="86"/>
      <c r="AN1727" s="86"/>
      <c r="AP1727" s="86"/>
      <c r="AR1727" s="86"/>
      <c r="AT1727" s="86"/>
      <c r="AV1727" s="86"/>
      <c r="AX1727" s="86"/>
      <c r="AZ1727" s="86"/>
      <c r="BB1727" s="86"/>
      <c r="BD1727" s="86"/>
      <c r="BF1727" s="86"/>
      <c r="BH1727" s="86"/>
      <c r="BJ1727" s="86"/>
      <c r="BL1727" s="86"/>
      <c r="BN1727" s="86"/>
      <c r="BP1727" s="86"/>
      <c r="BR1727" s="86"/>
      <c r="BS1727" s="86"/>
      <c r="BT1727" s="86"/>
      <c r="BU1727" s="86"/>
      <c r="BW1727" s="86"/>
      <c r="BX1727" s="86"/>
      <c r="BY1727" s="86"/>
      <c r="BZ1727" s="86"/>
      <c r="CB1727" s="86"/>
      <c r="CC1727" s="86"/>
      <c r="CD1727" s="86"/>
      <c r="CE1727" s="86"/>
      <c r="CF1727" s="86"/>
      <c r="CH1727" s="86"/>
      <c r="CI1727" s="86"/>
      <c r="CJ1727" s="86"/>
      <c r="CK1727" s="86"/>
      <c r="CM1727" s="86"/>
      <c r="CN1727" s="86"/>
      <c r="CO1727" s="86"/>
      <c r="CP1727" s="86"/>
      <c r="CR1727" s="86"/>
      <c r="CS1727" s="86"/>
      <c r="CT1727" s="86"/>
      <c r="CU1727" s="86"/>
      <c r="CW1727" s="87"/>
      <c r="CY1727" s="86"/>
      <c r="CZ1727" s="87"/>
      <c r="DA1727" s="88"/>
      <c r="DB1727" s="86"/>
      <c r="DC1727" s="87"/>
      <c r="DD1727" s="86"/>
      <c r="DE1727" s="86"/>
      <c r="DF1727" s="86"/>
      <c r="DG1727" s="86"/>
      <c r="DH1727" s="89"/>
    </row>
    <row r="1728" spans="34:112" x14ac:dyDescent="0.2">
      <c r="AH1728" s="86"/>
      <c r="AJ1728" s="86"/>
      <c r="AL1728" s="86"/>
      <c r="AN1728" s="86"/>
      <c r="AP1728" s="86"/>
      <c r="AR1728" s="86"/>
      <c r="AT1728" s="86"/>
      <c r="AV1728" s="86"/>
      <c r="AX1728" s="86"/>
      <c r="AZ1728" s="86"/>
      <c r="BB1728" s="86"/>
      <c r="BD1728" s="86"/>
      <c r="BF1728" s="86"/>
      <c r="BH1728" s="86"/>
      <c r="BJ1728" s="86"/>
      <c r="BL1728" s="86"/>
      <c r="BN1728" s="86"/>
      <c r="BP1728" s="86"/>
      <c r="BR1728" s="86"/>
      <c r="BS1728" s="86"/>
      <c r="BT1728" s="86"/>
      <c r="BU1728" s="86"/>
      <c r="BW1728" s="86"/>
      <c r="BX1728" s="86"/>
      <c r="BY1728" s="86"/>
      <c r="BZ1728" s="86"/>
      <c r="CB1728" s="86"/>
      <c r="CC1728" s="86"/>
      <c r="CD1728" s="86"/>
      <c r="CE1728" s="86"/>
      <c r="CF1728" s="86"/>
      <c r="CH1728" s="86"/>
      <c r="CI1728" s="86"/>
      <c r="CJ1728" s="86"/>
      <c r="CK1728" s="86"/>
      <c r="CM1728" s="86"/>
      <c r="CN1728" s="86"/>
      <c r="CO1728" s="86"/>
      <c r="CP1728" s="86"/>
      <c r="CR1728" s="86"/>
      <c r="CS1728" s="86"/>
      <c r="CT1728" s="86"/>
      <c r="CU1728" s="86"/>
      <c r="CW1728" s="87"/>
      <c r="CY1728" s="86"/>
      <c r="CZ1728" s="87"/>
      <c r="DA1728" s="88"/>
      <c r="DB1728" s="86"/>
      <c r="DC1728" s="87"/>
      <c r="DD1728" s="86"/>
      <c r="DE1728" s="86"/>
      <c r="DF1728" s="86"/>
      <c r="DG1728" s="86"/>
      <c r="DH1728" s="89"/>
    </row>
    <row r="1729" spans="34:112" x14ac:dyDescent="0.2">
      <c r="AH1729" s="86"/>
      <c r="AJ1729" s="86"/>
      <c r="AL1729" s="86"/>
      <c r="AN1729" s="86"/>
      <c r="AP1729" s="86"/>
      <c r="AR1729" s="86"/>
      <c r="AT1729" s="86"/>
      <c r="AV1729" s="86"/>
      <c r="AX1729" s="86"/>
      <c r="AZ1729" s="86"/>
      <c r="BB1729" s="86"/>
      <c r="BD1729" s="86"/>
      <c r="BF1729" s="86"/>
      <c r="BH1729" s="86"/>
      <c r="BJ1729" s="86"/>
      <c r="BL1729" s="86"/>
      <c r="BN1729" s="86"/>
      <c r="BP1729" s="86"/>
      <c r="BR1729" s="86"/>
      <c r="BS1729" s="86"/>
      <c r="BT1729" s="86"/>
      <c r="BU1729" s="86"/>
      <c r="BW1729" s="86"/>
      <c r="BX1729" s="86"/>
      <c r="BY1729" s="86"/>
      <c r="BZ1729" s="86"/>
      <c r="CB1729" s="86"/>
      <c r="CC1729" s="86"/>
      <c r="CD1729" s="86"/>
      <c r="CE1729" s="86"/>
      <c r="CF1729" s="86"/>
      <c r="CH1729" s="86"/>
      <c r="CI1729" s="86"/>
      <c r="CJ1729" s="86"/>
      <c r="CK1729" s="86"/>
      <c r="CM1729" s="86"/>
      <c r="CN1729" s="86"/>
      <c r="CO1729" s="86"/>
      <c r="CP1729" s="86"/>
      <c r="CR1729" s="86"/>
      <c r="CS1729" s="86"/>
      <c r="CT1729" s="86"/>
      <c r="CU1729" s="86"/>
      <c r="CW1729" s="87"/>
      <c r="CY1729" s="86"/>
      <c r="CZ1729" s="87"/>
      <c r="DA1729" s="88"/>
      <c r="DB1729" s="86"/>
      <c r="DC1729" s="87"/>
      <c r="DD1729" s="86"/>
      <c r="DE1729" s="86"/>
      <c r="DF1729" s="86"/>
      <c r="DG1729" s="86"/>
      <c r="DH1729" s="89"/>
    </row>
    <row r="1730" spans="34:112" x14ac:dyDescent="0.2">
      <c r="AH1730" s="86"/>
      <c r="AJ1730" s="86"/>
      <c r="AL1730" s="86"/>
      <c r="AN1730" s="86"/>
      <c r="AP1730" s="86"/>
      <c r="AR1730" s="86"/>
      <c r="AT1730" s="86"/>
      <c r="AV1730" s="86"/>
      <c r="AX1730" s="86"/>
      <c r="AZ1730" s="86"/>
      <c r="BB1730" s="86"/>
      <c r="BD1730" s="86"/>
      <c r="BF1730" s="86"/>
      <c r="BH1730" s="86"/>
      <c r="BJ1730" s="86"/>
      <c r="BL1730" s="86"/>
      <c r="BN1730" s="86"/>
      <c r="BP1730" s="86"/>
      <c r="BR1730" s="86"/>
      <c r="BS1730" s="86"/>
      <c r="BT1730" s="86"/>
      <c r="BU1730" s="86"/>
      <c r="BW1730" s="86"/>
      <c r="BX1730" s="86"/>
      <c r="BY1730" s="86"/>
      <c r="BZ1730" s="86"/>
      <c r="CB1730" s="86"/>
      <c r="CC1730" s="86"/>
      <c r="CD1730" s="86"/>
      <c r="CE1730" s="86"/>
      <c r="CF1730" s="86"/>
      <c r="CH1730" s="86"/>
      <c r="CI1730" s="86"/>
      <c r="CJ1730" s="86"/>
      <c r="CK1730" s="86"/>
      <c r="CM1730" s="86"/>
      <c r="CN1730" s="86"/>
      <c r="CO1730" s="86"/>
      <c r="CP1730" s="86"/>
      <c r="CR1730" s="86"/>
      <c r="CS1730" s="86"/>
      <c r="CT1730" s="86"/>
      <c r="CU1730" s="86"/>
      <c r="CW1730" s="87"/>
      <c r="CY1730" s="86"/>
      <c r="CZ1730" s="87"/>
      <c r="DA1730" s="88"/>
      <c r="DB1730" s="86"/>
      <c r="DC1730" s="87"/>
      <c r="DD1730" s="86"/>
      <c r="DE1730" s="86"/>
      <c r="DF1730" s="86"/>
      <c r="DG1730" s="86"/>
      <c r="DH1730" s="89"/>
    </row>
    <row r="1731" spans="34:112" x14ac:dyDescent="0.2">
      <c r="AH1731" s="86"/>
      <c r="AJ1731" s="86"/>
      <c r="AL1731" s="86"/>
      <c r="AN1731" s="86"/>
      <c r="AP1731" s="86"/>
      <c r="AR1731" s="86"/>
      <c r="AT1731" s="86"/>
      <c r="AV1731" s="86"/>
      <c r="AX1731" s="86"/>
      <c r="AZ1731" s="86"/>
      <c r="BB1731" s="86"/>
      <c r="BD1731" s="86"/>
      <c r="BF1731" s="86"/>
      <c r="BH1731" s="86"/>
      <c r="BJ1731" s="86"/>
      <c r="BL1731" s="86"/>
      <c r="BN1731" s="86"/>
      <c r="BP1731" s="86"/>
      <c r="BR1731" s="86"/>
      <c r="BS1731" s="86"/>
      <c r="BT1731" s="86"/>
      <c r="BU1731" s="86"/>
      <c r="BW1731" s="86"/>
      <c r="BX1731" s="86"/>
      <c r="BY1731" s="86"/>
      <c r="BZ1731" s="86"/>
      <c r="CB1731" s="86"/>
      <c r="CC1731" s="86"/>
      <c r="CD1731" s="86"/>
      <c r="CE1731" s="86"/>
      <c r="CF1731" s="86"/>
      <c r="CH1731" s="86"/>
      <c r="CI1731" s="86"/>
      <c r="CJ1731" s="86"/>
      <c r="CK1731" s="86"/>
      <c r="CM1731" s="86"/>
      <c r="CN1731" s="86"/>
      <c r="CO1731" s="86"/>
      <c r="CP1731" s="86"/>
      <c r="CR1731" s="86"/>
      <c r="CS1731" s="86"/>
      <c r="CT1731" s="86"/>
      <c r="CU1731" s="86"/>
      <c r="CW1731" s="87"/>
      <c r="CY1731" s="86"/>
      <c r="CZ1731" s="87"/>
      <c r="DA1731" s="88"/>
      <c r="DB1731" s="86"/>
      <c r="DC1731" s="87"/>
      <c r="DD1731" s="86"/>
      <c r="DE1731" s="86"/>
      <c r="DF1731" s="86"/>
      <c r="DG1731" s="86"/>
      <c r="DH1731" s="89"/>
    </row>
    <row r="1732" spans="34:112" x14ac:dyDescent="0.2">
      <c r="AH1732" s="86"/>
      <c r="AJ1732" s="86"/>
      <c r="AL1732" s="86"/>
      <c r="AN1732" s="86"/>
      <c r="AP1732" s="86"/>
      <c r="AR1732" s="86"/>
      <c r="AT1732" s="86"/>
      <c r="AV1732" s="86"/>
      <c r="AX1732" s="86"/>
      <c r="AZ1732" s="86"/>
      <c r="BB1732" s="86"/>
      <c r="BD1732" s="86"/>
      <c r="BF1732" s="86"/>
      <c r="BH1732" s="86"/>
      <c r="BJ1732" s="86"/>
      <c r="BL1732" s="86"/>
      <c r="BN1732" s="86"/>
      <c r="BP1732" s="86"/>
      <c r="BR1732" s="86"/>
      <c r="BS1732" s="86"/>
      <c r="BT1732" s="86"/>
      <c r="BU1732" s="86"/>
      <c r="BW1732" s="86"/>
      <c r="BX1732" s="86"/>
      <c r="BY1732" s="86"/>
      <c r="BZ1732" s="86"/>
      <c r="CB1732" s="86"/>
      <c r="CC1732" s="86"/>
      <c r="CD1732" s="86"/>
      <c r="CE1732" s="86"/>
      <c r="CF1732" s="86"/>
      <c r="CH1732" s="86"/>
      <c r="CI1732" s="86"/>
      <c r="CJ1732" s="86"/>
      <c r="CK1732" s="86"/>
      <c r="CM1732" s="86"/>
      <c r="CN1732" s="86"/>
      <c r="CO1732" s="86"/>
      <c r="CP1732" s="86"/>
      <c r="CR1732" s="86"/>
      <c r="CS1732" s="86"/>
      <c r="CT1732" s="86"/>
      <c r="CU1732" s="86"/>
      <c r="CW1732" s="87"/>
      <c r="CY1732" s="86"/>
      <c r="CZ1732" s="87"/>
      <c r="DA1732" s="88"/>
      <c r="DB1732" s="86"/>
      <c r="DC1732" s="87"/>
      <c r="DD1732" s="86"/>
      <c r="DE1732" s="86"/>
      <c r="DF1732" s="86"/>
      <c r="DG1732" s="86"/>
      <c r="DH1732" s="89"/>
    </row>
    <row r="1733" spans="34:112" x14ac:dyDescent="0.2">
      <c r="AH1733" s="86"/>
      <c r="AJ1733" s="86"/>
      <c r="AL1733" s="86"/>
      <c r="AN1733" s="86"/>
      <c r="AP1733" s="86"/>
      <c r="AR1733" s="86"/>
      <c r="AT1733" s="86"/>
      <c r="AV1733" s="86"/>
      <c r="AX1733" s="86"/>
      <c r="AZ1733" s="86"/>
      <c r="BB1733" s="86"/>
      <c r="BD1733" s="86"/>
      <c r="BF1733" s="86"/>
      <c r="BH1733" s="86"/>
      <c r="BJ1733" s="86"/>
      <c r="BL1733" s="86"/>
      <c r="BN1733" s="86"/>
      <c r="BP1733" s="86"/>
      <c r="BR1733" s="86"/>
      <c r="BS1733" s="86"/>
      <c r="BT1733" s="86"/>
      <c r="BU1733" s="86"/>
      <c r="BW1733" s="86"/>
      <c r="BX1733" s="86"/>
      <c r="BY1733" s="86"/>
      <c r="BZ1733" s="86"/>
      <c r="CB1733" s="86"/>
      <c r="CC1733" s="86"/>
      <c r="CD1733" s="86"/>
      <c r="CE1733" s="86"/>
      <c r="CF1733" s="86"/>
      <c r="CH1733" s="86"/>
      <c r="CI1733" s="86"/>
      <c r="CJ1733" s="86"/>
      <c r="CK1733" s="86"/>
      <c r="CM1733" s="86"/>
      <c r="CN1733" s="86"/>
      <c r="CO1733" s="86"/>
      <c r="CP1733" s="86"/>
      <c r="CR1733" s="86"/>
      <c r="CS1733" s="86"/>
      <c r="CT1733" s="86"/>
      <c r="CU1733" s="86"/>
      <c r="CW1733" s="87"/>
      <c r="CY1733" s="86"/>
      <c r="CZ1733" s="87"/>
      <c r="DA1733" s="88"/>
      <c r="DB1733" s="86"/>
      <c r="DC1733" s="87"/>
      <c r="DD1733" s="86"/>
      <c r="DE1733" s="86"/>
      <c r="DF1733" s="86"/>
      <c r="DG1733" s="86"/>
      <c r="DH1733" s="89"/>
    </row>
    <row r="1734" spans="34:112" x14ac:dyDescent="0.2">
      <c r="AH1734" s="86"/>
      <c r="AJ1734" s="86"/>
      <c r="AL1734" s="86"/>
      <c r="AN1734" s="86"/>
      <c r="AP1734" s="86"/>
      <c r="AR1734" s="86"/>
      <c r="AT1734" s="86"/>
      <c r="AV1734" s="86"/>
      <c r="AX1734" s="86"/>
      <c r="AZ1734" s="86"/>
      <c r="BB1734" s="86"/>
      <c r="BD1734" s="86"/>
      <c r="BF1734" s="86"/>
      <c r="BH1734" s="86"/>
      <c r="BJ1734" s="86"/>
      <c r="BL1734" s="86"/>
      <c r="BN1734" s="86"/>
      <c r="BP1734" s="86"/>
      <c r="BR1734" s="86"/>
      <c r="BS1734" s="86"/>
      <c r="BT1734" s="86"/>
      <c r="BU1734" s="86"/>
      <c r="BW1734" s="86"/>
      <c r="BX1734" s="86"/>
      <c r="BY1734" s="86"/>
      <c r="BZ1734" s="86"/>
      <c r="CB1734" s="86"/>
      <c r="CC1734" s="86"/>
      <c r="CD1734" s="86"/>
      <c r="CE1734" s="86"/>
      <c r="CF1734" s="86"/>
      <c r="CH1734" s="86"/>
      <c r="CI1734" s="86"/>
      <c r="CJ1734" s="86"/>
      <c r="CK1734" s="86"/>
      <c r="CM1734" s="86"/>
      <c r="CN1734" s="86"/>
      <c r="CO1734" s="86"/>
      <c r="CP1734" s="86"/>
      <c r="CR1734" s="86"/>
      <c r="CS1734" s="86"/>
      <c r="CT1734" s="86"/>
      <c r="CU1734" s="86"/>
      <c r="CW1734" s="87"/>
      <c r="CY1734" s="86"/>
      <c r="CZ1734" s="87"/>
      <c r="DA1734" s="88"/>
      <c r="DB1734" s="86"/>
      <c r="DC1734" s="87"/>
      <c r="DD1734" s="86"/>
      <c r="DE1734" s="86"/>
      <c r="DF1734" s="86"/>
      <c r="DG1734" s="86"/>
      <c r="DH1734" s="89"/>
    </row>
    <row r="1735" spans="34:112" x14ac:dyDescent="0.2">
      <c r="AH1735" s="86"/>
      <c r="AJ1735" s="86"/>
      <c r="AL1735" s="86"/>
      <c r="AN1735" s="86"/>
      <c r="AP1735" s="86"/>
      <c r="AR1735" s="86"/>
      <c r="AT1735" s="86"/>
      <c r="AV1735" s="86"/>
      <c r="AX1735" s="86"/>
      <c r="AZ1735" s="86"/>
      <c r="BB1735" s="86"/>
      <c r="BD1735" s="86"/>
      <c r="BF1735" s="86"/>
      <c r="BH1735" s="86"/>
      <c r="BJ1735" s="86"/>
      <c r="BL1735" s="86"/>
      <c r="BN1735" s="86"/>
      <c r="BP1735" s="86"/>
      <c r="BR1735" s="86"/>
      <c r="BS1735" s="86"/>
      <c r="BT1735" s="86"/>
      <c r="BU1735" s="86"/>
      <c r="BW1735" s="86"/>
      <c r="BX1735" s="86"/>
      <c r="BY1735" s="86"/>
      <c r="BZ1735" s="86"/>
      <c r="CB1735" s="86"/>
      <c r="CC1735" s="86"/>
      <c r="CD1735" s="86"/>
      <c r="CE1735" s="86"/>
      <c r="CF1735" s="86"/>
      <c r="CH1735" s="86"/>
      <c r="CI1735" s="86"/>
      <c r="CJ1735" s="86"/>
      <c r="CK1735" s="86"/>
      <c r="CM1735" s="86"/>
      <c r="CN1735" s="86"/>
      <c r="CO1735" s="86"/>
      <c r="CP1735" s="86"/>
      <c r="CR1735" s="86"/>
      <c r="CS1735" s="86"/>
      <c r="CT1735" s="86"/>
      <c r="CU1735" s="86"/>
      <c r="CW1735" s="87"/>
      <c r="CY1735" s="86"/>
      <c r="CZ1735" s="87"/>
      <c r="DA1735" s="88"/>
      <c r="DB1735" s="86"/>
      <c r="DC1735" s="87"/>
      <c r="DD1735" s="86"/>
      <c r="DE1735" s="86"/>
      <c r="DF1735" s="86"/>
      <c r="DG1735" s="86"/>
      <c r="DH1735" s="89"/>
    </row>
    <row r="1736" spans="34:112" x14ac:dyDescent="0.2">
      <c r="AH1736" s="86"/>
      <c r="AJ1736" s="86"/>
      <c r="AL1736" s="86"/>
      <c r="AN1736" s="86"/>
      <c r="AP1736" s="86"/>
      <c r="AR1736" s="86"/>
      <c r="AT1736" s="86"/>
      <c r="AV1736" s="86"/>
      <c r="AX1736" s="86"/>
      <c r="AZ1736" s="86"/>
      <c r="BB1736" s="86"/>
      <c r="BD1736" s="86"/>
      <c r="BF1736" s="86"/>
      <c r="BH1736" s="86"/>
      <c r="BJ1736" s="86"/>
      <c r="BL1736" s="86"/>
      <c r="BN1736" s="86"/>
      <c r="BP1736" s="86"/>
      <c r="BR1736" s="86"/>
      <c r="BS1736" s="86"/>
      <c r="BT1736" s="86"/>
      <c r="BU1736" s="86"/>
      <c r="BW1736" s="86"/>
      <c r="BX1736" s="86"/>
      <c r="BY1736" s="86"/>
      <c r="BZ1736" s="86"/>
      <c r="CB1736" s="86"/>
      <c r="CC1736" s="86"/>
      <c r="CD1736" s="86"/>
      <c r="CE1736" s="86"/>
      <c r="CF1736" s="86"/>
      <c r="CH1736" s="86"/>
      <c r="CI1736" s="86"/>
      <c r="CJ1736" s="86"/>
      <c r="CK1736" s="86"/>
      <c r="CM1736" s="86"/>
      <c r="CN1736" s="86"/>
      <c r="CO1736" s="86"/>
      <c r="CP1736" s="86"/>
      <c r="CR1736" s="86"/>
      <c r="CS1736" s="86"/>
      <c r="CT1736" s="86"/>
      <c r="CU1736" s="86"/>
      <c r="CW1736" s="87"/>
      <c r="CY1736" s="86"/>
      <c r="CZ1736" s="87"/>
      <c r="DA1736" s="88"/>
      <c r="DB1736" s="86"/>
      <c r="DC1736" s="87"/>
      <c r="DD1736" s="86"/>
      <c r="DE1736" s="86"/>
      <c r="DF1736" s="86"/>
      <c r="DG1736" s="86"/>
      <c r="DH1736" s="89"/>
    </row>
    <row r="1737" spans="34:112" x14ac:dyDescent="0.2">
      <c r="AH1737" s="86"/>
      <c r="AJ1737" s="86"/>
      <c r="AL1737" s="86"/>
      <c r="AN1737" s="86"/>
      <c r="AP1737" s="86"/>
      <c r="AR1737" s="86"/>
      <c r="AT1737" s="86"/>
      <c r="AV1737" s="86"/>
      <c r="AX1737" s="86"/>
      <c r="AZ1737" s="86"/>
      <c r="BB1737" s="86"/>
      <c r="BD1737" s="86"/>
      <c r="BF1737" s="86"/>
      <c r="BH1737" s="86"/>
      <c r="BJ1737" s="86"/>
      <c r="BL1737" s="86"/>
      <c r="BN1737" s="86"/>
      <c r="BP1737" s="86"/>
      <c r="BR1737" s="86"/>
      <c r="BS1737" s="86"/>
      <c r="BT1737" s="86"/>
      <c r="BU1737" s="86"/>
      <c r="BW1737" s="86"/>
      <c r="BX1737" s="86"/>
      <c r="BY1737" s="86"/>
      <c r="BZ1737" s="86"/>
      <c r="CB1737" s="86"/>
      <c r="CC1737" s="86"/>
      <c r="CD1737" s="86"/>
      <c r="CE1737" s="86"/>
      <c r="CF1737" s="86"/>
      <c r="CH1737" s="86"/>
      <c r="CI1737" s="86"/>
      <c r="CJ1737" s="86"/>
      <c r="CK1737" s="86"/>
      <c r="CM1737" s="86"/>
      <c r="CN1737" s="86"/>
      <c r="CO1737" s="86"/>
      <c r="CP1737" s="86"/>
      <c r="CR1737" s="86"/>
      <c r="CS1737" s="86"/>
      <c r="CT1737" s="86"/>
      <c r="CU1737" s="86"/>
      <c r="CW1737" s="87"/>
      <c r="CY1737" s="86"/>
      <c r="CZ1737" s="87"/>
      <c r="DA1737" s="88"/>
      <c r="DB1737" s="86"/>
      <c r="DC1737" s="87"/>
      <c r="DD1737" s="86"/>
      <c r="DE1737" s="86"/>
      <c r="DF1737" s="86"/>
      <c r="DG1737" s="86"/>
      <c r="DH1737" s="89"/>
    </row>
    <row r="1738" spans="34:112" x14ac:dyDescent="0.2">
      <c r="AH1738" s="86"/>
      <c r="AJ1738" s="86"/>
      <c r="AL1738" s="86"/>
      <c r="AN1738" s="86"/>
      <c r="AP1738" s="86"/>
      <c r="AR1738" s="86"/>
      <c r="AT1738" s="86"/>
      <c r="AV1738" s="86"/>
      <c r="AX1738" s="86"/>
      <c r="AZ1738" s="86"/>
      <c r="BB1738" s="86"/>
      <c r="BD1738" s="86"/>
      <c r="BF1738" s="86"/>
      <c r="BH1738" s="86"/>
      <c r="BJ1738" s="86"/>
      <c r="BL1738" s="86"/>
      <c r="BN1738" s="86"/>
      <c r="BP1738" s="86"/>
      <c r="BR1738" s="86"/>
      <c r="BS1738" s="86"/>
      <c r="BT1738" s="86"/>
      <c r="BU1738" s="86"/>
      <c r="BW1738" s="86"/>
      <c r="BX1738" s="86"/>
      <c r="BY1738" s="86"/>
      <c r="BZ1738" s="86"/>
      <c r="CB1738" s="86"/>
      <c r="CC1738" s="86"/>
      <c r="CD1738" s="86"/>
      <c r="CE1738" s="86"/>
      <c r="CF1738" s="86"/>
      <c r="CH1738" s="86"/>
      <c r="CI1738" s="86"/>
      <c r="CJ1738" s="86"/>
      <c r="CK1738" s="86"/>
      <c r="CM1738" s="86"/>
      <c r="CN1738" s="86"/>
      <c r="CO1738" s="86"/>
      <c r="CP1738" s="86"/>
      <c r="CR1738" s="86"/>
      <c r="CS1738" s="86"/>
      <c r="CT1738" s="86"/>
      <c r="CU1738" s="86"/>
      <c r="CW1738" s="87"/>
      <c r="CY1738" s="86"/>
      <c r="CZ1738" s="87"/>
      <c r="DA1738" s="88"/>
      <c r="DB1738" s="86"/>
      <c r="DC1738" s="87"/>
      <c r="DD1738" s="86"/>
      <c r="DE1738" s="86"/>
      <c r="DF1738" s="86"/>
      <c r="DG1738" s="86"/>
      <c r="DH1738" s="89"/>
    </row>
    <row r="1739" spans="34:112" x14ac:dyDescent="0.2">
      <c r="AH1739" s="86"/>
      <c r="AJ1739" s="86"/>
      <c r="AL1739" s="86"/>
      <c r="AN1739" s="86"/>
      <c r="AP1739" s="86"/>
      <c r="AR1739" s="86"/>
      <c r="AT1739" s="86"/>
      <c r="AV1739" s="86"/>
      <c r="AX1739" s="86"/>
      <c r="AZ1739" s="86"/>
      <c r="BB1739" s="86"/>
      <c r="BD1739" s="86"/>
      <c r="BF1739" s="86"/>
      <c r="BH1739" s="86"/>
      <c r="BJ1739" s="86"/>
      <c r="BL1739" s="86"/>
      <c r="BN1739" s="86"/>
      <c r="BP1739" s="86"/>
      <c r="BR1739" s="86"/>
      <c r="BS1739" s="86"/>
      <c r="BT1739" s="86"/>
      <c r="BU1739" s="86"/>
      <c r="BW1739" s="86"/>
      <c r="BX1739" s="86"/>
      <c r="BY1739" s="86"/>
      <c r="BZ1739" s="86"/>
      <c r="CB1739" s="86"/>
      <c r="CC1739" s="86"/>
      <c r="CD1739" s="86"/>
      <c r="CE1739" s="86"/>
      <c r="CF1739" s="86"/>
      <c r="CH1739" s="86"/>
      <c r="CI1739" s="86"/>
      <c r="CJ1739" s="86"/>
      <c r="CK1739" s="86"/>
      <c r="CM1739" s="86"/>
      <c r="CN1739" s="86"/>
      <c r="CO1739" s="86"/>
      <c r="CP1739" s="86"/>
      <c r="CR1739" s="86"/>
      <c r="CS1739" s="86"/>
      <c r="CT1739" s="86"/>
      <c r="CU1739" s="86"/>
      <c r="CW1739" s="87"/>
      <c r="CY1739" s="86"/>
      <c r="CZ1739" s="87"/>
      <c r="DA1739" s="88"/>
      <c r="DB1739" s="86"/>
      <c r="DC1739" s="87"/>
      <c r="DD1739" s="86"/>
      <c r="DE1739" s="86"/>
      <c r="DF1739" s="86"/>
      <c r="DG1739" s="86"/>
      <c r="DH1739" s="89"/>
    </row>
    <row r="1740" spans="34:112" x14ac:dyDescent="0.2">
      <c r="AH1740" s="86"/>
      <c r="AJ1740" s="86"/>
      <c r="AL1740" s="86"/>
      <c r="AN1740" s="86"/>
      <c r="AP1740" s="86"/>
      <c r="AR1740" s="86"/>
      <c r="AT1740" s="86"/>
      <c r="AV1740" s="86"/>
      <c r="AX1740" s="86"/>
      <c r="AZ1740" s="86"/>
      <c r="BB1740" s="86"/>
      <c r="BD1740" s="86"/>
      <c r="BF1740" s="86"/>
      <c r="BH1740" s="86"/>
      <c r="BJ1740" s="86"/>
      <c r="BL1740" s="86"/>
      <c r="BN1740" s="86"/>
      <c r="BP1740" s="86"/>
      <c r="BR1740" s="86"/>
      <c r="BS1740" s="86"/>
      <c r="BT1740" s="86"/>
      <c r="BU1740" s="86"/>
      <c r="BW1740" s="86"/>
      <c r="BX1740" s="86"/>
      <c r="BY1740" s="86"/>
      <c r="BZ1740" s="86"/>
      <c r="CB1740" s="86"/>
      <c r="CC1740" s="86"/>
      <c r="CD1740" s="86"/>
      <c r="CE1740" s="86"/>
      <c r="CF1740" s="86"/>
      <c r="CH1740" s="86"/>
      <c r="CI1740" s="86"/>
      <c r="CJ1740" s="86"/>
      <c r="CK1740" s="86"/>
      <c r="CM1740" s="86"/>
      <c r="CN1740" s="86"/>
      <c r="CO1740" s="86"/>
      <c r="CP1740" s="86"/>
      <c r="CR1740" s="86"/>
      <c r="CS1740" s="86"/>
      <c r="CT1740" s="86"/>
      <c r="CU1740" s="86"/>
      <c r="CW1740" s="87"/>
      <c r="CY1740" s="86"/>
      <c r="CZ1740" s="87"/>
      <c r="DA1740" s="88"/>
      <c r="DB1740" s="86"/>
      <c r="DC1740" s="87"/>
      <c r="DD1740" s="86"/>
      <c r="DE1740" s="86"/>
      <c r="DF1740" s="86"/>
      <c r="DG1740" s="86"/>
      <c r="DH1740" s="89"/>
    </row>
    <row r="1741" spans="34:112" x14ac:dyDescent="0.2">
      <c r="AH1741" s="86"/>
      <c r="AJ1741" s="86"/>
      <c r="AL1741" s="86"/>
      <c r="AN1741" s="86"/>
      <c r="AP1741" s="86"/>
      <c r="AR1741" s="86"/>
      <c r="AT1741" s="86"/>
      <c r="AV1741" s="86"/>
      <c r="AX1741" s="86"/>
      <c r="AZ1741" s="86"/>
      <c r="BB1741" s="86"/>
      <c r="BD1741" s="86"/>
      <c r="BF1741" s="86"/>
      <c r="BH1741" s="86"/>
      <c r="BJ1741" s="86"/>
      <c r="BL1741" s="86"/>
      <c r="BN1741" s="86"/>
      <c r="BP1741" s="86"/>
      <c r="BR1741" s="86"/>
      <c r="BS1741" s="86"/>
      <c r="BT1741" s="86"/>
      <c r="BU1741" s="86"/>
      <c r="BW1741" s="86"/>
      <c r="BX1741" s="86"/>
      <c r="BY1741" s="86"/>
      <c r="BZ1741" s="86"/>
      <c r="CB1741" s="86"/>
      <c r="CC1741" s="86"/>
      <c r="CD1741" s="86"/>
      <c r="CE1741" s="86"/>
      <c r="CF1741" s="86"/>
      <c r="CH1741" s="86"/>
      <c r="CI1741" s="86"/>
      <c r="CJ1741" s="86"/>
      <c r="CK1741" s="86"/>
      <c r="CM1741" s="86"/>
      <c r="CN1741" s="86"/>
      <c r="CO1741" s="86"/>
      <c r="CP1741" s="86"/>
      <c r="CR1741" s="86"/>
      <c r="CS1741" s="86"/>
      <c r="CT1741" s="86"/>
      <c r="CU1741" s="86"/>
      <c r="CW1741" s="87"/>
      <c r="CY1741" s="86"/>
      <c r="CZ1741" s="87"/>
      <c r="DA1741" s="88"/>
      <c r="DB1741" s="86"/>
      <c r="DC1741" s="87"/>
      <c r="DD1741" s="86"/>
      <c r="DE1741" s="86"/>
      <c r="DF1741" s="86"/>
      <c r="DG1741" s="86"/>
      <c r="DH1741" s="89"/>
    </row>
    <row r="1742" spans="34:112" x14ac:dyDescent="0.2">
      <c r="AH1742" s="86"/>
      <c r="AJ1742" s="86"/>
      <c r="AL1742" s="86"/>
      <c r="AN1742" s="86"/>
      <c r="AP1742" s="86"/>
      <c r="AR1742" s="86"/>
      <c r="AT1742" s="86"/>
      <c r="AV1742" s="86"/>
      <c r="AX1742" s="86"/>
      <c r="AZ1742" s="86"/>
      <c r="BB1742" s="86"/>
      <c r="BD1742" s="86"/>
      <c r="BF1742" s="86"/>
      <c r="BH1742" s="86"/>
      <c r="BJ1742" s="86"/>
      <c r="BL1742" s="86"/>
      <c r="BN1742" s="86"/>
      <c r="BP1742" s="86"/>
      <c r="BR1742" s="86"/>
      <c r="BS1742" s="86"/>
      <c r="BT1742" s="86"/>
      <c r="BU1742" s="86"/>
      <c r="BW1742" s="86"/>
      <c r="BX1742" s="86"/>
      <c r="BY1742" s="86"/>
      <c r="BZ1742" s="86"/>
      <c r="CB1742" s="86"/>
      <c r="CC1742" s="86"/>
      <c r="CD1742" s="86"/>
      <c r="CE1742" s="86"/>
      <c r="CF1742" s="86"/>
      <c r="CH1742" s="86"/>
      <c r="CI1742" s="86"/>
      <c r="CJ1742" s="86"/>
      <c r="CK1742" s="86"/>
      <c r="CM1742" s="86"/>
      <c r="CN1742" s="86"/>
      <c r="CO1742" s="86"/>
      <c r="CP1742" s="86"/>
      <c r="CR1742" s="86"/>
      <c r="CS1742" s="86"/>
      <c r="CT1742" s="86"/>
      <c r="CU1742" s="86"/>
      <c r="CW1742" s="87"/>
      <c r="CY1742" s="86"/>
      <c r="CZ1742" s="87"/>
      <c r="DA1742" s="88"/>
      <c r="DB1742" s="86"/>
      <c r="DC1742" s="87"/>
      <c r="DD1742" s="86"/>
      <c r="DE1742" s="86"/>
      <c r="DF1742" s="86"/>
      <c r="DG1742" s="86"/>
      <c r="DH1742" s="89"/>
    </row>
    <row r="1743" spans="34:112" x14ac:dyDescent="0.2">
      <c r="AH1743" s="86"/>
      <c r="AJ1743" s="86"/>
      <c r="AL1743" s="86"/>
      <c r="AN1743" s="86"/>
      <c r="AP1743" s="86"/>
      <c r="AR1743" s="86"/>
      <c r="AT1743" s="86"/>
      <c r="AV1743" s="86"/>
      <c r="AX1743" s="86"/>
      <c r="AZ1743" s="86"/>
      <c r="BB1743" s="86"/>
      <c r="BD1743" s="86"/>
      <c r="BF1743" s="86"/>
      <c r="BH1743" s="86"/>
      <c r="BJ1743" s="86"/>
      <c r="BL1743" s="86"/>
      <c r="BN1743" s="86"/>
      <c r="BP1743" s="86"/>
      <c r="BR1743" s="86"/>
      <c r="BS1743" s="86"/>
      <c r="BT1743" s="86"/>
      <c r="BU1743" s="86"/>
      <c r="BW1743" s="86"/>
      <c r="BX1743" s="86"/>
      <c r="BY1743" s="86"/>
      <c r="BZ1743" s="86"/>
      <c r="CB1743" s="86"/>
      <c r="CC1743" s="86"/>
      <c r="CD1743" s="86"/>
      <c r="CE1743" s="86"/>
      <c r="CF1743" s="86"/>
      <c r="CH1743" s="86"/>
      <c r="CI1743" s="86"/>
      <c r="CJ1743" s="86"/>
      <c r="CK1743" s="86"/>
      <c r="CM1743" s="86"/>
      <c r="CN1743" s="86"/>
      <c r="CO1743" s="86"/>
      <c r="CP1743" s="86"/>
      <c r="CR1743" s="86"/>
      <c r="CS1743" s="86"/>
      <c r="CT1743" s="86"/>
      <c r="CU1743" s="86"/>
      <c r="CW1743" s="87"/>
      <c r="CY1743" s="86"/>
      <c r="CZ1743" s="87"/>
      <c r="DA1743" s="88"/>
      <c r="DB1743" s="86"/>
      <c r="DC1743" s="87"/>
      <c r="DD1743" s="86"/>
      <c r="DE1743" s="86"/>
      <c r="DF1743" s="86"/>
      <c r="DG1743" s="86"/>
      <c r="DH1743" s="89"/>
    </row>
    <row r="1744" spans="34:112" x14ac:dyDescent="0.2">
      <c r="AH1744" s="86"/>
      <c r="AJ1744" s="86"/>
      <c r="AL1744" s="86"/>
      <c r="AN1744" s="86"/>
      <c r="AP1744" s="86"/>
      <c r="AR1744" s="86"/>
      <c r="AT1744" s="86"/>
      <c r="AV1744" s="86"/>
      <c r="AX1744" s="86"/>
      <c r="AZ1744" s="86"/>
      <c r="BB1744" s="86"/>
      <c r="BD1744" s="86"/>
      <c r="BF1744" s="86"/>
      <c r="BH1744" s="86"/>
      <c r="BJ1744" s="86"/>
      <c r="BL1744" s="86"/>
      <c r="BN1744" s="86"/>
      <c r="BP1744" s="86"/>
      <c r="BR1744" s="86"/>
      <c r="BS1744" s="86"/>
      <c r="BT1744" s="86"/>
      <c r="BU1744" s="86"/>
      <c r="BW1744" s="86"/>
      <c r="BX1744" s="86"/>
      <c r="BY1744" s="86"/>
      <c r="BZ1744" s="86"/>
      <c r="CB1744" s="86"/>
      <c r="CC1744" s="86"/>
      <c r="CD1744" s="86"/>
      <c r="CE1744" s="86"/>
      <c r="CF1744" s="86"/>
      <c r="CH1744" s="86"/>
      <c r="CI1744" s="86"/>
      <c r="CJ1744" s="86"/>
      <c r="CK1744" s="86"/>
      <c r="CM1744" s="86"/>
      <c r="CN1744" s="86"/>
      <c r="CO1744" s="86"/>
      <c r="CP1744" s="86"/>
      <c r="CR1744" s="86"/>
      <c r="CS1744" s="86"/>
      <c r="CT1744" s="86"/>
      <c r="CU1744" s="86"/>
      <c r="CW1744" s="87"/>
      <c r="CY1744" s="86"/>
      <c r="CZ1744" s="87"/>
      <c r="DA1744" s="88"/>
      <c r="DB1744" s="86"/>
      <c r="DC1744" s="87"/>
      <c r="DD1744" s="86"/>
      <c r="DE1744" s="86"/>
      <c r="DF1744" s="86"/>
      <c r="DG1744" s="86"/>
      <c r="DH1744" s="89"/>
    </row>
    <row r="1745" spans="34:112" x14ac:dyDescent="0.2">
      <c r="AH1745" s="86"/>
      <c r="AJ1745" s="86"/>
      <c r="AL1745" s="86"/>
      <c r="AN1745" s="86"/>
      <c r="AP1745" s="86"/>
      <c r="AR1745" s="86"/>
      <c r="AT1745" s="86"/>
      <c r="AV1745" s="86"/>
      <c r="AX1745" s="86"/>
      <c r="AZ1745" s="86"/>
      <c r="BB1745" s="86"/>
      <c r="BD1745" s="86"/>
      <c r="BF1745" s="86"/>
      <c r="BH1745" s="86"/>
      <c r="BJ1745" s="86"/>
      <c r="BL1745" s="86"/>
      <c r="BN1745" s="86"/>
      <c r="BP1745" s="86"/>
      <c r="BR1745" s="86"/>
      <c r="BS1745" s="86"/>
      <c r="BT1745" s="86"/>
      <c r="BU1745" s="86"/>
      <c r="BW1745" s="86"/>
      <c r="BX1745" s="86"/>
      <c r="BY1745" s="86"/>
      <c r="BZ1745" s="86"/>
      <c r="CB1745" s="86"/>
      <c r="CC1745" s="86"/>
      <c r="CD1745" s="86"/>
      <c r="CE1745" s="86"/>
      <c r="CF1745" s="86"/>
      <c r="CH1745" s="86"/>
      <c r="CI1745" s="86"/>
      <c r="CJ1745" s="86"/>
      <c r="CK1745" s="86"/>
      <c r="CM1745" s="86"/>
      <c r="CN1745" s="86"/>
      <c r="CO1745" s="86"/>
      <c r="CP1745" s="86"/>
      <c r="CR1745" s="86"/>
      <c r="CS1745" s="86"/>
      <c r="CT1745" s="86"/>
      <c r="CU1745" s="86"/>
      <c r="CW1745" s="87"/>
      <c r="CY1745" s="86"/>
      <c r="CZ1745" s="87"/>
      <c r="DA1745" s="88"/>
      <c r="DB1745" s="86"/>
      <c r="DC1745" s="87"/>
      <c r="DD1745" s="86"/>
      <c r="DE1745" s="86"/>
      <c r="DF1745" s="86"/>
      <c r="DG1745" s="86"/>
      <c r="DH1745" s="89"/>
    </row>
    <row r="1746" spans="34:112" x14ac:dyDescent="0.2">
      <c r="AH1746" s="86"/>
      <c r="AJ1746" s="86"/>
      <c r="AL1746" s="86"/>
      <c r="AN1746" s="86"/>
      <c r="AP1746" s="86"/>
      <c r="AR1746" s="86"/>
      <c r="AT1746" s="86"/>
      <c r="AV1746" s="86"/>
      <c r="AX1746" s="86"/>
      <c r="AZ1746" s="86"/>
      <c r="BB1746" s="86"/>
      <c r="BD1746" s="86"/>
      <c r="BF1746" s="86"/>
      <c r="BH1746" s="86"/>
      <c r="BJ1746" s="86"/>
      <c r="BL1746" s="86"/>
      <c r="BN1746" s="86"/>
      <c r="BP1746" s="86"/>
      <c r="BR1746" s="86"/>
      <c r="BS1746" s="86"/>
      <c r="BT1746" s="86"/>
      <c r="BU1746" s="86"/>
      <c r="BW1746" s="86"/>
      <c r="BX1746" s="86"/>
      <c r="BY1746" s="86"/>
      <c r="BZ1746" s="86"/>
      <c r="CB1746" s="86"/>
      <c r="CC1746" s="86"/>
      <c r="CD1746" s="86"/>
      <c r="CE1746" s="86"/>
      <c r="CF1746" s="86"/>
      <c r="CH1746" s="86"/>
      <c r="CI1746" s="86"/>
      <c r="CJ1746" s="86"/>
      <c r="CK1746" s="86"/>
      <c r="CM1746" s="86"/>
      <c r="CN1746" s="86"/>
      <c r="CO1746" s="86"/>
      <c r="CP1746" s="86"/>
      <c r="CR1746" s="86"/>
      <c r="CS1746" s="86"/>
      <c r="CT1746" s="86"/>
      <c r="CU1746" s="86"/>
      <c r="CW1746" s="87"/>
      <c r="CY1746" s="86"/>
      <c r="CZ1746" s="87"/>
      <c r="DA1746" s="88"/>
      <c r="DB1746" s="86"/>
      <c r="DC1746" s="87"/>
      <c r="DD1746" s="86"/>
      <c r="DE1746" s="86"/>
      <c r="DF1746" s="86"/>
      <c r="DG1746" s="86"/>
      <c r="DH1746" s="89"/>
    </row>
    <row r="1747" spans="34:112" x14ac:dyDescent="0.2">
      <c r="AH1747" s="86"/>
      <c r="AJ1747" s="86"/>
      <c r="AL1747" s="86"/>
      <c r="AN1747" s="86"/>
      <c r="AP1747" s="86"/>
      <c r="AR1747" s="86"/>
      <c r="AT1747" s="86"/>
      <c r="AV1747" s="86"/>
      <c r="AX1747" s="86"/>
      <c r="AZ1747" s="86"/>
      <c r="BB1747" s="86"/>
      <c r="BD1747" s="86"/>
      <c r="BF1747" s="86"/>
      <c r="BH1747" s="86"/>
      <c r="BJ1747" s="86"/>
      <c r="BL1747" s="86"/>
      <c r="BN1747" s="86"/>
      <c r="BP1747" s="86"/>
      <c r="BR1747" s="86"/>
      <c r="BS1747" s="86"/>
      <c r="BT1747" s="86"/>
      <c r="BU1747" s="86"/>
      <c r="BW1747" s="86"/>
      <c r="BX1747" s="86"/>
      <c r="BY1747" s="86"/>
      <c r="BZ1747" s="86"/>
      <c r="CB1747" s="86"/>
      <c r="CC1747" s="86"/>
      <c r="CD1747" s="86"/>
      <c r="CE1747" s="86"/>
      <c r="CF1747" s="86"/>
      <c r="CH1747" s="86"/>
      <c r="CI1747" s="86"/>
      <c r="CJ1747" s="86"/>
      <c r="CK1747" s="86"/>
      <c r="CM1747" s="86"/>
      <c r="CN1747" s="86"/>
      <c r="CO1747" s="86"/>
      <c r="CP1747" s="86"/>
      <c r="CR1747" s="86"/>
      <c r="CS1747" s="86"/>
      <c r="CT1747" s="86"/>
      <c r="CU1747" s="86"/>
      <c r="CW1747" s="87"/>
      <c r="CY1747" s="86"/>
      <c r="CZ1747" s="87"/>
      <c r="DA1747" s="88"/>
      <c r="DB1747" s="86"/>
      <c r="DC1747" s="87"/>
      <c r="DD1747" s="86"/>
      <c r="DE1747" s="86"/>
      <c r="DF1747" s="86"/>
      <c r="DG1747" s="86"/>
      <c r="DH1747" s="89"/>
    </row>
    <row r="1748" spans="34:112" x14ac:dyDescent="0.2">
      <c r="AH1748" s="86"/>
      <c r="AJ1748" s="86"/>
      <c r="AL1748" s="86"/>
      <c r="AN1748" s="86"/>
      <c r="AP1748" s="86"/>
      <c r="AR1748" s="86"/>
      <c r="AT1748" s="86"/>
      <c r="AV1748" s="86"/>
      <c r="AX1748" s="86"/>
      <c r="AZ1748" s="86"/>
      <c r="BB1748" s="86"/>
      <c r="BD1748" s="86"/>
      <c r="BF1748" s="86"/>
      <c r="BH1748" s="86"/>
      <c r="BJ1748" s="86"/>
      <c r="BL1748" s="86"/>
      <c r="BN1748" s="86"/>
      <c r="BP1748" s="86"/>
      <c r="BR1748" s="86"/>
      <c r="BS1748" s="86"/>
      <c r="BT1748" s="86"/>
      <c r="BU1748" s="86"/>
      <c r="BW1748" s="86"/>
      <c r="BX1748" s="86"/>
      <c r="BY1748" s="86"/>
      <c r="BZ1748" s="86"/>
      <c r="CB1748" s="86"/>
      <c r="CC1748" s="86"/>
      <c r="CD1748" s="86"/>
      <c r="CE1748" s="86"/>
      <c r="CF1748" s="86"/>
      <c r="CH1748" s="86"/>
      <c r="CI1748" s="86"/>
      <c r="CJ1748" s="86"/>
      <c r="CK1748" s="86"/>
      <c r="CM1748" s="86"/>
      <c r="CN1748" s="86"/>
      <c r="CO1748" s="86"/>
      <c r="CP1748" s="86"/>
      <c r="CR1748" s="86"/>
      <c r="CS1748" s="86"/>
      <c r="CT1748" s="86"/>
      <c r="CU1748" s="86"/>
      <c r="CW1748" s="87"/>
      <c r="CY1748" s="86"/>
      <c r="CZ1748" s="87"/>
      <c r="DA1748" s="88"/>
      <c r="DB1748" s="86"/>
      <c r="DC1748" s="87"/>
      <c r="DD1748" s="86"/>
      <c r="DE1748" s="86"/>
      <c r="DF1748" s="86"/>
      <c r="DG1748" s="86"/>
      <c r="DH1748" s="89"/>
    </row>
    <row r="1749" spans="34:112" x14ac:dyDescent="0.2">
      <c r="AH1749" s="86"/>
      <c r="AJ1749" s="86"/>
      <c r="AL1749" s="86"/>
      <c r="AN1749" s="86"/>
      <c r="AP1749" s="86"/>
      <c r="AR1749" s="86"/>
      <c r="AT1749" s="86"/>
      <c r="AV1749" s="86"/>
      <c r="AX1749" s="86"/>
      <c r="AZ1749" s="86"/>
      <c r="BB1749" s="86"/>
      <c r="BD1749" s="86"/>
      <c r="BF1749" s="86"/>
      <c r="BH1749" s="86"/>
      <c r="BJ1749" s="86"/>
      <c r="BL1749" s="86"/>
      <c r="BN1749" s="86"/>
      <c r="BP1749" s="86"/>
      <c r="BR1749" s="86"/>
      <c r="BS1749" s="86"/>
      <c r="BT1749" s="86"/>
      <c r="BU1749" s="86"/>
      <c r="BW1749" s="86"/>
      <c r="BX1749" s="86"/>
      <c r="BY1749" s="86"/>
      <c r="BZ1749" s="86"/>
      <c r="CB1749" s="86"/>
      <c r="CC1749" s="86"/>
      <c r="CD1749" s="86"/>
      <c r="CE1749" s="86"/>
      <c r="CF1749" s="86"/>
      <c r="CH1749" s="86"/>
      <c r="CI1749" s="86"/>
      <c r="CJ1749" s="86"/>
      <c r="CK1749" s="86"/>
      <c r="CM1749" s="86"/>
      <c r="CN1749" s="86"/>
      <c r="CO1749" s="86"/>
      <c r="CP1749" s="86"/>
      <c r="CR1749" s="86"/>
      <c r="CS1749" s="86"/>
      <c r="CT1749" s="86"/>
      <c r="CU1749" s="86"/>
      <c r="CW1749" s="87"/>
      <c r="CY1749" s="86"/>
      <c r="CZ1749" s="87"/>
      <c r="DA1749" s="88"/>
      <c r="DB1749" s="86"/>
      <c r="DC1749" s="87"/>
      <c r="DD1749" s="86"/>
      <c r="DE1749" s="86"/>
      <c r="DF1749" s="86"/>
      <c r="DG1749" s="86"/>
      <c r="DH1749" s="89"/>
    </row>
    <row r="1750" spans="34:112" x14ac:dyDescent="0.2">
      <c r="AH1750" s="86"/>
      <c r="AJ1750" s="86"/>
      <c r="AL1750" s="86"/>
      <c r="AN1750" s="86"/>
      <c r="AP1750" s="86"/>
      <c r="AR1750" s="86"/>
      <c r="AT1750" s="86"/>
      <c r="AV1750" s="86"/>
      <c r="AX1750" s="86"/>
      <c r="AZ1750" s="86"/>
      <c r="BB1750" s="86"/>
      <c r="BD1750" s="86"/>
      <c r="BF1750" s="86"/>
      <c r="BH1750" s="86"/>
      <c r="BJ1750" s="86"/>
      <c r="BL1750" s="86"/>
      <c r="BN1750" s="86"/>
      <c r="BP1750" s="86"/>
      <c r="BR1750" s="86"/>
      <c r="BS1750" s="86"/>
      <c r="BT1750" s="86"/>
      <c r="BU1750" s="86"/>
      <c r="BW1750" s="86"/>
      <c r="BX1750" s="86"/>
      <c r="BY1750" s="86"/>
      <c r="BZ1750" s="86"/>
      <c r="CB1750" s="86"/>
      <c r="CC1750" s="86"/>
      <c r="CD1750" s="86"/>
      <c r="CE1750" s="86"/>
      <c r="CF1750" s="86"/>
      <c r="CH1750" s="86"/>
      <c r="CI1750" s="86"/>
      <c r="CJ1750" s="86"/>
      <c r="CK1750" s="86"/>
      <c r="CM1750" s="86"/>
      <c r="CN1750" s="86"/>
      <c r="CO1750" s="86"/>
      <c r="CP1750" s="86"/>
      <c r="CR1750" s="86"/>
      <c r="CS1750" s="86"/>
      <c r="CT1750" s="86"/>
      <c r="CU1750" s="86"/>
      <c r="CW1750" s="87"/>
      <c r="CY1750" s="86"/>
      <c r="CZ1750" s="87"/>
      <c r="DA1750" s="88"/>
      <c r="DB1750" s="86"/>
      <c r="DC1750" s="87"/>
      <c r="DD1750" s="86"/>
      <c r="DE1750" s="86"/>
      <c r="DF1750" s="86"/>
      <c r="DG1750" s="86"/>
      <c r="DH1750" s="89"/>
    </row>
    <row r="1751" spans="34:112" x14ac:dyDescent="0.2">
      <c r="AH1751" s="86"/>
      <c r="AJ1751" s="86"/>
      <c r="AL1751" s="86"/>
      <c r="AN1751" s="86"/>
      <c r="AP1751" s="86"/>
      <c r="AR1751" s="86"/>
      <c r="AT1751" s="86"/>
      <c r="AV1751" s="86"/>
      <c r="AX1751" s="86"/>
      <c r="AZ1751" s="86"/>
      <c r="BB1751" s="86"/>
      <c r="BD1751" s="86"/>
      <c r="BF1751" s="86"/>
      <c r="BH1751" s="86"/>
      <c r="BJ1751" s="86"/>
      <c r="BL1751" s="86"/>
      <c r="BN1751" s="86"/>
      <c r="BP1751" s="86"/>
      <c r="BR1751" s="86"/>
      <c r="BS1751" s="86"/>
      <c r="BT1751" s="86"/>
      <c r="BU1751" s="86"/>
      <c r="BW1751" s="86"/>
      <c r="BX1751" s="86"/>
      <c r="BY1751" s="86"/>
      <c r="BZ1751" s="86"/>
      <c r="CB1751" s="86"/>
      <c r="CC1751" s="86"/>
      <c r="CD1751" s="86"/>
      <c r="CE1751" s="86"/>
      <c r="CF1751" s="86"/>
      <c r="CH1751" s="86"/>
      <c r="CI1751" s="86"/>
      <c r="CJ1751" s="86"/>
      <c r="CK1751" s="86"/>
      <c r="CM1751" s="86"/>
      <c r="CN1751" s="86"/>
      <c r="CO1751" s="86"/>
      <c r="CP1751" s="86"/>
      <c r="CR1751" s="86"/>
      <c r="CS1751" s="86"/>
      <c r="CT1751" s="86"/>
      <c r="CU1751" s="86"/>
      <c r="CW1751" s="87"/>
      <c r="CY1751" s="86"/>
      <c r="CZ1751" s="87"/>
      <c r="DA1751" s="88"/>
      <c r="DB1751" s="86"/>
      <c r="DC1751" s="87"/>
      <c r="DD1751" s="86"/>
      <c r="DE1751" s="86"/>
      <c r="DF1751" s="86"/>
      <c r="DG1751" s="86"/>
      <c r="DH1751" s="89"/>
    </row>
    <row r="1752" spans="34:112" x14ac:dyDescent="0.2">
      <c r="AH1752" s="86"/>
      <c r="AJ1752" s="86"/>
      <c r="AL1752" s="86"/>
      <c r="AN1752" s="86"/>
      <c r="AP1752" s="86"/>
      <c r="AR1752" s="86"/>
      <c r="AT1752" s="86"/>
      <c r="AV1752" s="86"/>
      <c r="AX1752" s="86"/>
      <c r="AZ1752" s="86"/>
      <c r="BB1752" s="86"/>
      <c r="BD1752" s="86"/>
      <c r="BF1752" s="86"/>
      <c r="BH1752" s="86"/>
      <c r="BJ1752" s="86"/>
      <c r="BL1752" s="86"/>
      <c r="BN1752" s="86"/>
      <c r="BP1752" s="86"/>
      <c r="BR1752" s="86"/>
      <c r="BS1752" s="86"/>
      <c r="BT1752" s="86"/>
      <c r="BU1752" s="86"/>
      <c r="BW1752" s="86"/>
      <c r="BX1752" s="86"/>
      <c r="BY1752" s="86"/>
      <c r="BZ1752" s="86"/>
      <c r="CB1752" s="86"/>
      <c r="CC1752" s="86"/>
      <c r="CD1752" s="86"/>
      <c r="CE1752" s="86"/>
      <c r="CF1752" s="86"/>
      <c r="CH1752" s="86"/>
      <c r="CI1752" s="86"/>
      <c r="CJ1752" s="86"/>
      <c r="CK1752" s="86"/>
      <c r="CM1752" s="86"/>
      <c r="CN1752" s="86"/>
      <c r="CO1752" s="86"/>
      <c r="CP1752" s="86"/>
      <c r="CR1752" s="86"/>
      <c r="CS1752" s="86"/>
      <c r="CT1752" s="86"/>
      <c r="CU1752" s="86"/>
      <c r="CW1752" s="87"/>
      <c r="CY1752" s="86"/>
      <c r="CZ1752" s="87"/>
      <c r="DA1752" s="88"/>
      <c r="DB1752" s="86"/>
      <c r="DC1752" s="87"/>
      <c r="DD1752" s="86"/>
      <c r="DE1752" s="86"/>
      <c r="DF1752" s="86"/>
      <c r="DG1752" s="86"/>
      <c r="DH1752" s="89"/>
    </row>
    <row r="1753" spans="34:112" x14ac:dyDescent="0.2">
      <c r="AH1753" s="86"/>
      <c r="AJ1753" s="86"/>
      <c r="AL1753" s="86"/>
      <c r="AN1753" s="86"/>
      <c r="AP1753" s="86"/>
      <c r="AR1753" s="86"/>
      <c r="AT1753" s="86"/>
      <c r="AV1753" s="86"/>
      <c r="AX1753" s="86"/>
      <c r="AZ1753" s="86"/>
      <c r="BB1753" s="86"/>
      <c r="BD1753" s="86"/>
      <c r="BF1753" s="86"/>
      <c r="BH1753" s="86"/>
      <c r="BJ1753" s="86"/>
      <c r="BL1753" s="86"/>
      <c r="BN1753" s="86"/>
      <c r="BP1753" s="86"/>
      <c r="BR1753" s="86"/>
      <c r="BS1753" s="86"/>
      <c r="BT1753" s="86"/>
      <c r="BU1753" s="86"/>
      <c r="BW1753" s="86"/>
      <c r="BX1753" s="86"/>
      <c r="BY1753" s="86"/>
      <c r="BZ1753" s="86"/>
      <c r="CB1753" s="86"/>
      <c r="CC1753" s="86"/>
      <c r="CD1753" s="86"/>
      <c r="CE1753" s="86"/>
      <c r="CF1753" s="86"/>
      <c r="CH1753" s="86"/>
      <c r="CI1753" s="86"/>
      <c r="CJ1753" s="86"/>
      <c r="CK1753" s="86"/>
      <c r="CM1753" s="86"/>
      <c r="CN1753" s="86"/>
      <c r="CO1753" s="86"/>
      <c r="CP1753" s="86"/>
      <c r="CR1753" s="86"/>
      <c r="CS1753" s="86"/>
      <c r="CT1753" s="86"/>
      <c r="CU1753" s="86"/>
      <c r="CW1753" s="87"/>
      <c r="CY1753" s="86"/>
      <c r="CZ1753" s="87"/>
      <c r="DA1753" s="88"/>
      <c r="DB1753" s="86"/>
      <c r="DC1753" s="87"/>
      <c r="DD1753" s="86"/>
      <c r="DE1753" s="86"/>
      <c r="DF1753" s="86"/>
      <c r="DG1753" s="86"/>
      <c r="DH1753" s="89"/>
    </row>
    <row r="1754" spans="34:112" x14ac:dyDescent="0.2">
      <c r="AH1754" s="86"/>
      <c r="AJ1754" s="86"/>
      <c r="AL1754" s="86"/>
      <c r="AN1754" s="86"/>
      <c r="AP1754" s="86"/>
      <c r="AR1754" s="86"/>
      <c r="AT1754" s="86"/>
      <c r="AV1754" s="86"/>
      <c r="AX1754" s="86"/>
      <c r="AZ1754" s="86"/>
      <c r="BB1754" s="86"/>
      <c r="BD1754" s="86"/>
      <c r="BF1754" s="86"/>
      <c r="BH1754" s="86"/>
      <c r="BJ1754" s="86"/>
      <c r="BL1754" s="86"/>
      <c r="BN1754" s="86"/>
      <c r="BP1754" s="86"/>
      <c r="BR1754" s="86"/>
      <c r="BS1754" s="86"/>
      <c r="BT1754" s="86"/>
      <c r="BU1754" s="86"/>
      <c r="BW1754" s="86"/>
      <c r="BX1754" s="86"/>
      <c r="BY1754" s="86"/>
      <c r="BZ1754" s="86"/>
      <c r="CB1754" s="86"/>
      <c r="CC1754" s="86"/>
      <c r="CD1754" s="86"/>
      <c r="CE1754" s="86"/>
      <c r="CF1754" s="86"/>
      <c r="CH1754" s="86"/>
      <c r="CI1754" s="86"/>
      <c r="CJ1754" s="86"/>
      <c r="CK1754" s="86"/>
      <c r="CM1754" s="86"/>
      <c r="CN1754" s="86"/>
      <c r="CO1754" s="86"/>
      <c r="CP1754" s="86"/>
      <c r="CR1754" s="86"/>
      <c r="CS1754" s="86"/>
      <c r="CT1754" s="86"/>
      <c r="CU1754" s="86"/>
      <c r="CW1754" s="87"/>
      <c r="CY1754" s="86"/>
      <c r="CZ1754" s="87"/>
      <c r="DA1754" s="88"/>
      <c r="DB1754" s="86"/>
      <c r="DC1754" s="87"/>
      <c r="DD1754" s="86"/>
      <c r="DE1754" s="86"/>
      <c r="DF1754" s="86"/>
      <c r="DG1754" s="86"/>
      <c r="DH1754" s="89"/>
    </row>
    <row r="1755" spans="34:112" x14ac:dyDescent="0.2">
      <c r="AH1755" s="86"/>
      <c r="AJ1755" s="86"/>
      <c r="AL1755" s="86"/>
      <c r="AN1755" s="86"/>
      <c r="AP1755" s="86"/>
      <c r="AR1755" s="86"/>
      <c r="AT1755" s="86"/>
      <c r="AV1755" s="86"/>
      <c r="AX1755" s="86"/>
      <c r="AZ1755" s="86"/>
      <c r="BB1755" s="86"/>
      <c r="BD1755" s="86"/>
      <c r="BF1755" s="86"/>
      <c r="BH1755" s="86"/>
      <c r="BJ1755" s="86"/>
      <c r="BL1755" s="86"/>
      <c r="BN1755" s="86"/>
      <c r="BP1755" s="86"/>
      <c r="BR1755" s="86"/>
      <c r="BS1755" s="86"/>
      <c r="BT1755" s="86"/>
      <c r="BU1755" s="86"/>
      <c r="BW1755" s="86"/>
      <c r="BX1755" s="86"/>
      <c r="BY1755" s="86"/>
      <c r="BZ1755" s="86"/>
      <c r="CB1755" s="86"/>
      <c r="CC1755" s="86"/>
      <c r="CD1755" s="86"/>
      <c r="CE1755" s="86"/>
      <c r="CF1755" s="86"/>
      <c r="CH1755" s="86"/>
      <c r="CI1755" s="86"/>
      <c r="CJ1755" s="86"/>
      <c r="CK1755" s="86"/>
      <c r="CM1755" s="86"/>
      <c r="CN1755" s="86"/>
      <c r="CO1755" s="86"/>
      <c r="CP1755" s="86"/>
      <c r="CR1755" s="86"/>
      <c r="CS1755" s="86"/>
      <c r="CT1755" s="86"/>
      <c r="CU1755" s="86"/>
      <c r="CW1755" s="87"/>
      <c r="CY1755" s="86"/>
      <c r="CZ1755" s="87"/>
      <c r="DA1755" s="88"/>
      <c r="DB1755" s="86"/>
      <c r="DC1755" s="87"/>
      <c r="DD1755" s="86"/>
      <c r="DE1755" s="86"/>
      <c r="DF1755" s="86"/>
      <c r="DG1755" s="86"/>
      <c r="DH1755" s="89"/>
    </row>
    <row r="1756" spans="34:112" x14ac:dyDescent="0.2">
      <c r="AH1756" s="86"/>
      <c r="AJ1756" s="86"/>
      <c r="AL1756" s="86"/>
      <c r="AN1756" s="86"/>
      <c r="AP1756" s="86"/>
      <c r="AR1756" s="86"/>
      <c r="AT1756" s="86"/>
      <c r="AV1756" s="86"/>
      <c r="AX1756" s="86"/>
      <c r="AZ1756" s="86"/>
      <c r="BB1756" s="86"/>
      <c r="BD1756" s="86"/>
      <c r="BF1756" s="86"/>
      <c r="BH1756" s="86"/>
      <c r="BJ1756" s="86"/>
      <c r="BL1756" s="86"/>
      <c r="BN1756" s="86"/>
      <c r="BP1756" s="86"/>
      <c r="BR1756" s="86"/>
      <c r="BS1756" s="86"/>
      <c r="BT1756" s="86"/>
      <c r="BU1756" s="86"/>
      <c r="BW1756" s="86"/>
      <c r="BX1756" s="86"/>
      <c r="BY1756" s="86"/>
      <c r="BZ1756" s="86"/>
      <c r="CB1756" s="86"/>
      <c r="CC1756" s="86"/>
      <c r="CD1756" s="86"/>
      <c r="CE1756" s="86"/>
      <c r="CF1756" s="86"/>
      <c r="CH1756" s="86"/>
      <c r="CI1756" s="86"/>
      <c r="CJ1756" s="86"/>
      <c r="CK1756" s="86"/>
      <c r="CM1756" s="86"/>
      <c r="CN1756" s="86"/>
      <c r="CO1756" s="86"/>
      <c r="CP1756" s="86"/>
      <c r="CR1756" s="86"/>
      <c r="CS1756" s="86"/>
      <c r="CT1756" s="86"/>
      <c r="CU1756" s="86"/>
      <c r="CW1756" s="87"/>
      <c r="CY1756" s="86"/>
      <c r="CZ1756" s="87"/>
      <c r="DA1756" s="88"/>
      <c r="DB1756" s="86"/>
      <c r="DC1756" s="87"/>
      <c r="DD1756" s="86"/>
      <c r="DE1756" s="86"/>
      <c r="DF1756" s="86"/>
      <c r="DG1756" s="86"/>
      <c r="DH1756" s="89"/>
    </row>
    <row r="1757" spans="34:112" x14ac:dyDescent="0.2">
      <c r="AH1757" s="86"/>
      <c r="AJ1757" s="86"/>
      <c r="AL1757" s="86"/>
      <c r="AN1757" s="86"/>
      <c r="AP1757" s="86"/>
      <c r="AR1757" s="86"/>
      <c r="AT1757" s="86"/>
      <c r="AV1757" s="86"/>
      <c r="AX1757" s="86"/>
      <c r="AZ1757" s="86"/>
      <c r="BB1757" s="86"/>
      <c r="BD1757" s="86"/>
      <c r="BF1757" s="86"/>
      <c r="BH1757" s="86"/>
      <c r="BJ1757" s="86"/>
      <c r="BL1757" s="86"/>
      <c r="BN1757" s="86"/>
      <c r="BP1757" s="86"/>
      <c r="BR1757" s="86"/>
      <c r="BS1757" s="86"/>
      <c r="BT1757" s="86"/>
      <c r="BU1757" s="86"/>
      <c r="BW1757" s="86"/>
      <c r="BX1757" s="86"/>
      <c r="BY1757" s="86"/>
      <c r="BZ1757" s="86"/>
      <c r="CB1757" s="86"/>
      <c r="CC1757" s="86"/>
      <c r="CD1757" s="86"/>
      <c r="CE1757" s="86"/>
      <c r="CF1757" s="86"/>
      <c r="CH1757" s="86"/>
      <c r="CI1757" s="86"/>
      <c r="CJ1757" s="86"/>
      <c r="CK1757" s="86"/>
      <c r="CM1757" s="86"/>
      <c r="CN1757" s="86"/>
      <c r="CO1757" s="86"/>
      <c r="CP1757" s="86"/>
      <c r="CR1757" s="86"/>
      <c r="CS1757" s="86"/>
      <c r="CT1757" s="86"/>
      <c r="CU1757" s="86"/>
      <c r="CW1757" s="87"/>
      <c r="CY1757" s="86"/>
      <c r="CZ1757" s="87"/>
      <c r="DA1757" s="88"/>
      <c r="DB1757" s="86"/>
      <c r="DC1757" s="87"/>
      <c r="DD1757" s="86"/>
      <c r="DE1757" s="86"/>
      <c r="DF1757" s="86"/>
      <c r="DG1757" s="86"/>
      <c r="DH1757" s="89"/>
    </row>
    <row r="1758" spans="34:112" x14ac:dyDescent="0.2">
      <c r="AH1758" s="86"/>
      <c r="AJ1758" s="86"/>
      <c r="AL1758" s="86"/>
      <c r="AN1758" s="86"/>
      <c r="AP1758" s="86"/>
      <c r="AR1758" s="86"/>
      <c r="AT1758" s="86"/>
      <c r="AV1758" s="86"/>
      <c r="AX1758" s="86"/>
      <c r="AZ1758" s="86"/>
      <c r="BB1758" s="86"/>
      <c r="BD1758" s="86"/>
      <c r="BF1758" s="86"/>
      <c r="BH1758" s="86"/>
      <c r="BJ1758" s="86"/>
      <c r="BL1758" s="86"/>
      <c r="BN1758" s="86"/>
      <c r="BP1758" s="86"/>
      <c r="BR1758" s="86"/>
      <c r="BS1758" s="86"/>
      <c r="BT1758" s="86"/>
      <c r="BU1758" s="86"/>
      <c r="BW1758" s="86"/>
      <c r="BX1758" s="86"/>
      <c r="BY1758" s="86"/>
      <c r="BZ1758" s="86"/>
      <c r="CB1758" s="86"/>
      <c r="CC1758" s="86"/>
      <c r="CD1758" s="86"/>
      <c r="CE1758" s="86"/>
      <c r="CF1758" s="86"/>
      <c r="CH1758" s="86"/>
      <c r="CI1758" s="86"/>
      <c r="CJ1758" s="86"/>
      <c r="CK1758" s="86"/>
      <c r="CM1758" s="86"/>
      <c r="CN1758" s="86"/>
      <c r="CO1758" s="86"/>
      <c r="CP1758" s="86"/>
      <c r="CR1758" s="86"/>
      <c r="CS1758" s="86"/>
      <c r="CT1758" s="86"/>
      <c r="CU1758" s="86"/>
      <c r="CW1758" s="87"/>
      <c r="CY1758" s="86"/>
      <c r="CZ1758" s="87"/>
      <c r="DA1758" s="88"/>
      <c r="DB1758" s="86"/>
      <c r="DC1758" s="87"/>
      <c r="DD1758" s="86"/>
      <c r="DE1758" s="86"/>
      <c r="DF1758" s="86"/>
      <c r="DG1758" s="86"/>
      <c r="DH1758" s="89"/>
    </row>
    <row r="1759" spans="34:112" x14ac:dyDescent="0.2">
      <c r="AH1759" s="86"/>
      <c r="AJ1759" s="86"/>
      <c r="AL1759" s="86"/>
      <c r="AN1759" s="86"/>
      <c r="AP1759" s="86"/>
      <c r="AR1759" s="86"/>
      <c r="AT1759" s="86"/>
      <c r="AV1759" s="86"/>
      <c r="AX1759" s="86"/>
      <c r="AZ1759" s="86"/>
      <c r="BB1759" s="86"/>
      <c r="BD1759" s="86"/>
      <c r="BF1759" s="86"/>
      <c r="BH1759" s="86"/>
      <c r="BJ1759" s="86"/>
      <c r="BL1759" s="86"/>
      <c r="BN1759" s="86"/>
      <c r="BP1759" s="86"/>
      <c r="BR1759" s="86"/>
      <c r="BS1759" s="86"/>
      <c r="BT1759" s="86"/>
      <c r="BU1759" s="86"/>
      <c r="BW1759" s="86"/>
      <c r="BX1759" s="86"/>
      <c r="BY1759" s="86"/>
      <c r="BZ1759" s="86"/>
      <c r="CB1759" s="86"/>
      <c r="CC1759" s="86"/>
      <c r="CD1759" s="86"/>
      <c r="CE1759" s="86"/>
      <c r="CF1759" s="86"/>
      <c r="CH1759" s="86"/>
      <c r="CI1759" s="86"/>
      <c r="CJ1759" s="86"/>
      <c r="CK1759" s="86"/>
      <c r="CM1759" s="86"/>
      <c r="CN1759" s="86"/>
      <c r="CO1759" s="86"/>
      <c r="CP1759" s="86"/>
      <c r="CR1759" s="86"/>
      <c r="CS1759" s="86"/>
      <c r="CT1759" s="86"/>
      <c r="CU1759" s="86"/>
      <c r="CW1759" s="87"/>
      <c r="CY1759" s="86"/>
      <c r="CZ1759" s="87"/>
      <c r="DA1759" s="88"/>
      <c r="DB1759" s="86"/>
      <c r="DC1759" s="87"/>
      <c r="DD1759" s="86"/>
      <c r="DE1759" s="86"/>
      <c r="DF1759" s="86"/>
      <c r="DG1759" s="86"/>
      <c r="DH1759" s="89"/>
    </row>
    <row r="1760" spans="34:112" x14ac:dyDescent="0.2">
      <c r="AH1760" s="86"/>
      <c r="AJ1760" s="86"/>
      <c r="AL1760" s="86"/>
      <c r="AN1760" s="86"/>
      <c r="AP1760" s="86"/>
      <c r="AR1760" s="86"/>
      <c r="AT1760" s="86"/>
      <c r="AV1760" s="86"/>
      <c r="AX1760" s="86"/>
      <c r="AZ1760" s="86"/>
      <c r="BB1760" s="86"/>
      <c r="BD1760" s="86"/>
      <c r="BF1760" s="86"/>
      <c r="BH1760" s="86"/>
      <c r="BJ1760" s="86"/>
      <c r="BL1760" s="86"/>
      <c r="BN1760" s="86"/>
      <c r="BP1760" s="86"/>
      <c r="BR1760" s="86"/>
      <c r="BS1760" s="86"/>
      <c r="BT1760" s="86"/>
      <c r="BU1760" s="86"/>
      <c r="BW1760" s="86"/>
      <c r="BX1760" s="86"/>
      <c r="BY1760" s="86"/>
      <c r="BZ1760" s="86"/>
      <c r="CB1760" s="86"/>
      <c r="CC1760" s="86"/>
      <c r="CD1760" s="86"/>
      <c r="CE1760" s="86"/>
      <c r="CF1760" s="86"/>
      <c r="CH1760" s="86"/>
      <c r="CI1760" s="86"/>
      <c r="CJ1760" s="86"/>
      <c r="CK1760" s="86"/>
      <c r="CM1760" s="86"/>
      <c r="CN1760" s="86"/>
      <c r="CO1760" s="86"/>
      <c r="CP1760" s="86"/>
      <c r="CR1760" s="86"/>
      <c r="CS1760" s="86"/>
      <c r="CT1760" s="86"/>
      <c r="CU1760" s="86"/>
      <c r="CW1760" s="87"/>
      <c r="CY1760" s="86"/>
      <c r="CZ1760" s="87"/>
      <c r="DA1760" s="88"/>
      <c r="DB1760" s="86"/>
      <c r="DC1760" s="87"/>
      <c r="DD1760" s="86"/>
      <c r="DE1760" s="86"/>
      <c r="DF1760" s="86"/>
      <c r="DG1760" s="86"/>
      <c r="DH1760" s="89"/>
    </row>
    <row r="1761" spans="34:112" x14ac:dyDescent="0.2">
      <c r="AH1761" s="86"/>
      <c r="AJ1761" s="86"/>
      <c r="AL1761" s="86"/>
      <c r="AN1761" s="86"/>
      <c r="AP1761" s="86"/>
      <c r="AR1761" s="86"/>
      <c r="AT1761" s="86"/>
      <c r="AV1761" s="86"/>
      <c r="AX1761" s="86"/>
      <c r="AZ1761" s="86"/>
      <c r="BB1761" s="86"/>
      <c r="BD1761" s="86"/>
      <c r="BF1761" s="86"/>
      <c r="BH1761" s="86"/>
      <c r="BJ1761" s="86"/>
      <c r="BL1761" s="86"/>
      <c r="BN1761" s="86"/>
      <c r="BP1761" s="86"/>
      <c r="BR1761" s="86"/>
      <c r="BS1761" s="86"/>
      <c r="BT1761" s="86"/>
      <c r="BU1761" s="86"/>
      <c r="BW1761" s="86"/>
      <c r="BX1761" s="86"/>
      <c r="BY1761" s="86"/>
      <c r="BZ1761" s="86"/>
      <c r="CB1761" s="86"/>
      <c r="CC1761" s="86"/>
      <c r="CD1761" s="86"/>
      <c r="CE1761" s="86"/>
      <c r="CF1761" s="86"/>
      <c r="CH1761" s="86"/>
      <c r="CI1761" s="86"/>
      <c r="CJ1761" s="86"/>
      <c r="CK1761" s="86"/>
      <c r="CM1761" s="86"/>
      <c r="CN1761" s="86"/>
      <c r="CO1761" s="86"/>
      <c r="CP1761" s="86"/>
      <c r="CR1761" s="86"/>
      <c r="CS1761" s="86"/>
      <c r="CT1761" s="86"/>
      <c r="CU1761" s="86"/>
      <c r="CW1761" s="87"/>
      <c r="CY1761" s="86"/>
      <c r="CZ1761" s="87"/>
      <c r="DA1761" s="88"/>
      <c r="DB1761" s="86"/>
      <c r="DC1761" s="87"/>
      <c r="DD1761" s="86"/>
      <c r="DE1761" s="86"/>
      <c r="DF1761" s="86"/>
      <c r="DG1761" s="86"/>
      <c r="DH1761" s="89"/>
    </row>
    <row r="1762" spans="34:112" x14ac:dyDescent="0.2">
      <c r="AH1762" s="86"/>
      <c r="AJ1762" s="86"/>
      <c r="AL1762" s="86"/>
      <c r="AN1762" s="86"/>
      <c r="AP1762" s="86"/>
      <c r="AR1762" s="86"/>
      <c r="AT1762" s="86"/>
      <c r="AV1762" s="86"/>
      <c r="AX1762" s="86"/>
      <c r="AZ1762" s="86"/>
      <c r="BB1762" s="86"/>
      <c r="BD1762" s="86"/>
      <c r="BF1762" s="86"/>
      <c r="BH1762" s="86"/>
      <c r="BJ1762" s="86"/>
      <c r="BL1762" s="86"/>
      <c r="BN1762" s="86"/>
      <c r="BP1762" s="86"/>
      <c r="BR1762" s="86"/>
      <c r="BS1762" s="86"/>
      <c r="BT1762" s="86"/>
      <c r="BU1762" s="86"/>
      <c r="BW1762" s="86"/>
      <c r="BX1762" s="86"/>
      <c r="BY1762" s="86"/>
      <c r="BZ1762" s="86"/>
      <c r="CB1762" s="86"/>
      <c r="CC1762" s="86"/>
      <c r="CD1762" s="86"/>
      <c r="CE1762" s="86"/>
      <c r="CF1762" s="86"/>
      <c r="CH1762" s="86"/>
      <c r="CI1762" s="86"/>
      <c r="CJ1762" s="86"/>
      <c r="CK1762" s="86"/>
      <c r="CM1762" s="86"/>
      <c r="CN1762" s="86"/>
      <c r="CO1762" s="86"/>
      <c r="CP1762" s="86"/>
      <c r="CR1762" s="86"/>
      <c r="CS1762" s="86"/>
      <c r="CT1762" s="86"/>
      <c r="CU1762" s="86"/>
      <c r="CW1762" s="87"/>
      <c r="CY1762" s="86"/>
      <c r="CZ1762" s="87"/>
      <c r="DA1762" s="88"/>
      <c r="DB1762" s="86"/>
      <c r="DC1762" s="87"/>
      <c r="DD1762" s="86"/>
      <c r="DE1762" s="86"/>
      <c r="DF1762" s="86"/>
      <c r="DG1762" s="86"/>
      <c r="DH1762" s="89"/>
    </row>
    <row r="1763" spans="34:112" x14ac:dyDescent="0.2">
      <c r="AH1763" s="86"/>
      <c r="AJ1763" s="86"/>
      <c r="AL1763" s="86"/>
      <c r="AN1763" s="86"/>
      <c r="AP1763" s="86"/>
      <c r="AR1763" s="86"/>
      <c r="AT1763" s="86"/>
      <c r="AV1763" s="86"/>
      <c r="AX1763" s="86"/>
      <c r="AZ1763" s="86"/>
      <c r="BB1763" s="86"/>
      <c r="BD1763" s="86"/>
      <c r="BF1763" s="86"/>
      <c r="BH1763" s="86"/>
      <c r="BJ1763" s="86"/>
      <c r="BL1763" s="86"/>
      <c r="BN1763" s="86"/>
      <c r="BP1763" s="86"/>
      <c r="BR1763" s="86"/>
      <c r="BS1763" s="86"/>
      <c r="BT1763" s="86"/>
      <c r="BU1763" s="86"/>
      <c r="BW1763" s="86"/>
      <c r="BX1763" s="86"/>
      <c r="BY1763" s="86"/>
      <c r="BZ1763" s="86"/>
      <c r="CB1763" s="86"/>
      <c r="CC1763" s="86"/>
      <c r="CD1763" s="86"/>
      <c r="CE1763" s="86"/>
      <c r="CF1763" s="86"/>
      <c r="CH1763" s="86"/>
      <c r="CI1763" s="86"/>
      <c r="CJ1763" s="86"/>
      <c r="CK1763" s="86"/>
      <c r="CM1763" s="86"/>
      <c r="CN1763" s="86"/>
      <c r="CO1763" s="86"/>
      <c r="CP1763" s="86"/>
      <c r="CR1763" s="86"/>
      <c r="CS1763" s="86"/>
      <c r="CT1763" s="86"/>
      <c r="CU1763" s="86"/>
      <c r="CW1763" s="87"/>
      <c r="CY1763" s="86"/>
      <c r="CZ1763" s="87"/>
      <c r="DA1763" s="88"/>
      <c r="DB1763" s="86"/>
      <c r="DC1763" s="87"/>
      <c r="DD1763" s="86"/>
      <c r="DE1763" s="86"/>
      <c r="DF1763" s="86"/>
      <c r="DG1763" s="86"/>
      <c r="DH1763" s="89"/>
    </row>
    <row r="1764" spans="34:112" x14ac:dyDescent="0.2">
      <c r="AH1764" s="86"/>
      <c r="AJ1764" s="86"/>
      <c r="AL1764" s="86"/>
      <c r="AN1764" s="86"/>
      <c r="AP1764" s="86"/>
      <c r="AR1764" s="86"/>
      <c r="AT1764" s="86"/>
      <c r="AV1764" s="86"/>
      <c r="AX1764" s="86"/>
      <c r="AZ1764" s="86"/>
      <c r="BB1764" s="86"/>
      <c r="BD1764" s="86"/>
      <c r="BF1764" s="86"/>
      <c r="BH1764" s="86"/>
      <c r="BJ1764" s="86"/>
      <c r="BL1764" s="86"/>
      <c r="BN1764" s="86"/>
      <c r="BP1764" s="86"/>
      <c r="BR1764" s="86"/>
      <c r="BS1764" s="86"/>
      <c r="BT1764" s="86"/>
      <c r="BU1764" s="86"/>
      <c r="BW1764" s="86"/>
      <c r="BX1764" s="86"/>
      <c r="BY1764" s="86"/>
      <c r="BZ1764" s="86"/>
      <c r="CB1764" s="86"/>
      <c r="CC1764" s="86"/>
      <c r="CD1764" s="86"/>
      <c r="CE1764" s="86"/>
      <c r="CF1764" s="86"/>
      <c r="CH1764" s="86"/>
      <c r="CI1764" s="86"/>
      <c r="CJ1764" s="86"/>
      <c r="CK1764" s="86"/>
      <c r="CM1764" s="86"/>
      <c r="CN1764" s="86"/>
      <c r="CO1764" s="86"/>
      <c r="CP1764" s="86"/>
      <c r="CR1764" s="86"/>
      <c r="CS1764" s="86"/>
      <c r="CT1764" s="86"/>
      <c r="CU1764" s="86"/>
      <c r="CW1764" s="87"/>
      <c r="CY1764" s="86"/>
      <c r="CZ1764" s="87"/>
      <c r="DA1764" s="88"/>
      <c r="DB1764" s="86"/>
      <c r="DC1764" s="87"/>
      <c r="DD1764" s="86"/>
      <c r="DE1764" s="86"/>
      <c r="DF1764" s="86"/>
      <c r="DG1764" s="86"/>
      <c r="DH1764" s="89"/>
    </row>
    <row r="1765" spans="34:112" x14ac:dyDescent="0.2">
      <c r="AH1765" s="86"/>
      <c r="AJ1765" s="86"/>
      <c r="AL1765" s="86"/>
      <c r="AN1765" s="86"/>
      <c r="AP1765" s="86"/>
      <c r="AR1765" s="86"/>
      <c r="AT1765" s="86"/>
      <c r="AV1765" s="86"/>
      <c r="AX1765" s="86"/>
      <c r="AZ1765" s="86"/>
      <c r="BB1765" s="86"/>
      <c r="BD1765" s="86"/>
      <c r="BF1765" s="86"/>
      <c r="BH1765" s="86"/>
      <c r="BJ1765" s="86"/>
      <c r="BL1765" s="86"/>
      <c r="BN1765" s="86"/>
      <c r="BP1765" s="86"/>
      <c r="BR1765" s="86"/>
      <c r="BS1765" s="86"/>
      <c r="BT1765" s="86"/>
      <c r="BU1765" s="86"/>
      <c r="BW1765" s="86"/>
      <c r="BX1765" s="86"/>
      <c r="BY1765" s="86"/>
      <c r="BZ1765" s="86"/>
      <c r="CB1765" s="86"/>
      <c r="CC1765" s="86"/>
      <c r="CD1765" s="86"/>
      <c r="CE1765" s="86"/>
      <c r="CF1765" s="86"/>
      <c r="CH1765" s="86"/>
      <c r="CI1765" s="86"/>
      <c r="CJ1765" s="86"/>
      <c r="CK1765" s="86"/>
      <c r="CM1765" s="86"/>
      <c r="CN1765" s="86"/>
      <c r="CO1765" s="86"/>
      <c r="CP1765" s="86"/>
      <c r="CR1765" s="86"/>
      <c r="CS1765" s="86"/>
      <c r="CT1765" s="86"/>
      <c r="CU1765" s="86"/>
      <c r="CW1765" s="87"/>
      <c r="CY1765" s="86"/>
      <c r="CZ1765" s="87"/>
      <c r="DA1765" s="88"/>
      <c r="DB1765" s="86"/>
      <c r="DC1765" s="87"/>
      <c r="DD1765" s="86"/>
      <c r="DE1765" s="86"/>
      <c r="DF1765" s="86"/>
      <c r="DG1765" s="86"/>
      <c r="DH1765" s="89"/>
    </row>
    <row r="1766" spans="34:112" x14ac:dyDescent="0.2">
      <c r="AH1766" s="86"/>
      <c r="AJ1766" s="86"/>
      <c r="AL1766" s="86"/>
      <c r="AN1766" s="86"/>
      <c r="AP1766" s="86"/>
      <c r="AR1766" s="86"/>
      <c r="AT1766" s="86"/>
      <c r="AV1766" s="86"/>
      <c r="AX1766" s="86"/>
      <c r="AZ1766" s="86"/>
      <c r="BB1766" s="86"/>
      <c r="BD1766" s="86"/>
      <c r="BF1766" s="86"/>
      <c r="BH1766" s="86"/>
      <c r="BJ1766" s="86"/>
      <c r="BL1766" s="86"/>
      <c r="BN1766" s="86"/>
      <c r="BP1766" s="86"/>
      <c r="BR1766" s="86"/>
      <c r="BS1766" s="86"/>
      <c r="BT1766" s="86"/>
      <c r="BU1766" s="86"/>
      <c r="BW1766" s="86"/>
      <c r="BX1766" s="86"/>
      <c r="BY1766" s="86"/>
      <c r="BZ1766" s="86"/>
      <c r="CB1766" s="86"/>
      <c r="CC1766" s="86"/>
      <c r="CD1766" s="86"/>
      <c r="CE1766" s="86"/>
      <c r="CF1766" s="86"/>
      <c r="CH1766" s="86"/>
      <c r="CI1766" s="86"/>
      <c r="CJ1766" s="86"/>
      <c r="CK1766" s="86"/>
      <c r="CM1766" s="86"/>
      <c r="CN1766" s="86"/>
      <c r="CO1766" s="86"/>
      <c r="CP1766" s="86"/>
      <c r="CR1766" s="86"/>
      <c r="CS1766" s="86"/>
      <c r="CT1766" s="86"/>
      <c r="CU1766" s="86"/>
      <c r="CW1766" s="87"/>
      <c r="CY1766" s="86"/>
      <c r="CZ1766" s="87"/>
      <c r="DA1766" s="88"/>
      <c r="DB1766" s="86"/>
      <c r="DC1766" s="87"/>
      <c r="DD1766" s="86"/>
      <c r="DE1766" s="86"/>
      <c r="DF1766" s="86"/>
      <c r="DG1766" s="86"/>
      <c r="DH1766" s="89"/>
    </row>
    <row r="1767" spans="34:112" x14ac:dyDescent="0.2">
      <c r="AH1767" s="86"/>
      <c r="AJ1767" s="86"/>
      <c r="AL1767" s="86"/>
      <c r="AN1767" s="86"/>
      <c r="AP1767" s="86"/>
      <c r="AR1767" s="86"/>
      <c r="AT1767" s="86"/>
      <c r="AV1767" s="86"/>
      <c r="AX1767" s="86"/>
      <c r="AZ1767" s="86"/>
      <c r="BB1767" s="86"/>
      <c r="BD1767" s="86"/>
      <c r="BF1767" s="86"/>
      <c r="BH1767" s="86"/>
      <c r="BJ1767" s="86"/>
      <c r="BL1767" s="86"/>
      <c r="BN1767" s="86"/>
      <c r="BP1767" s="86"/>
      <c r="BR1767" s="86"/>
      <c r="BS1767" s="86"/>
      <c r="BT1767" s="86"/>
      <c r="BU1767" s="86"/>
      <c r="BW1767" s="86"/>
      <c r="BX1767" s="86"/>
      <c r="BY1767" s="86"/>
      <c r="BZ1767" s="86"/>
      <c r="CB1767" s="86"/>
      <c r="CC1767" s="86"/>
      <c r="CD1767" s="86"/>
      <c r="CE1767" s="86"/>
      <c r="CF1767" s="86"/>
      <c r="CH1767" s="86"/>
      <c r="CI1767" s="86"/>
      <c r="CJ1767" s="86"/>
      <c r="CK1767" s="86"/>
      <c r="CM1767" s="86"/>
      <c r="CN1767" s="86"/>
      <c r="CO1767" s="86"/>
      <c r="CP1767" s="86"/>
      <c r="CR1767" s="86"/>
      <c r="CS1767" s="86"/>
      <c r="CT1767" s="86"/>
      <c r="CU1767" s="86"/>
      <c r="CW1767" s="87"/>
      <c r="CY1767" s="86"/>
      <c r="CZ1767" s="87"/>
      <c r="DA1767" s="88"/>
      <c r="DB1767" s="86"/>
      <c r="DC1767" s="87"/>
      <c r="DD1767" s="86"/>
      <c r="DE1767" s="86"/>
      <c r="DF1767" s="86"/>
      <c r="DG1767" s="86"/>
      <c r="DH1767" s="89"/>
    </row>
    <row r="1768" spans="34:112" x14ac:dyDescent="0.2">
      <c r="AH1768" s="86"/>
      <c r="AJ1768" s="86"/>
      <c r="AL1768" s="86"/>
      <c r="AN1768" s="86"/>
      <c r="AP1768" s="86"/>
      <c r="AR1768" s="86"/>
      <c r="AT1768" s="86"/>
      <c r="AV1768" s="86"/>
      <c r="AX1768" s="86"/>
      <c r="AZ1768" s="86"/>
      <c r="BB1768" s="86"/>
      <c r="BD1768" s="86"/>
      <c r="BF1768" s="86"/>
      <c r="BH1768" s="86"/>
      <c r="BJ1768" s="86"/>
      <c r="BL1768" s="86"/>
      <c r="BN1768" s="86"/>
      <c r="BP1768" s="86"/>
      <c r="BR1768" s="86"/>
      <c r="BS1768" s="86"/>
      <c r="BT1768" s="86"/>
      <c r="BU1768" s="86"/>
      <c r="BW1768" s="86"/>
      <c r="BX1768" s="86"/>
      <c r="BY1768" s="86"/>
      <c r="BZ1768" s="86"/>
      <c r="CB1768" s="86"/>
      <c r="CC1768" s="86"/>
      <c r="CD1768" s="86"/>
      <c r="CE1768" s="86"/>
      <c r="CF1768" s="86"/>
      <c r="CH1768" s="86"/>
      <c r="CI1768" s="86"/>
      <c r="CJ1768" s="86"/>
      <c r="CK1768" s="86"/>
      <c r="CM1768" s="86"/>
      <c r="CN1768" s="86"/>
      <c r="CO1768" s="86"/>
      <c r="CP1768" s="86"/>
      <c r="CR1768" s="86"/>
      <c r="CS1768" s="86"/>
      <c r="CT1768" s="86"/>
      <c r="CU1768" s="86"/>
      <c r="CW1768" s="87"/>
      <c r="CY1768" s="86"/>
      <c r="CZ1768" s="87"/>
      <c r="DA1768" s="88"/>
      <c r="DB1768" s="86"/>
      <c r="DC1768" s="87"/>
      <c r="DD1768" s="86"/>
      <c r="DE1768" s="86"/>
      <c r="DF1768" s="86"/>
      <c r="DG1768" s="86"/>
      <c r="DH1768" s="89"/>
    </row>
    <row r="1769" spans="34:112" x14ac:dyDescent="0.2">
      <c r="AH1769" s="86"/>
      <c r="AJ1769" s="86"/>
      <c r="AL1769" s="86"/>
      <c r="AN1769" s="86"/>
      <c r="AP1769" s="86"/>
      <c r="AR1769" s="86"/>
      <c r="AT1769" s="86"/>
      <c r="AV1769" s="86"/>
      <c r="AX1769" s="86"/>
      <c r="AZ1769" s="86"/>
      <c r="BB1769" s="86"/>
      <c r="BD1769" s="86"/>
      <c r="BF1769" s="86"/>
      <c r="BH1769" s="86"/>
      <c r="BJ1769" s="86"/>
      <c r="BL1769" s="86"/>
      <c r="BN1769" s="86"/>
      <c r="BP1769" s="86"/>
      <c r="BR1769" s="86"/>
      <c r="BS1769" s="86"/>
      <c r="BT1769" s="86"/>
      <c r="BU1769" s="86"/>
      <c r="BW1769" s="86"/>
      <c r="BX1769" s="86"/>
      <c r="BY1769" s="86"/>
      <c r="BZ1769" s="86"/>
      <c r="CB1769" s="86"/>
      <c r="CC1769" s="86"/>
      <c r="CD1769" s="86"/>
      <c r="CE1769" s="86"/>
      <c r="CF1769" s="86"/>
      <c r="CH1769" s="86"/>
      <c r="CI1769" s="86"/>
      <c r="CJ1769" s="86"/>
      <c r="CK1769" s="86"/>
      <c r="CM1769" s="86"/>
      <c r="CN1769" s="86"/>
      <c r="CO1769" s="86"/>
      <c r="CP1769" s="86"/>
      <c r="CR1769" s="86"/>
      <c r="CS1769" s="86"/>
      <c r="CT1769" s="86"/>
      <c r="CU1769" s="86"/>
      <c r="CW1769" s="87"/>
      <c r="CY1769" s="86"/>
      <c r="CZ1769" s="87"/>
      <c r="DA1769" s="88"/>
      <c r="DB1769" s="86"/>
      <c r="DC1769" s="87"/>
      <c r="DD1769" s="86"/>
      <c r="DE1769" s="86"/>
      <c r="DF1769" s="86"/>
      <c r="DG1769" s="86"/>
      <c r="DH1769" s="89"/>
    </row>
    <row r="1770" spans="34:112" x14ac:dyDescent="0.2">
      <c r="AH1770" s="86"/>
      <c r="AJ1770" s="86"/>
      <c r="AL1770" s="86"/>
      <c r="AN1770" s="86"/>
      <c r="AP1770" s="86"/>
      <c r="AR1770" s="86"/>
      <c r="AT1770" s="86"/>
      <c r="AV1770" s="86"/>
      <c r="AX1770" s="86"/>
      <c r="AZ1770" s="86"/>
      <c r="BB1770" s="86"/>
      <c r="BD1770" s="86"/>
      <c r="BF1770" s="86"/>
      <c r="BH1770" s="86"/>
      <c r="BJ1770" s="86"/>
      <c r="BL1770" s="86"/>
      <c r="BN1770" s="86"/>
      <c r="BP1770" s="86"/>
      <c r="BR1770" s="86"/>
      <c r="BS1770" s="86"/>
      <c r="BT1770" s="86"/>
      <c r="BU1770" s="86"/>
      <c r="BW1770" s="86"/>
      <c r="BX1770" s="86"/>
      <c r="BY1770" s="86"/>
      <c r="BZ1770" s="86"/>
      <c r="CB1770" s="86"/>
      <c r="CC1770" s="86"/>
      <c r="CD1770" s="86"/>
      <c r="CE1770" s="86"/>
      <c r="CF1770" s="86"/>
      <c r="CH1770" s="86"/>
      <c r="CI1770" s="86"/>
      <c r="CJ1770" s="86"/>
      <c r="CK1770" s="86"/>
      <c r="CM1770" s="86"/>
      <c r="CN1770" s="86"/>
      <c r="CO1770" s="86"/>
      <c r="CP1770" s="86"/>
      <c r="CR1770" s="86"/>
      <c r="CS1770" s="86"/>
      <c r="CT1770" s="86"/>
      <c r="CU1770" s="86"/>
      <c r="CW1770" s="87"/>
      <c r="CY1770" s="86"/>
      <c r="CZ1770" s="87"/>
      <c r="DA1770" s="88"/>
      <c r="DB1770" s="86"/>
      <c r="DC1770" s="87"/>
      <c r="DD1770" s="86"/>
      <c r="DE1770" s="86"/>
      <c r="DF1770" s="86"/>
      <c r="DG1770" s="86"/>
      <c r="DH1770" s="89"/>
    </row>
    <row r="1771" spans="34:112" x14ac:dyDescent="0.2">
      <c r="AH1771" s="86"/>
      <c r="AJ1771" s="86"/>
      <c r="AL1771" s="86"/>
      <c r="AN1771" s="86"/>
      <c r="AP1771" s="86"/>
      <c r="AR1771" s="86"/>
      <c r="AT1771" s="86"/>
      <c r="AV1771" s="86"/>
      <c r="AX1771" s="86"/>
      <c r="AZ1771" s="86"/>
      <c r="BB1771" s="86"/>
      <c r="BD1771" s="86"/>
      <c r="BF1771" s="86"/>
      <c r="BH1771" s="86"/>
      <c r="BJ1771" s="86"/>
      <c r="BL1771" s="86"/>
      <c r="BN1771" s="86"/>
      <c r="BP1771" s="86"/>
      <c r="BR1771" s="86"/>
      <c r="BS1771" s="86"/>
      <c r="BT1771" s="86"/>
      <c r="BU1771" s="86"/>
      <c r="BW1771" s="86"/>
      <c r="BX1771" s="86"/>
      <c r="BY1771" s="86"/>
      <c r="BZ1771" s="86"/>
      <c r="CB1771" s="86"/>
      <c r="CC1771" s="86"/>
      <c r="CD1771" s="86"/>
      <c r="CE1771" s="86"/>
      <c r="CF1771" s="86"/>
      <c r="CH1771" s="86"/>
      <c r="CI1771" s="86"/>
      <c r="CJ1771" s="86"/>
      <c r="CK1771" s="86"/>
      <c r="CM1771" s="86"/>
      <c r="CN1771" s="86"/>
      <c r="CO1771" s="86"/>
      <c r="CP1771" s="86"/>
      <c r="CR1771" s="86"/>
      <c r="CS1771" s="86"/>
      <c r="CT1771" s="86"/>
      <c r="CU1771" s="86"/>
      <c r="CW1771" s="87"/>
      <c r="CY1771" s="86"/>
      <c r="CZ1771" s="87"/>
      <c r="DA1771" s="88"/>
      <c r="DB1771" s="86"/>
      <c r="DC1771" s="87"/>
      <c r="DD1771" s="86"/>
      <c r="DE1771" s="86"/>
      <c r="DF1771" s="86"/>
      <c r="DG1771" s="86"/>
      <c r="DH1771" s="89"/>
    </row>
    <row r="1772" spans="34:112" x14ac:dyDescent="0.2">
      <c r="AH1772" s="86"/>
      <c r="AJ1772" s="86"/>
      <c r="AL1772" s="86"/>
      <c r="AN1772" s="86"/>
      <c r="AP1772" s="86"/>
      <c r="AR1772" s="86"/>
      <c r="AT1772" s="86"/>
      <c r="AV1772" s="86"/>
      <c r="AX1772" s="86"/>
      <c r="AZ1772" s="86"/>
      <c r="BB1772" s="86"/>
      <c r="BD1772" s="86"/>
      <c r="BF1772" s="86"/>
      <c r="BH1772" s="86"/>
      <c r="BJ1772" s="86"/>
      <c r="BL1772" s="86"/>
      <c r="BN1772" s="86"/>
      <c r="BP1772" s="86"/>
      <c r="BR1772" s="86"/>
      <c r="BS1772" s="86"/>
      <c r="BT1772" s="86"/>
      <c r="BU1772" s="86"/>
      <c r="BW1772" s="86"/>
      <c r="BX1772" s="86"/>
      <c r="BY1772" s="86"/>
      <c r="BZ1772" s="86"/>
      <c r="CB1772" s="86"/>
      <c r="CC1772" s="86"/>
      <c r="CD1772" s="86"/>
      <c r="CE1772" s="86"/>
      <c r="CF1772" s="86"/>
      <c r="CH1772" s="86"/>
      <c r="CI1772" s="86"/>
      <c r="CJ1772" s="86"/>
      <c r="CK1772" s="86"/>
      <c r="CM1772" s="86"/>
      <c r="CN1772" s="86"/>
      <c r="CO1772" s="86"/>
      <c r="CP1772" s="86"/>
      <c r="CR1772" s="86"/>
      <c r="CS1772" s="86"/>
      <c r="CT1772" s="86"/>
      <c r="CU1772" s="86"/>
      <c r="CW1772" s="87"/>
      <c r="CY1772" s="86"/>
      <c r="CZ1772" s="87"/>
      <c r="DA1772" s="88"/>
      <c r="DB1772" s="86"/>
      <c r="DC1772" s="87"/>
      <c r="DD1772" s="86"/>
      <c r="DE1772" s="86"/>
      <c r="DF1772" s="86"/>
      <c r="DG1772" s="86"/>
      <c r="DH1772" s="89"/>
    </row>
    <row r="1773" spans="34:112" x14ac:dyDescent="0.2">
      <c r="AH1773" s="86"/>
      <c r="AJ1773" s="86"/>
      <c r="AL1773" s="86"/>
      <c r="AN1773" s="86"/>
      <c r="AP1773" s="86"/>
      <c r="AR1773" s="86"/>
      <c r="AT1773" s="86"/>
      <c r="AV1773" s="86"/>
      <c r="AX1773" s="86"/>
      <c r="AZ1773" s="86"/>
      <c r="BB1773" s="86"/>
      <c r="BD1773" s="86"/>
      <c r="BF1773" s="86"/>
      <c r="BH1773" s="86"/>
      <c r="BJ1773" s="86"/>
      <c r="BL1773" s="86"/>
      <c r="BN1773" s="86"/>
      <c r="BP1773" s="86"/>
      <c r="BR1773" s="86"/>
      <c r="BS1773" s="86"/>
      <c r="BT1773" s="86"/>
      <c r="BU1773" s="86"/>
      <c r="BW1773" s="86"/>
      <c r="BX1773" s="86"/>
      <c r="BY1773" s="86"/>
      <c r="BZ1773" s="86"/>
      <c r="CB1773" s="86"/>
      <c r="CC1773" s="86"/>
      <c r="CD1773" s="86"/>
      <c r="CE1773" s="86"/>
      <c r="CF1773" s="86"/>
      <c r="CH1773" s="86"/>
      <c r="CI1773" s="86"/>
      <c r="CJ1773" s="86"/>
      <c r="CK1773" s="86"/>
      <c r="CM1773" s="86"/>
      <c r="CN1773" s="86"/>
      <c r="CO1773" s="86"/>
      <c r="CP1773" s="86"/>
      <c r="CR1773" s="86"/>
      <c r="CS1773" s="86"/>
      <c r="CT1773" s="86"/>
      <c r="CU1773" s="86"/>
      <c r="CW1773" s="87"/>
      <c r="CY1773" s="86"/>
      <c r="CZ1773" s="87"/>
      <c r="DA1773" s="88"/>
      <c r="DB1773" s="86"/>
      <c r="DC1773" s="87"/>
      <c r="DD1773" s="86"/>
      <c r="DE1773" s="86"/>
      <c r="DF1773" s="86"/>
      <c r="DG1773" s="86"/>
      <c r="DH1773" s="89"/>
    </row>
    <row r="1774" spans="34:112" x14ac:dyDescent="0.2">
      <c r="AH1774" s="86"/>
      <c r="AJ1774" s="86"/>
      <c r="AL1774" s="86"/>
      <c r="AN1774" s="86"/>
      <c r="AP1774" s="86"/>
      <c r="AR1774" s="86"/>
      <c r="AT1774" s="86"/>
      <c r="AV1774" s="86"/>
      <c r="AX1774" s="86"/>
      <c r="AZ1774" s="86"/>
      <c r="BB1774" s="86"/>
      <c r="BD1774" s="86"/>
      <c r="BF1774" s="86"/>
      <c r="BH1774" s="86"/>
      <c r="BJ1774" s="86"/>
      <c r="BL1774" s="86"/>
      <c r="BN1774" s="86"/>
      <c r="BP1774" s="86"/>
      <c r="BR1774" s="86"/>
      <c r="BS1774" s="86"/>
      <c r="BT1774" s="86"/>
      <c r="BU1774" s="86"/>
      <c r="BW1774" s="86"/>
      <c r="BX1774" s="86"/>
      <c r="BY1774" s="86"/>
      <c r="BZ1774" s="86"/>
      <c r="CB1774" s="86"/>
      <c r="CC1774" s="86"/>
      <c r="CD1774" s="86"/>
      <c r="CE1774" s="86"/>
      <c r="CF1774" s="86"/>
      <c r="CH1774" s="86"/>
      <c r="CI1774" s="86"/>
      <c r="CJ1774" s="86"/>
      <c r="CK1774" s="86"/>
      <c r="CM1774" s="86"/>
      <c r="CN1774" s="86"/>
      <c r="CO1774" s="86"/>
      <c r="CP1774" s="86"/>
      <c r="CR1774" s="86"/>
      <c r="CS1774" s="86"/>
      <c r="CT1774" s="86"/>
      <c r="CU1774" s="86"/>
      <c r="CW1774" s="87"/>
      <c r="CY1774" s="86"/>
      <c r="CZ1774" s="87"/>
      <c r="DA1774" s="88"/>
      <c r="DB1774" s="86"/>
      <c r="DC1774" s="87"/>
      <c r="DD1774" s="86"/>
      <c r="DE1774" s="86"/>
      <c r="DF1774" s="86"/>
      <c r="DG1774" s="86"/>
      <c r="DH1774" s="89"/>
    </row>
    <row r="1775" spans="34:112" x14ac:dyDescent="0.2">
      <c r="AH1775" s="86"/>
      <c r="AJ1775" s="86"/>
      <c r="AL1775" s="86"/>
      <c r="AN1775" s="86"/>
      <c r="AP1775" s="86"/>
      <c r="AR1775" s="86"/>
      <c r="AT1775" s="86"/>
      <c r="AV1775" s="86"/>
      <c r="AX1775" s="86"/>
      <c r="AZ1775" s="86"/>
      <c r="BB1775" s="86"/>
      <c r="BD1775" s="86"/>
      <c r="BF1775" s="86"/>
      <c r="BH1775" s="86"/>
      <c r="BJ1775" s="86"/>
      <c r="BL1775" s="86"/>
      <c r="BN1775" s="86"/>
      <c r="BP1775" s="86"/>
      <c r="BR1775" s="86"/>
      <c r="BS1775" s="86"/>
      <c r="BT1775" s="86"/>
      <c r="BU1775" s="86"/>
      <c r="BW1775" s="86"/>
      <c r="BX1775" s="86"/>
      <c r="BY1775" s="86"/>
      <c r="BZ1775" s="86"/>
      <c r="CB1775" s="86"/>
      <c r="CC1775" s="86"/>
      <c r="CD1775" s="86"/>
      <c r="CE1775" s="86"/>
      <c r="CF1775" s="86"/>
      <c r="CH1775" s="86"/>
      <c r="CI1775" s="86"/>
      <c r="CJ1775" s="86"/>
      <c r="CK1775" s="86"/>
      <c r="CM1775" s="86"/>
      <c r="CN1775" s="86"/>
      <c r="CO1775" s="86"/>
      <c r="CP1775" s="86"/>
      <c r="CR1775" s="86"/>
      <c r="CS1775" s="86"/>
      <c r="CT1775" s="86"/>
      <c r="CU1775" s="86"/>
      <c r="CW1775" s="87"/>
      <c r="CY1775" s="86"/>
      <c r="CZ1775" s="87"/>
      <c r="DA1775" s="88"/>
      <c r="DB1775" s="86"/>
      <c r="DC1775" s="87"/>
      <c r="DD1775" s="86"/>
      <c r="DE1775" s="86"/>
      <c r="DF1775" s="86"/>
      <c r="DG1775" s="86"/>
      <c r="DH1775" s="89"/>
    </row>
    <row r="1776" spans="34:112" x14ac:dyDescent="0.2">
      <c r="AH1776" s="86"/>
      <c r="AJ1776" s="86"/>
      <c r="AL1776" s="86"/>
      <c r="AN1776" s="86"/>
      <c r="AP1776" s="86"/>
      <c r="AR1776" s="86"/>
      <c r="AT1776" s="86"/>
      <c r="AV1776" s="86"/>
      <c r="AX1776" s="86"/>
      <c r="AZ1776" s="86"/>
      <c r="BB1776" s="86"/>
      <c r="BD1776" s="86"/>
      <c r="BF1776" s="86"/>
      <c r="BH1776" s="86"/>
      <c r="BJ1776" s="86"/>
      <c r="BL1776" s="86"/>
      <c r="BN1776" s="86"/>
      <c r="BP1776" s="86"/>
      <c r="BR1776" s="86"/>
      <c r="BS1776" s="86"/>
      <c r="BT1776" s="86"/>
      <c r="BU1776" s="86"/>
      <c r="BW1776" s="86"/>
      <c r="BX1776" s="86"/>
      <c r="BY1776" s="86"/>
      <c r="BZ1776" s="86"/>
      <c r="CB1776" s="86"/>
      <c r="CC1776" s="86"/>
      <c r="CD1776" s="86"/>
      <c r="CE1776" s="86"/>
      <c r="CF1776" s="86"/>
      <c r="CH1776" s="86"/>
      <c r="CI1776" s="86"/>
      <c r="CJ1776" s="86"/>
      <c r="CK1776" s="86"/>
      <c r="CM1776" s="86"/>
      <c r="CN1776" s="86"/>
      <c r="CO1776" s="86"/>
      <c r="CP1776" s="86"/>
      <c r="CR1776" s="86"/>
      <c r="CS1776" s="86"/>
      <c r="CT1776" s="86"/>
      <c r="CU1776" s="86"/>
      <c r="CW1776" s="87"/>
      <c r="CY1776" s="86"/>
      <c r="CZ1776" s="87"/>
      <c r="DA1776" s="88"/>
      <c r="DB1776" s="86"/>
      <c r="DC1776" s="87"/>
      <c r="DD1776" s="86"/>
      <c r="DE1776" s="86"/>
      <c r="DF1776" s="86"/>
      <c r="DG1776" s="86"/>
      <c r="DH1776" s="89"/>
    </row>
    <row r="1777" spans="34:112" x14ac:dyDescent="0.2">
      <c r="AH1777" s="86"/>
      <c r="AJ1777" s="86"/>
      <c r="AL1777" s="86"/>
      <c r="AN1777" s="86"/>
      <c r="AP1777" s="86"/>
      <c r="AR1777" s="86"/>
      <c r="AT1777" s="86"/>
      <c r="AV1777" s="86"/>
      <c r="AX1777" s="86"/>
      <c r="AZ1777" s="86"/>
      <c r="BB1777" s="86"/>
      <c r="BD1777" s="86"/>
      <c r="BF1777" s="86"/>
      <c r="BH1777" s="86"/>
      <c r="BJ1777" s="86"/>
      <c r="BL1777" s="86"/>
      <c r="BN1777" s="86"/>
      <c r="BP1777" s="86"/>
      <c r="BR1777" s="86"/>
      <c r="BS1777" s="86"/>
      <c r="BT1777" s="86"/>
      <c r="BU1777" s="86"/>
      <c r="BW1777" s="86"/>
      <c r="BX1777" s="86"/>
      <c r="BY1777" s="86"/>
      <c r="BZ1777" s="86"/>
      <c r="CB1777" s="86"/>
      <c r="CC1777" s="86"/>
      <c r="CD1777" s="86"/>
      <c r="CE1777" s="86"/>
      <c r="CF1777" s="86"/>
      <c r="CH1777" s="86"/>
      <c r="CI1777" s="86"/>
      <c r="CJ1777" s="86"/>
      <c r="CK1777" s="86"/>
      <c r="CM1777" s="86"/>
      <c r="CN1777" s="86"/>
      <c r="CO1777" s="86"/>
      <c r="CP1777" s="86"/>
      <c r="CR1777" s="86"/>
      <c r="CS1777" s="86"/>
      <c r="CT1777" s="86"/>
      <c r="CU1777" s="86"/>
      <c r="CW1777" s="87"/>
      <c r="CY1777" s="86"/>
      <c r="CZ1777" s="87"/>
      <c r="DA1777" s="88"/>
      <c r="DB1777" s="86"/>
      <c r="DC1777" s="87"/>
      <c r="DD1777" s="86"/>
      <c r="DE1777" s="86"/>
      <c r="DF1777" s="86"/>
      <c r="DG1777" s="86"/>
      <c r="DH1777" s="89"/>
    </row>
    <row r="1778" spans="34:112" x14ac:dyDescent="0.2">
      <c r="AH1778" s="86"/>
      <c r="AJ1778" s="86"/>
      <c r="AL1778" s="86"/>
      <c r="AN1778" s="86"/>
      <c r="AP1778" s="86"/>
      <c r="AR1778" s="86"/>
      <c r="AT1778" s="86"/>
      <c r="AV1778" s="86"/>
      <c r="AX1778" s="86"/>
      <c r="AZ1778" s="86"/>
      <c r="BB1778" s="86"/>
      <c r="BD1778" s="86"/>
      <c r="BF1778" s="86"/>
      <c r="BH1778" s="86"/>
      <c r="BJ1778" s="86"/>
      <c r="BL1778" s="86"/>
      <c r="BN1778" s="86"/>
      <c r="BP1778" s="86"/>
      <c r="BR1778" s="86"/>
      <c r="BS1778" s="86"/>
      <c r="BT1778" s="86"/>
      <c r="BU1778" s="86"/>
      <c r="BW1778" s="86"/>
      <c r="BX1778" s="86"/>
      <c r="BY1778" s="86"/>
      <c r="BZ1778" s="86"/>
      <c r="CB1778" s="86"/>
      <c r="CC1778" s="86"/>
      <c r="CD1778" s="86"/>
      <c r="CE1778" s="86"/>
      <c r="CF1778" s="86"/>
      <c r="CH1778" s="86"/>
      <c r="CI1778" s="86"/>
      <c r="CJ1778" s="86"/>
      <c r="CK1778" s="86"/>
      <c r="CM1778" s="86"/>
      <c r="CN1778" s="86"/>
      <c r="CO1778" s="86"/>
      <c r="CP1778" s="86"/>
      <c r="CR1778" s="86"/>
      <c r="CS1778" s="86"/>
      <c r="CT1778" s="86"/>
      <c r="CU1778" s="86"/>
      <c r="CW1778" s="87"/>
      <c r="CY1778" s="86"/>
      <c r="CZ1778" s="87"/>
      <c r="DA1778" s="88"/>
      <c r="DB1778" s="86"/>
      <c r="DC1778" s="87"/>
      <c r="DD1778" s="86"/>
      <c r="DE1778" s="86"/>
      <c r="DF1778" s="86"/>
      <c r="DG1778" s="86"/>
      <c r="DH1778" s="89"/>
    </row>
    <row r="1779" spans="34:112" x14ac:dyDescent="0.2">
      <c r="AH1779" s="86"/>
      <c r="AJ1779" s="86"/>
      <c r="AL1779" s="86"/>
      <c r="AN1779" s="86"/>
      <c r="AP1779" s="86"/>
      <c r="AR1779" s="86"/>
      <c r="AT1779" s="86"/>
      <c r="AV1779" s="86"/>
      <c r="AX1779" s="86"/>
      <c r="AZ1779" s="86"/>
      <c r="BB1779" s="86"/>
      <c r="BD1779" s="86"/>
      <c r="BF1779" s="86"/>
      <c r="BH1779" s="86"/>
      <c r="BJ1779" s="86"/>
      <c r="BL1779" s="86"/>
      <c r="BN1779" s="86"/>
      <c r="BP1779" s="86"/>
      <c r="BR1779" s="86"/>
      <c r="BS1779" s="86"/>
      <c r="BT1779" s="86"/>
      <c r="BU1779" s="86"/>
      <c r="BW1779" s="86"/>
      <c r="BX1779" s="86"/>
      <c r="BY1779" s="86"/>
      <c r="BZ1779" s="86"/>
      <c r="CB1779" s="86"/>
      <c r="CC1779" s="86"/>
      <c r="CD1779" s="86"/>
      <c r="CE1779" s="86"/>
      <c r="CF1779" s="86"/>
      <c r="CH1779" s="86"/>
      <c r="CI1779" s="86"/>
      <c r="CJ1779" s="86"/>
      <c r="CK1779" s="86"/>
      <c r="CM1779" s="86"/>
      <c r="CN1779" s="86"/>
      <c r="CO1779" s="86"/>
      <c r="CP1779" s="86"/>
      <c r="CR1779" s="86"/>
      <c r="CS1779" s="86"/>
      <c r="CT1779" s="86"/>
      <c r="CU1779" s="86"/>
      <c r="CW1779" s="87"/>
      <c r="CY1779" s="86"/>
      <c r="CZ1779" s="87"/>
      <c r="DA1779" s="88"/>
      <c r="DB1779" s="86"/>
      <c r="DC1779" s="87"/>
      <c r="DD1779" s="86"/>
      <c r="DE1779" s="86"/>
      <c r="DF1779" s="86"/>
      <c r="DG1779" s="86"/>
      <c r="DH1779" s="89"/>
    </row>
    <row r="1780" spans="34:112" x14ac:dyDescent="0.2">
      <c r="AH1780" s="86"/>
      <c r="AJ1780" s="86"/>
      <c r="AL1780" s="86"/>
      <c r="AN1780" s="86"/>
      <c r="AP1780" s="86"/>
      <c r="AR1780" s="86"/>
      <c r="AT1780" s="86"/>
      <c r="AV1780" s="86"/>
      <c r="AX1780" s="86"/>
      <c r="AZ1780" s="86"/>
      <c r="BB1780" s="86"/>
      <c r="BD1780" s="86"/>
      <c r="BF1780" s="86"/>
      <c r="BH1780" s="86"/>
      <c r="BJ1780" s="86"/>
      <c r="BL1780" s="86"/>
      <c r="BN1780" s="86"/>
      <c r="BP1780" s="86"/>
      <c r="BR1780" s="86"/>
      <c r="BS1780" s="86"/>
      <c r="BT1780" s="86"/>
      <c r="BU1780" s="86"/>
      <c r="BW1780" s="86"/>
      <c r="BX1780" s="86"/>
      <c r="BY1780" s="86"/>
      <c r="BZ1780" s="86"/>
      <c r="CB1780" s="86"/>
      <c r="CC1780" s="86"/>
      <c r="CD1780" s="86"/>
      <c r="CE1780" s="86"/>
      <c r="CF1780" s="86"/>
      <c r="CH1780" s="86"/>
      <c r="CI1780" s="86"/>
      <c r="CJ1780" s="86"/>
      <c r="CK1780" s="86"/>
      <c r="CM1780" s="86"/>
      <c r="CN1780" s="86"/>
      <c r="CO1780" s="86"/>
      <c r="CP1780" s="86"/>
      <c r="CR1780" s="86"/>
      <c r="CS1780" s="86"/>
      <c r="CT1780" s="86"/>
      <c r="CU1780" s="86"/>
      <c r="CW1780" s="87"/>
      <c r="CY1780" s="86"/>
      <c r="CZ1780" s="87"/>
      <c r="DA1780" s="88"/>
      <c r="DB1780" s="86"/>
      <c r="DC1780" s="87"/>
      <c r="DD1780" s="86"/>
      <c r="DE1780" s="86"/>
      <c r="DF1780" s="86"/>
      <c r="DG1780" s="86"/>
      <c r="DH1780" s="89"/>
    </row>
    <row r="1781" spans="34:112" x14ac:dyDescent="0.2">
      <c r="AH1781" s="86"/>
      <c r="AJ1781" s="86"/>
      <c r="AL1781" s="86"/>
      <c r="AN1781" s="86"/>
      <c r="AP1781" s="86"/>
      <c r="AR1781" s="86"/>
      <c r="AT1781" s="86"/>
      <c r="AV1781" s="86"/>
      <c r="AX1781" s="86"/>
      <c r="AZ1781" s="86"/>
      <c r="BB1781" s="86"/>
      <c r="BD1781" s="86"/>
      <c r="BF1781" s="86"/>
      <c r="BH1781" s="86"/>
      <c r="BJ1781" s="86"/>
      <c r="BL1781" s="86"/>
      <c r="BN1781" s="86"/>
      <c r="BP1781" s="86"/>
      <c r="BR1781" s="86"/>
      <c r="BS1781" s="86"/>
      <c r="BT1781" s="86"/>
      <c r="BU1781" s="86"/>
      <c r="BW1781" s="86"/>
      <c r="BX1781" s="86"/>
      <c r="BY1781" s="86"/>
      <c r="BZ1781" s="86"/>
      <c r="CB1781" s="86"/>
      <c r="CC1781" s="86"/>
      <c r="CD1781" s="86"/>
      <c r="CE1781" s="86"/>
      <c r="CF1781" s="86"/>
      <c r="CH1781" s="86"/>
      <c r="CI1781" s="86"/>
      <c r="CJ1781" s="86"/>
      <c r="CK1781" s="86"/>
      <c r="CM1781" s="86"/>
      <c r="CN1781" s="86"/>
      <c r="CO1781" s="86"/>
      <c r="CP1781" s="86"/>
      <c r="CR1781" s="86"/>
      <c r="CS1781" s="86"/>
      <c r="CT1781" s="86"/>
      <c r="CU1781" s="86"/>
      <c r="CW1781" s="87"/>
      <c r="CY1781" s="86"/>
      <c r="CZ1781" s="87"/>
      <c r="DA1781" s="88"/>
      <c r="DB1781" s="86"/>
      <c r="DC1781" s="87"/>
      <c r="DD1781" s="86"/>
      <c r="DE1781" s="86"/>
      <c r="DF1781" s="86"/>
      <c r="DG1781" s="86"/>
      <c r="DH1781" s="89"/>
    </row>
    <row r="1782" spans="34:112" x14ac:dyDescent="0.2">
      <c r="AH1782" s="86"/>
      <c r="AJ1782" s="86"/>
      <c r="AL1782" s="86"/>
      <c r="AN1782" s="86"/>
      <c r="AP1782" s="86"/>
      <c r="AR1782" s="86"/>
      <c r="AT1782" s="86"/>
      <c r="AV1782" s="86"/>
      <c r="AX1782" s="86"/>
      <c r="AZ1782" s="86"/>
      <c r="BB1782" s="86"/>
      <c r="BD1782" s="86"/>
      <c r="BF1782" s="86"/>
      <c r="BH1782" s="86"/>
      <c r="BJ1782" s="86"/>
      <c r="BL1782" s="86"/>
      <c r="BN1782" s="86"/>
      <c r="BP1782" s="86"/>
      <c r="BR1782" s="86"/>
      <c r="BS1782" s="86"/>
      <c r="BT1782" s="86"/>
      <c r="BU1782" s="86"/>
      <c r="BW1782" s="86"/>
      <c r="BX1782" s="86"/>
      <c r="BY1782" s="86"/>
      <c r="BZ1782" s="86"/>
      <c r="CB1782" s="86"/>
      <c r="CC1782" s="86"/>
      <c r="CD1782" s="86"/>
      <c r="CE1782" s="86"/>
      <c r="CF1782" s="86"/>
      <c r="CH1782" s="86"/>
      <c r="CI1782" s="86"/>
      <c r="CJ1782" s="86"/>
      <c r="CK1782" s="86"/>
      <c r="CM1782" s="86"/>
      <c r="CN1782" s="86"/>
      <c r="CO1782" s="86"/>
      <c r="CP1782" s="86"/>
      <c r="CR1782" s="86"/>
      <c r="CS1782" s="86"/>
      <c r="CT1782" s="86"/>
      <c r="CU1782" s="86"/>
      <c r="CW1782" s="87"/>
      <c r="CY1782" s="86"/>
      <c r="CZ1782" s="87"/>
      <c r="DA1782" s="88"/>
      <c r="DB1782" s="86"/>
      <c r="DC1782" s="87"/>
      <c r="DD1782" s="86"/>
      <c r="DE1782" s="86"/>
      <c r="DF1782" s="86"/>
      <c r="DG1782" s="86"/>
      <c r="DH1782" s="89"/>
    </row>
    <row r="1783" spans="34:112" x14ac:dyDescent="0.2">
      <c r="AH1783" s="86"/>
      <c r="AJ1783" s="86"/>
      <c r="AL1783" s="86"/>
      <c r="AN1783" s="86"/>
      <c r="AP1783" s="86"/>
      <c r="AR1783" s="86"/>
      <c r="AT1783" s="86"/>
      <c r="AV1783" s="86"/>
      <c r="AX1783" s="86"/>
      <c r="AZ1783" s="86"/>
      <c r="BB1783" s="86"/>
      <c r="BD1783" s="86"/>
      <c r="BF1783" s="86"/>
      <c r="BH1783" s="86"/>
      <c r="BJ1783" s="86"/>
      <c r="BL1783" s="86"/>
      <c r="BN1783" s="86"/>
      <c r="BP1783" s="86"/>
      <c r="BR1783" s="86"/>
      <c r="BS1783" s="86"/>
      <c r="BT1783" s="86"/>
      <c r="BU1783" s="86"/>
      <c r="BW1783" s="86"/>
      <c r="BX1783" s="86"/>
      <c r="BY1783" s="86"/>
      <c r="BZ1783" s="86"/>
      <c r="CB1783" s="86"/>
      <c r="CC1783" s="86"/>
      <c r="CD1783" s="86"/>
      <c r="CE1783" s="86"/>
      <c r="CF1783" s="86"/>
      <c r="CH1783" s="86"/>
      <c r="CI1783" s="86"/>
      <c r="CJ1783" s="86"/>
      <c r="CK1783" s="86"/>
      <c r="CM1783" s="86"/>
      <c r="CN1783" s="86"/>
      <c r="CO1783" s="86"/>
      <c r="CP1783" s="86"/>
      <c r="CR1783" s="86"/>
      <c r="CS1783" s="86"/>
      <c r="CT1783" s="86"/>
      <c r="CU1783" s="86"/>
      <c r="CW1783" s="87"/>
      <c r="CY1783" s="86"/>
      <c r="CZ1783" s="87"/>
      <c r="DA1783" s="88"/>
      <c r="DB1783" s="86"/>
      <c r="DC1783" s="87"/>
      <c r="DD1783" s="86"/>
      <c r="DE1783" s="86"/>
      <c r="DF1783" s="86"/>
      <c r="DG1783" s="86"/>
      <c r="DH1783" s="89"/>
    </row>
    <row r="1784" spans="34:112" x14ac:dyDescent="0.2">
      <c r="AH1784" s="86"/>
      <c r="AJ1784" s="86"/>
      <c r="AL1784" s="86"/>
      <c r="AN1784" s="86"/>
      <c r="AP1784" s="86"/>
      <c r="AR1784" s="86"/>
      <c r="AT1784" s="86"/>
      <c r="AV1784" s="86"/>
      <c r="AX1784" s="86"/>
      <c r="AZ1784" s="86"/>
      <c r="BB1784" s="86"/>
      <c r="BD1784" s="86"/>
      <c r="BF1784" s="86"/>
      <c r="BH1784" s="86"/>
      <c r="BJ1784" s="86"/>
      <c r="BL1784" s="86"/>
      <c r="BN1784" s="86"/>
      <c r="BP1784" s="86"/>
      <c r="BR1784" s="86"/>
      <c r="BS1784" s="86"/>
      <c r="BT1784" s="86"/>
      <c r="BU1784" s="86"/>
      <c r="BW1784" s="86"/>
      <c r="BX1784" s="86"/>
      <c r="BY1784" s="86"/>
      <c r="BZ1784" s="86"/>
      <c r="CB1784" s="86"/>
      <c r="CC1784" s="86"/>
      <c r="CD1784" s="86"/>
      <c r="CE1784" s="86"/>
      <c r="CF1784" s="86"/>
      <c r="CH1784" s="86"/>
      <c r="CI1784" s="86"/>
      <c r="CJ1784" s="86"/>
      <c r="CK1784" s="86"/>
      <c r="CM1784" s="86"/>
      <c r="CN1784" s="86"/>
      <c r="CO1784" s="86"/>
      <c r="CP1784" s="86"/>
      <c r="CR1784" s="86"/>
      <c r="CS1784" s="86"/>
      <c r="CT1784" s="86"/>
      <c r="CU1784" s="86"/>
      <c r="CW1784" s="87"/>
      <c r="CY1784" s="86"/>
      <c r="CZ1784" s="87"/>
      <c r="DA1784" s="88"/>
      <c r="DB1784" s="86"/>
      <c r="DC1784" s="87"/>
      <c r="DD1784" s="86"/>
      <c r="DE1784" s="86"/>
      <c r="DF1784" s="86"/>
      <c r="DG1784" s="86"/>
      <c r="DH1784" s="89"/>
    </row>
    <row r="1785" spans="34:112" x14ac:dyDescent="0.2">
      <c r="AH1785" s="86"/>
      <c r="AJ1785" s="86"/>
      <c r="AL1785" s="86"/>
      <c r="AN1785" s="86"/>
      <c r="AP1785" s="86"/>
      <c r="AR1785" s="86"/>
      <c r="AT1785" s="86"/>
      <c r="AV1785" s="86"/>
      <c r="AX1785" s="86"/>
      <c r="AZ1785" s="86"/>
      <c r="BB1785" s="86"/>
      <c r="BD1785" s="86"/>
      <c r="BF1785" s="86"/>
      <c r="BH1785" s="86"/>
      <c r="BJ1785" s="86"/>
      <c r="BL1785" s="86"/>
      <c r="BN1785" s="86"/>
      <c r="BP1785" s="86"/>
      <c r="BR1785" s="86"/>
      <c r="BS1785" s="86"/>
      <c r="BT1785" s="86"/>
      <c r="BU1785" s="86"/>
      <c r="BW1785" s="86"/>
      <c r="BX1785" s="86"/>
      <c r="BY1785" s="86"/>
      <c r="BZ1785" s="86"/>
      <c r="CB1785" s="86"/>
      <c r="CC1785" s="86"/>
      <c r="CD1785" s="86"/>
      <c r="CE1785" s="86"/>
      <c r="CF1785" s="86"/>
      <c r="CH1785" s="86"/>
      <c r="CI1785" s="86"/>
      <c r="CJ1785" s="86"/>
      <c r="CK1785" s="86"/>
      <c r="CM1785" s="86"/>
      <c r="CN1785" s="86"/>
      <c r="CO1785" s="86"/>
      <c r="CP1785" s="86"/>
      <c r="CR1785" s="86"/>
      <c r="CS1785" s="86"/>
      <c r="CT1785" s="86"/>
      <c r="CU1785" s="86"/>
      <c r="CW1785" s="87"/>
      <c r="CY1785" s="86"/>
      <c r="CZ1785" s="87"/>
      <c r="DA1785" s="88"/>
      <c r="DB1785" s="86"/>
      <c r="DC1785" s="87"/>
      <c r="DD1785" s="86"/>
      <c r="DE1785" s="86"/>
      <c r="DF1785" s="86"/>
      <c r="DG1785" s="86"/>
      <c r="DH1785" s="89"/>
    </row>
    <row r="1786" spans="34:112" x14ac:dyDescent="0.2">
      <c r="AH1786" s="86"/>
      <c r="AJ1786" s="86"/>
      <c r="AL1786" s="86"/>
      <c r="AN1786" s="86"/>
      <c r="AP1786" s="86"/>
      <c r="AR1786" s="86"/>
      <c r="AT1786" s="86"/>
      <c r="AV1786" s="86"/>
      <c r="AX1786" s="86"/>
      <c r="AZ1786" s="86"/>
      <c r="BB1786" s="86"/>
      <c r="BD1786" s="86"/>
      <c r="BF1786" s="86"/>
      <c r="BH1786" s="86"/>
      <c r="BJ1786" s="86"/>
      <c r="BL1786" s="86"/>
      <c r="BN1786" s="86"/>
      <c r="BP1786" s="86"/>
      <c r="BR1786" s="86"/>
      <c r="BS1786" s="86"/>
      <c r="BT1786" s="86"/>
      <c r="BU1786" s="86"/>
      <c r="BW1786" s="86"/>
      <c r="BX1786" s="86"/>
      <c r="BY1786" s="86"/>
      <c r="BZ1786" s="86"/>
      <c r="CB1786" s="86"/>
      <c r="CC1786" s="86"/>
      <c r="CD1786" s="86"/>
      <c r="CE1786" s="86"/>
      <c r="CF1786" s="86"/>
      <c r="CH1786" s="86"/>
      <c r="CI1786" s="86"/>
      <c r="CJ1786" s="86"/>
      <c r="CK1786" s="86"/>
      <c r="CM1786" s="86"/>
      <c r="CN1786" s="86"/>
      <c r="CO1786" s="86"/>
      <c r="CP1786" s="86"/>
      <c r="CR1786" s="86"/>
      <c r="CS1786" s="86"/>
      <c r="CT1786" s="86"/>
      <c r="CU1786" s="86"/>
      <c r="CW1786" s="87"/>
      <c r="CY1786" s="86"/>
      <c r="CZ1786" s="87"/>
      <c r="DA1786" s="88"/>
      <c r="DB1786" s="86"/>
      <c r="DC1786" s="87"/>
      <c r="DD1786" s="86"/>
      <c r="DE1786" s="86"/>
      <c r="DF1786" s="86"/>
      <c r="DG1786" s="86"/>
      <c r="DH1786" s="89"/>
    </row>
    <row r="1787" spans="34:112" x14ac:dyDescent="0.2">
      <c r="AH1787" s="86"/>
      <c r="AJ1787" s="86"/>
      <c r="AL1787" s="86"/>
      <c r="AN1787" s="86"/>
      <c r="AP1787" s="86"/>
      <c r="AR1787" s="86"/>
      <c r="AT1787" s="86"/>
      <c r="AV1787" s="86"/>
      <c r="AX1787" s="86"/>
      <c r="AZ1787" s="86"/>
      <c r="BB1787" s="86"/>
      <c r="BD1787" s="86"/>
      <c r="BF1787" s="86"/>
      <c r="BH1787" s="86"/>
      <c r="BJ1787" s="86"/>
      <c r="BL1787" s="86"/>
      <c r="BN1787" s="86"/>
      <c r="BP1787" s="86"/>
      <c r="BR1787" s="86"/>
      <c r="BS1787" s="86"/>
      <c r="BT1787" s="86"/>
      <c r="BU1787" s="86"/>
      <c r="BW1787" s="86"/>
      <c r="BX1787" s="86"/>
      <c r="BY1787" s="86"/>
      <c r="BZ1787" s="86"/>
      <c r="CB1787" s="86"/>
      <c r="CC1787" s="86"/>
      <c r="CD1787" s="86"/>
      <c r="CE1787" s="86"/>
      <c r="CF1787" s="86"/>
      <c r="CH1787" s="86"/>
      <c r="CI1787" s="86"/>
      <c r="CJ1787" s="86"/>
      <c r="CK1787" s="86"/>
      <c r="CM1787" s="86"/>
      <c r="CN1787" s="86"/>
      <c r="CO1787" s="86"/>
      <c r="CP1787" s="86"/>
      <c r="CR1787" s="86"/>
      <c r="CS1787" s="86"/>
      <c r="CT1787" s="86"/>
      <c r="CU1787" s="86"/>
      <c r="CW1787" s="87"/>
      <c r="CY1787" s="86"/>
      <c r="CZ1787" s="87"/>
      <c r="DA1787" s="88"/>
      <c r="DB1787" s="86"/>
      <c r="DC1787" s="87"/>
      <c r="DD1787" s="86"/>
      <c r="DE1787" s="86"/>
      <c r="DF1787" s="86"/>
      <c r="DG1787" s="86"/>
      <c r="DH1787" s="89"/>
    </row>
    <row r="1788" spans="34:112" x14ac:dyDescent="0.2">
      <c r="AH1788" s="86"/>
      <c r="AJ1788" s="86"/>
      <c r="AL1788" s="86"/>
      <c r="AN1788" s="86"/>
      <c r="AP1788" s="86"/>
      <c r="AR1788" s="86"/>
      <c r="AT1788" s="86"/>
      <c r="AV1788" s="86"/>
      <c r="AX1788" s="86"/>
      <c r="AZ1788" s="86"/>
      <c r="BB1788" s="86"/>
      <c r="BD1788" s="86"/>
      <c r="BF1788" s="86"/>
      <c r="BH1788" s="86"/>
      <c r="BJ1788" s="86"/>
      <c r="BL1788" s="86"/>
      <c r="BN1788" s="86"/>
      <c r="BP1788" s="86"/>
      <c r="BR1788" s="86"/>
      <c r="BS1788" s="86"/>
      <c r="BT1788" s="86"/>
      <c r="BU1788" s="86"/>
      <c r="BW1788" s="86"/>
      <c r="BX1788" s="86"/>
      <c r="BY1788" s="86"/>
      <c r="BZ1788" s="86"/>
      <c r="CB1788" s="86"/>
      <c r="CC1788" s="86"/>
      <c r="CD1788" s="86"/>
      <c r="CE1788" s="86"/>
      <c r="CF1788" s="86"/>
      <c r="CH1788" s="86"/>
      <c r="CI1788" s="86"/>
      <c r="CJ1788" s="86"/>
      <c r="CK1788" s="86"/>
      <c r="CM1788" s="86"/>
      <c r="CN1788" s="86"/>
      <c r="CO1788" s="86"/>
      <c r="CP1788" s="86"/>
      <c r="CR1788" s="86"/>
      <c r="CS1788" s="86"/>
      <c r="CT1788" s="86"/>
      <c r="CU1788" s="86"/>
      <c r="CW1788" s="87"/>
      <c r="CY1788" s="86"/>
      <c r="CZ1788" s="87"/>
      <c r="DA1788" s="88"/>
      <c r="DB1788" s="86"/>
      <c r="DC1788" s="87"/>
      <c r="DD1788" s="86"/>
      <c r="DE1788" s="86"/>
      <c r="DF1788" s="86"/>
      <c r="DG1788" s="86"/>
      <c r="DH1788" s="89"/>
    </row>
    <row r="1789" spans="34:112" x14ac:dyDescent="0.2">
      <c r="AH1789" s="86"/>
      <c r="AJ1789" s="86"/>
      <c r="AL1789" s="86"/>
      <c r="AN1789" s="86"/>
      <c r="AP1789" s="86"/>
      <c r="AR1789" s="86"/>
      <c r="AT1789" s="86"/>
      <c r="AV1789" s="86"/>
      <c r="AX1789" s="86"/>
      <c r="AZ1789" s="86"/>
      <c r="BB1789" s="86"/>
      <c r="BD1789" s="86"/>
      <c r="BF1789" s="86"/>
      <c r="BH1789" s="86"/>
      <c r="BJ1789" s="86"/>
      <c r="BL1789" s="86"/>
      <c r="BN1789" s="86"/>
      <c r="BP1789" s="86"/>
      <c r="BR1789" s="86"/>
      <c r="BS1789" s="86"/>
      <c r="BT1789" s="86"/>
      <c r="BU1789" s="86"/>
      <c r="BW1789" s="86"/>
      <c r="BX1789" s="86"/>
      <c r="BY1789" s="86"/>
      <c r="BZ1789" s="86"/>
      <c r="CB1789" s="86"/>
      <c r="CC1789" s="86"/>
      <c r="CD1789" s="86"/>
      <c r="CE1789" s="86"/>
      <c r="CF1789" s="86"/>
      <c r="CH1789" s="86"/>
      <c r="CI1789" s="86"/>
      <c r="CJ1789" s="86"/>
      <c r="CK1789" s="86"/>
      <c r="CM1789" s="86"/>
      <c r="CN1789" s="86"/>
      <c r="CO1789" s="86"/>
      <c r="CP1789" s="86"/>
      <c r="CR1789" s="86"/>
      <c r="CS1789" s="86"/>
      <c r="CT1789" s="86"/>
      <c r="CU1789" s="86"/>
      <c r="CW1789" s="87"/>
      <c r="CY1789" s="86"/>
      <c r="CZ1789" s="87"/>
      <c r="DA1789" s="88"/>
      <c r="DB1789" s="86"/>
      <c r="DC1789" s="87"/>
      <c r="DD1789" s="86"/>
      <c r="DE1789" s="86"/>
      <c r="DF1789" s="86"/>
      <c r="DG1789" s="86"/>
      <c r="DH1789" s="89"/>
    </row>
    <row r="1790" spans="34:112" x14ac:dyDescent="0.2">
      <c r="AH1790" s="86"/>
      <c r="AJ1790" s="86"/>
      <c r="AL1790" s="86"/>
      <c r="AN1790" s="86"/>
      <c r="AP1790" s="86"/>
      <c r="AR1790" s="86"/>
      <c r="AT1790" s="86"/>
      <c r="AV1790" s="86"/>
      <c r="AX1790" s="86"/>
      <c r="AZ1790" s="86"/>
      <c r="BB1790" s="86"/>
      <c r="BD1790" s="86"/>
      <c r="BF1790" s="86"/>
      <c r="BH1790" s="86"/>
      <c r="BJ1790" s="86"/>
      <c r="BL1790" s="86"/>
      <c r="BN1790" s="86"/>
      <c r="BP1790" s="86"/>
      <c r="BR1790" s="86"/>
      <c r="BS1790" s="86"/>
      <c r="BT1790" s="86"/>
      <c r="BU1790" s="86"/>
      <c r="BW1790" s="86"/>
      <c r="BX1790" s="86"/>
      <c r="BY1790" s="86"/>
      <c r="BZ1790" s="86"/>
      <c r="CB1790" s="86"/>
      <c r="CC1790" s="86"/>
      <c r="CD1790" s="86"/>
      <c r="CE1790" s="86"/>
      <c r="CF1790" s="86"/>
      <c r="CH1790" s="86"/>
      <c r="CI1790" s="86"/>
      <c r="CJ1790" s="86"/>
      <c r="CK1790" s="86"/>
      <c r="CM1790" s="86"/>
      <c r="CN1790" s="86"/>
      <c r="CO1790" s="86"/>
      <c r="CP1790" s="86"/>
      <c r="CR1790" s="86"/>
      <c r="CS1790" s="86"/>
      <c r="CT1790" s="86"/>
      <c r="CU1790" s="86"/>
      <c r="CW1790" s="87"/>
      <c r="CY1790" s="86"/>
      <c r="CZ1790" s="87"/>
      <c r="DA1790" s="88"/>
      <c r="DB1790" s="86"/>
      <c r="DC1790" s="87"/>
      <c r="DD1790" s="86"/>
      <c r="DE1790" s="86"/>
      <c r="DF1790" s="86"/>
      <c r="DG1790" s="86"/>
      <c r="DH1790" s="89"/>
    </row>
    <row r="1791" spans="34:112" x14ac:dyDescent="0.2">
      <c r="AH1791" s="86"/>
      <c r="AJ1791" s="86"/>
      <c r="AL1791" s="86"/>
      <c r="AN1791" s="86"/>
      <c r="AP1791" s="86"/>
      <c r="AR1791" s="86"/>
      <c r="AT1791" s="86"/>
      <c r="AV1791" s="86"/>
      <c r="AX1791" s="86"/>
      <c r="AZ1791" s="86"/>
      <c r="BB1791" s="86"/>
      <c r="BD1791" s="86"/>
      <c r="BF1791" s="86"/>
      <c r="BH1791" s="86"/>
      <c r="BJ1791" s="86"/>
      <c r="BL1791" s="86"/>
      <c r="BN1791" s="86"/>
      <c r="BP1791" s="86"/>
      <c r="BR1791" s="86"/>
      <c r="BS1791" s="86"/>
      <c r="BT1791" s="86"/>
      <c r="BU1791" s="86"/>
      <c r="BW1791" s="86"/>
      <c r="BX1791" s="86"/>
      <c r="BY1791" s="86"/>
      <c r="BZ1791" s="86"/>
      <c r="CB1791" s="86"/>
      <c r="CC1791" s="86"/>
      <c r="CD1791" s="86"/>
      <c r="CE1791" s="86"/>
      <c r="CF1791" s="86"/>
      <c r="CH1791" s="86"/>
      <c r="CI1791" s="86"/>
      <c r="CJ1791" s="86"/>
      <c r="CK1791" s="86"/>
      <c r="CM1791" s="86"/>
      <c r="CN1791" s="86"/>
      <c r="CO1791" s="86"/>
      <c r="CP1791" s="86"/>
      <c r="CR1791" s="86"/>
      <c r="CS1791" s="86"/>
      <c r="CT1791" s="86"/>
      <c r="CU1791" s="86"/>
      <c r="CW1791" s="87"/>
      <c r="CY1791" s="86"/>
      <c r="CZ1791" s="87"/>
      <c r="DA1791" s="88"/>
      <c r="DB1791" s="86"/>
      <c r="DC1791" s="87"/>
      <c r="DD1791" s="86"/>
      <c r="DE1791" s="86"/>
      <c r="DF1791" s="86"/>
      <c r="DG1791" s="86"/>
      <c r="DH1791" s="89"/>
    </row>
    <row r="1792" spans="34:112" x14ac:dyDescent="0.2">
      <c r="AH1792" s="86"/>
      <c r="AJ1792" s="86"/>
      <c r="AL1792" s="86"/>
      <c r="AN1792" s="86"/>
      <c r="AP1792" s="86"/>
      <c r="AR1792" s="86"/>
      <c r="AT1792" s="86"/>
      <c r="AV1792" s="86"/>
      <c r="AX1792" s="86"/>
      <c r="AZ1792" s="86"/>
      <c r="BB1792" s="86"/>
      <c r="BD1792" s="86"/>
      <c r="BF1792" s="86"/>
      <c r="BH1792" s="86"/>
      <c r="BJ1792" s="86"/>
      <c r="BL1792" s="86"/>
      <c r="BN1792" s="86"/>
      <c r="BP1792" s="86"/>
      <c r="BR1792" s="86"/>
      <c r="BS1792" s="86"/>
      <c r="BT1792" s="86"/>
      <c r="BU1792" s="86"/>
      <c r="BW1792" s="86"/>
      <c r="BX1792" s="86"/>
      <c r="BY1792" s="86"/>
      <c r="BZ1792" s="86"/>
      <c r="CB1792" s="86"/>
      <c r="CC1792" s="86"/>
      <c r="CD1792" s="86"/>
      <c r="CE1792" s="86"/>
      <c r="CF1792" s="86"/>
      <c r="CH1792" s="86"/>
      <c r="CI1792" s="86"/>
      <c r="CJ1792" s="86"/>
      <c r="CK1792" s="86"/>
      <c r="CM1792" s="86"/>
      <c r="CN1792" s="86"/>
      <c r="CO1792" s="86"/>
      <c r="CP1792" s="86"/>
      <c r="CR1792" s="86"/>
      <c r="CS1792" s="86"/>
      <c r="CT1792" s="86"/>
      <c r="CU1792" s="86"/>
      <c r="CW1792" s="87"/>
      <c r="CY1792" s="86"/>
      <c r="CZ1792" s="87"/>
      <c r="DA1792" s="88"/>
      <c r="DB1792" s="86"/>
      <c r="DC1792" s="87"/>
      <c r="DD1792" s="86"/>
      <c r="DE1792" s="86"/>
      <c r="DF1792" s="86"/>
      <c r="DG1792" s="86"/>
      <c r="DH1792" s="89"/>
    </row>
    <row r="1793" spans="34:112" x14ac:dyDescent="0.2">
      <c r="AH1793" s="86"/>
      <c r="AJ1793" s="86"/>
      <c r="AL1793" s="86"/>
      <c r="AN1793" s="86"/>
      <c r="AP1793" s="86"/>
      <c r="AR1793" s="86"/>
      <c r="AT1793" s="86"/>
      <c r="AV1793" s="86"/>
      <c r="AX1793" s="86"/>
      <c r="AZ1793" s="86"/>
      <c r="BB1793" s="86"/>
      <c r="BD1793" s="86"/>
      <c r="BF1793" s="86"/>
      <c r="BH1793" s="86"/>
      <c r="BJ1793" s="86"/>
      <c r="BL1793" s="86"/>
      <c r="BN1793" s="86"/>
      <c r="BP1793" s="86"/>
      <c r="BR1793" s="86"/>
      <c r="BS1793" s="86"/>
      <c r="BT1793" s="86"/>
      <c r="BU1793" s="86"/>
      <c r="BW1793" s="86"/>
      <c r="BX1793" s="86"/>
      <c r="BY1793" s="86"/>
      <c r="BZ1793" s="86"/>
      <c r="CB1793" s="86"/>
      <c r="CC1793" s="86"/>
      <c r="CD1793" s="86"/>
      <c r="CE1793" s="86"/>
      <c r="CF1793" s="86"/>
      <c r="CH1793" s="86"/>
      <c r="CI1793" s="86"/>
      <c r="CJ1793" s="86"/>
      <c r="CK1793" s="86"/>
      <c r="CM1793" s="86"/>
      <c r="CN1793" s="86"/>
      <c r="CO1793" s="86"/>
      <c r="CP1793" s="86"/>
      <c r="CR1793" s="86"/>
      <c r="CS1793" s="86"/>
      <c r="CT1793" s="86"/>
      <c r="CU1793" s="86"/>
      <c r="CW1793" s="87"/>
      <c r="CY1793" s="86"/>
      <c r="CZ1793" s="87"/>
      <c r="DA1793" s="88"/>
      <c r="DB1793" s="86"/>
      <c r="DC1793" s="87"/>
      <c r="DD1793" s="86"/>
      <c r="DE1793" s="86"/>
      <c r="DF1793" s="86"/>
      <c r="DG1793" s="86"/>
      <c r="DH1793" s="89"/>
    </row>
    <row r="1794" spans="34:112" x14ac:dyDescent="0.2">
      <c r="AH1794" s="86"/>
      <c r="AJ1794" s="86"/>
      <c r="AL1794" s="86"/>
      <c r="AN1794" s="86"/>
      <c r="AP1794" s="86"/>
      <c r="AR1794" s="86"/>
      <c r="AT1794" s="86"/>
      <c r="AV1794" s="86"/>
      <c r="AX1794" s="86"/>
      <c r="AZ1794" s="86"/>
      <c r="BB1794" s="86"/>
      <c r="BD1794" s="86"/>
      <c r="BF1794" s="86"/>
      <c r="BH1794" s="86"/>
      <c r="BJ1794" s="86"/>
      <c r="BL1794" s="86"/>
      <c r="BN1794" s="86"/>
      <c r="BP1794" s="86"/>
      <c r="BR1794" s="86"/>
      <c r="BS1794" s="86"/>
      <c r="BT1794" s="86"/>
      <c r="BU1794" s="86"/>
      <c r="BW1794" s="86"/>
      <c r="BX1794" s="86"/>
      <c r="BY1794" s="86"/>
      <c r="BZ1794" s="86"/>
      <c r="CB1794" s="86"/>
      <c r="CC1794" s="86"/>
      <c r="CD1794" s="86"/>
      <c r="CE1794" s="86"/>
      <c r="CF1794" s="86"/>
      <c r="CH1794" s="86"/>
      <c r="CI1794" s="86"/>
      <c r="CJ1794" s="86"/>
      <c r="CK1794" s="86"/>
      <c r="CM1794" s="86"/>
      <c r="CN1794" s="86"/>
      <c r="CO1794" s="86"/>
      <c r="CP1794" s="86"/>
      <c r="CR1794" s="86"/>
      <c r="CS1794" s="86"/>
      <c r="CT1794" s="86"/>
      <c r="CU1794" s="86"/>
      <c r="CW1794" s="87"/>
      <c r="CY1794" s="86"/>
      <c r="CZ1794" s="87"/>
      <c r="DA1794" s="88"/>
      <c r="DB1794" s="86"/>
      <c r="DC1794" s="87"/>
      <c r="DD1794" s="86"/>
      <c r="DE1794" s="86"/>
      <c r="DF1794" s="86"/>
      <c r="DG1794" s="86"/>
      <c r="DH1794" s="89"/>
    </row>
    <row r="1795" spans="34:112" x14ac:dyDescent="0.2">
      <c r="AH1795" s="86"/>
      <c r="AJ1795" s="86"/>
      <c r="AL1795" s="86"/>
      <c r="AN1795" s="86"/>
      <c r="AP1795" s="86"/>
      <c r="AR1795" s="86"/>
      <c r="AT1795" s="86"/>
      <c r="AV1795" s="86"/>
      <c r="AX1795" s="86"/>
      <c r="AZ1795" s="86"/>
      <c r="BB1795" s="86"/>
      <c r="BD1795" s="86"/>
      <c r="BF1795" s="86"/>
      <c r="BH1795" s="86"/>
      <c r="BJ1795" s="86"/>
      <c r="BL1795" s="86"/>
      <c r="BN1795" s="86"/>
      <c r="BP1795" s="86"/>
      <c r="BR1795" s="86"/>
      <c r="BS1795" s="86"/>
      <c r="BT1795" s="86"/>
      <c r="BU1795" s="86"/>
      <c r="BW1795" s="86"/>
      <c r="BX1795" s="86"/>
      <c r="BY1795" s="86"/>
      <c r="BZ1795" s="86"/>
      <c r="CB1795" s="86"/>
      <c r="CC1795" s="86"/>
      <c r="CD1795" s="86"/>
      <c r="CE1795" s="86"/>
      <c r="CF1795" s="86"/>
      <c r="CH1795" s="86"/>
      <c r="CI1795" s="86"/>
      <c r="CJ1795" s="86"/>
      <c r="CK1795" s="86"/>
      <c r="CM1795" s="86"/>
      <c r="CN1795" s="86"/>
      <c r="CO1795" s="86"/>
      <c r="CP1795" s="86"/>
      <c r="CR1795" s="86"/>
      <c r="CS1795" s="86"/>
      <c r="CT1795" s="86"/>
      <c r="CU1795" s="86"/>
      <c r="CW1795" s="87"/>
      <c r="CY1795" s="86"/>
      <c r="CZ1795" s="87"/>
      <c r="DA1795" s="88"/>
      <c r="DB1795" s="86"/>
      <c r="DC1795" s="87"/>
      <c r="DD1795" s="86"/>
      <c r="DE1795" s="86"/>
      <c r="DF1795" s="86"/>
      <c r="DG1795" s="86"/>
      <c r="DH1795" s="89"/>
    </row>
    <row r="1796" spans="34:112" x14ac:dyDescent="0.2">
      <c r="AH1796" s="86"/>
      <c r="AJ1796" s="86"/>
      <c r="AL1796" s="86"/>
      <c r="AN1796" s="86"/>
      <c r="AP1796" s="86"/>
      <c r="AR1796" s="86"/>
      <c r="AT1796" s="86"/>
      <c r="AV1796" s="86"/>
      <c r="AX1796" s="86"/>
      <c r="AZ1796" s="86"/>
      <c r="BB1796" s="86"/>
      <c r="BD1796" s="86"/>
      <c r="BF1796" s="86"/>
      <c r="BH1796" s="86"/>
      <c r="BJ1796" s="86"/>
      <c r="BL1796" s="86"/>
      <c r="BN1796" s="86"/>
      <c r="BP1796" s="86"/>
      <c r="BR1796" s="86"/>
      <c r="BS1796" s="86"/>
      <c r="BT1796" s="86"/>
      <c r="BU1796" s="86"/>
      <c r="BW1796" s="86"/>
      <c r="BX1796" s="86"/>
      <c r="BY1796" s="86"/>
      <c r="BZ1796" s="86"/>
      <c r="CB1796" s="86"/>
      <c r="CC1796" s="86"/>
      <c r="CD1796" s="86"/>
      <c r="CE1796" s="86"/>
      <c r="CF1796" s="86"/>
      <c r="CH1796" s="86"/>
      <c r="CI1796" s="86"/>
      <c r="CJ1796" s="86"/>
      <c r="CK1796" s="86"/>
      <c r="CM1796" s="86"/>
      <c r="CN1796" s="86"/>
      <c r="CO1796" s="86"/>
      <c r="CP1796" s="86"/>
      <c r="CR1796" s="86"/>
      <c r="CS1796" s="86"/>
      <c r="CT1796" s="86"/>
      <c r="CU1796" s="86"/>
      <c r="CW1796" s="87"/>
      <c r="CY1796" s="86"/>
      <c r="CZ1796" s="87"/>
      <c r="DA1796" s="88"/>
      <c r="DB1796" s="86"/>
      <c r="DC1796" s="87"/>
      <c r="DD1796" s="86"/>
      <c r="DE1796" s="86"/>
      <c r="DF1796" s="86"/>
      <c r="DG1796" s="86"/>
      <c r="DH1796" s="89"/>
    </row>
    <row r="1797" spans="34:112" x14ac:dyDescent="0.2">
      <c r="AH1797" s="86"/>
      <c r="AJ1797" s="86"/>
      <c r="AL1797" s="86"/>
      <c r="AN1797" s="86"/>
      <c r="AP1797" s="86"/>
      <c r="AR1797" s="86"/>
      <c r="AT1797" s="86"/>
      <c r="AV1797" s="86"/>
      <c r="AX1797" s="86"/>
      <c r="AZ1797" s="86"/>
      <c r="BB1797" s="86"/>
      <c r="BD1797" s="86"/>
      <c r="BF1797" s="86"/>
      <c r="BH1797" s="86"/>
      <c r="BJ1797" s="86"/>
      <c r="BL1797" s="86"/>
      <c r="BN1797" s="86"/>
      <c r="BP1797" s="86"/>
      <c r="BR1797" s="86"/>
      <c r="BS1797" s="86"/>
      <c r="BT1797" s="86"/>
      <c r="BU1797" s="86"/>
      <c r="BW1797" s="86"/>
      <c r="BX1797" s="86"/>
      <c r="BY1797" s="86"/>
      <c r="BZ1797" s="86"/>
      <c r="CB1797" s="86"/>
      <c r="CC1797" s="86"/>
      <c r="CD1797" s="86"/>
      <c r="CE1797" s="86"/>
      <c r="CF1797" s="86"/>
      <c r="CH1797" s="86"/>
      <c r="CI1797" s="86"/>
      <c r="CJ1797" s="86"/>
      <c r="CK1797" s="86"/>
      <c r="CM1797" s="86"/>
      <c r="CN1797" s="86"/>
      <c r="CO1797" s="86"/>
      <c r="CP1797" s="86"/>
      <c r="CR1797" s="86"/>
      <c r="CS1797" s="86"/>
      <c r="CT1797" s="86"/>
      <c r="CU1797" s="86"/>
      <c r="CW1797" s="87"/>
      <c r="CY1797" s="86"/>
      <c r="CZ1797" s="87"/>
      <c r="DA1797" s="88"/>
      <c r="DB1797" s="86"/>
      <c r="DC1797" s="87"/>
      <c r="DD1797" s="86"/>
      <c r="DE1797" s="86"/>
      <c r="DF1797" s="86"/>
      <c r="DG1797" s="86"/>
      <c r="DH1797" s="89"/>
    </row>
    <row r="1798" spans="34:112" x14ac:dyDescent="0.2">
      <c r="AH1798" s="86"/>
      <c r="AJ1798" s="86"/>
      <c r="AL1798" s="86"/>
      <c r="AN1798" s="86"/>
      <c r="AP1798" s="86"/>
      <c r="AR1798" s="86"/>
      <c r="AT1798" s="86"/>
      <c r="AV1798" s="86"/>
      <c r="AX1798" s="86"/>
      <c r="AZ1798" s="86"/>
      <c r="BB1798" s="86"/>
      <c r="BD1798" s="86"/>
      <c r="BF1798" s="86"/>
      <c r="BH1798" s="86"/>
      <c r="BJ1798" s="86"/>
      <c r="BL1798" s="86"/>
      <c r="BN1798" s="86"/>
      <c r="BP1798" s="86"/>
      <c r="BR1798" s="86"/>
      <c r="BS1798" s="86"/>
      <c r="BT1798" s="86"/>
      <c r="BU1798" s="86"/>
      <c r="BW1798" s="86"/>
      <c r="BX1798" s="86"/>
      <c r="BY1798" s="86"/>
      <c r="BZ1798" s="86"/>
      <c r="CB1798" s="86"/>
      <c r="CC1798" s="86"/>
      <c r="CD1798" s="86"/>
      <c r="CE1798" s="86"/>
      <c r="CF1798" s="86"/>
      <c r="CH1798" s="86"/>
      <c r="CI1798" s="86"/>
      <c r="CJ1798" s="86"/>
      <c r="CK1798" s="86"/>
      <c r="CM1798" s="86"/>
      <c r="CN1798" s="86"/>
      <c r="CO1798" s="86"/>
      <c r="CP1798" s="86"/>
      <c r="CR1798" s="86"/>
      <c r="CS1798" s="86"/>
      <c r="CT1798" s="86"/>
      <c r="CU1798" s="86"/>
      <c r="CW1798" s="87"/>
      <c r="CY1798" s="86"/>
      <c r="CZ1798" s="87"/>
      <c r="DA1798" s="88"/>
      <c r="DB1798" s="86"/>
      <c r="DC1798" s="87"/>
      <c r="DD1798" s="86"/>
      <c r="DE1798" s="86"/>
      <c r="DF1798" s="86"/>
      <c r="DG1798" s="86"/>
      <c r="DH1798" s="89"/>
    </row>
    <row r="1799" spans="34:112" x14ac:dyDescent="0.2">
      <c r="AH1799" s="86"/>
      <c r="AJ1799" s="86"/>
      <c r="AL1799" s="86"/>
      <c r="AN1799" s="86"/>
      <c r="AP1799" s="86"/>
      <c r="AR1799" s="86"/>
      <c r="AT1799" s="86"/>
      <c r="AV1799" s="86"/>
      <c r="AX1799" s="86"/>
      <c r="AZ1799" s="86"/>
      <c r="BB1799" s="86"/>
      <c r="BD1799" s="86"/>
      <c r="BF1799" s="86"/>
      <c r="BH1799" s="86"/>
      <c r="BJ1799" s="86"/>
      <c r="BL1799" s="86"/>
      <c r="BN1799" s="86"/>
      <c r="BP1799" s="86"/>
      <c r="BR1799" s="86"/>
      <c r="BS1799" s="86"/>
      <c r="BT1799" s="86"/>
      <c r="BU1799" s="86"/>
      <c r="BW1799" s="86"/>
      <c r="BX1799" s="86"/>
      <c r="BY1799" s="86"/>
      <c r="BZ1799" s="86"/>
      <c r="CB1799" s="86"/>
      <c r="CC1799" s="86"/>
      <c r="CD1799" s="86"/>
      <c r="CE1799" s="86"/>
      <c r="CF1799" s="86"/>
      <c r="CH1799" s="86"/>
      <c r="CI1799" s="86"/>
      <c r="CJ1799" s="86"/>
      <c r="CK1799" s="86"/>
      <c r="CM1799" s="86"/>
      <c r="CN1799" s="86"/>
      <c r="CO1799" s="86"/>
      <c r="CP1799" s="86"/>
      <c r="CR1799" s="86"/>
      <c r="CS1799" s="86"/>
      <c r="CT1799" s="86"/>
      <c r="CU1799" s="86"/>
      <c r="CW1799" s="87"/>
      <c r="CY1799" s="86"/>
      <c r="CZ1799" s="87"/>
      <c r="DA1799" s="88"/>
      <c r="DB1799" s="86"/>
      <c r="DC1799" s="87"/>
      <c r="DD1799" s="86"/>
      <c r="DE1799" s="86"/>
      <c r="DF1799" s="86"/>
      <c r="DG1799" s="86"/>
      <c r="DH1799" s="89"/>
    </row>
    <row r="1800" spans="34:112" x14ac:dyDescent="0.2">
      <c r="AH1800" s="86"/>
      <c r="AJ1800" s="86"/>
      <c r="AL1800" s="86"/>
      <c r="AN1800" s="86"/>
      <c r="AP1800" s="86"/>
      <c r="AR1800" s="86"/>
      <c r="AT1800" s="86"/>
      <c r="AV1800" s="86"/>
      <c r="AX1800" s="86"/>
      <c r="AZ1800" s="86"/>
      <c r="BB1800" s="86"/>
      <c r="BD1800" s="86"/>
      <c r="BF1800" s="86"/>
      <c r="BH1800" s="86"/>
      <c r="BJ1800" s="86"/>
      <c r="BL1800" s="86"/>
      <c r="BN1800" s="86"/>
      <c r="BP1800" s="86"/>
      <c r="BR1800" s="86"/>
      <c r="BS1800" s="86"/>
      <c r="BT1800" s="86"/>
      <c r="BU1800" s="86"/>
      <c r="BW1800" s="86"/>
      <c r="BX1800" s="86"/>
      <c r="BY1800" s="86"/>
      <c r="BZ1800" s="86"/>
      <c r="CB1800" s="86"/>
      <c r="CC1800" s="86"/>
      <c r="CD1800" s="86"/>
      <c r="CE1800" s="86"/>
      <c r="CF1800" s="86"/>
      <c r="CH1800" s="86"/>
      <c r="CI1800" s="86"/>
      <c r="CJ1800" s="86"/>
      <c r="CK1800" s="86"/>
      <c r="CM1800" s="86"/>
      <c r="CN1800" s="86"/>
      <c r="CO1800" s="86"/>
      <c r="CP1800" s="86"/>
      <c r="CR1800" s="86"/>
      <c r="CS1800" s="86"/>
      <c r="CT1800" s="86"/>
      <c r="CU1800" s="86"/>
      <c r="CW1800" s="87"/>
      <c r="CY1800" s="86"/>
      <c r="CZ1800" s="87"/>
      <c r="DA1800" s="88"/>
      <c r="DB1800" s="86"/>
      <c r="DC1800" s="87"/>
      <c r="DD1800" s="86"/>
      <c r="DE1800" s="86"/>
      <c r="DF1800" s="86"/>
      <c r="DG1800" s="86"/>
      <c r="DH1800" s="89"/>
    </row>
    <row r="1801" spans="34:112" x14ac:dyDescent="0.2">
      <c r="AH1801" s="86"/>
      <c r="AJ1801" s="86"/>
      <c r="AL1801" s="86"/>
      <c r="AN1801" s="86"/>
      <c r="AP1801" s="86"/>
      <c r="AR1801" s="86"/>
      <c r="AT1801" s="86"/>
      <c r="AV1801" s="86"/>
      <c r="AX1801" s="86"/>
      <c r="AZ1801" s="86"/>
      <c r="BB1801" s="86"/>
      <c r="BD1801" s="86"/>
      <c r="BF1801" s="86"/>
      <c r="BH1801" s="86"/>
      <c r="BJ1801" s="86"/>
      <c r="BL1801" s="86"/>
      <c r="BN1801" s="86"/>
      <c r="BP1801" s="86"/>
      <c r="BR1801" s="86"/>
      <c r="BS1801" s="86"/>
      <c r="BT1801" s="86"/>
      <c r="BU1801" s="86"/>
      <c r="BW1801" s="86"/>
      <c r="BX1801" s="86"/>
      <c r="BY1801" s="86"/>
      <c r="BZ1801" s="86"/>
      <c r="CB1801" s="86"/>
      <c r="CC1801" s="86"/>
      <c r="CD1801" s="86"/>
      <c r="CE1801" s="86"/>
      <c r="CF1801" s="86"/>
      <c r="CH1801" s="86"/>
      <c r="CI1801" s="86"/>
      <c r="CJ1801" s="86"/>
      <c r="CK1801" s="86"/>
      <c r="CM1801" s="86"/>
      <c r="CN1801" s="86"/>
      <c r="CO1801" s="86"/>
      <c r="CP1801" s="86"/>
      <c r="CR1801" s="86"/>
      <c r="CS1801" s="86"/>
      <c r="CT1801" s="86"/>
      <c r="CU1801" s="86"/>
      <c r="CW1801" s="87"/>
      <c r="CY1801" s="86"/>
      <c r="CZ1801" s="87"/>
      <c r="DA1801" s="88"/>
      <c r="DB1801" s="86"/>
      <c r="DC1801" s="87"/>
      <c r="DD1801" s="86"/>
      <c r="DE1801" s="86"/>
      <c r="DF1801" s="86"/>
      <c r="DG1801" s="86"/>
      <c r="DH1801" s="89"/>
    </row>
    <row r="1802" spans="34:112" x14ac:dyDescent="0.2">
      <c r="AH1802" s="86"/>
      <c r="AJ1802" s="86"/>
      <c r="AL1802" s="86"/>
      <c r="AN1802" s="86"/>
      <c r="AP1802" s="86"/>
      <c r="AR1802" s="86"/>
      <c r="AT1802" s="86"/>
      <c r="AV1802" s="86"/>
      <c r="AX1802" s="86"/>
      <c r="AZ1802" s="86"/>
      <c r="BB1802" s="86"/>
      <c r="BD1802" s="86"/>
      <c r="BF1802" s="86"/>
      <c r="BH1802" s="86"/>
      <c r="BJ1802" s="86"/>
      <c r="BL1802" s="86"/>
      <c r="BN1802" s="86"/>
      <c r="BP1802" s="86"/>
      <c r="BR1802" s="86"/>
      <c r="BS1802" s="86"/>
      <c r="BT1802" s="86"/>
      <c r="BU1802" s="86"/>
      <c r="BW1802" s="86"/>
      <c r="BX1802" s="86"/>
      <c r="BY1802" s="86"/>
      <c r="BZ1802" s="86"/>
      <c r="CB1802" s="86"/>
      <c r="CC1802" s="86"/>
      <c r="CD1802" s="86"/>
      <c r="CE1802" s="86"/>
      <c r="CF1802" s="86"/>
      <c r="CH1802" s="86"/>
      <c r="CI1802" s="86"/>
      <c r="CJ1802" s="86"/>
      <c r="CK1802" s="86"/>
      <c r="CM1802" s="86"/>
      <c r="CN1802" s="86"/>
      <c r="CO1802" s="86"/>
      <c r="CP1802" s="86"/>
      <c r="CR1802" s="86"/>
      <c r="CS1802" s="86"/>
      <c r="CT1802" s="86"/>
      <c r="CU1802" s="86"/>
      <c r="CW1802" s="87"/>
      <c r="CY1802" s="86"/>
      <c r="CZ1802" s="87"/>
      <c r="DA1802" s="88"/>
      <c r="DB1802" s="86"/>
      <c r="DC1802" s="87"/>
      <c r="DD1802" s="86"/>
      <c r="DE1802" s="86"/>
      <c r="DF1802" s="86"/>
      <c r="DG1802" s="86"/>
      <c r="DH1802" s="89"/>
    </row>
    <row r="1803" spans="34:112" x14ac:dyDescent="0.2">
      <c r="AH1803" s="86"/>
      <c r="AJ1803" s="86"/>
      <c r="AL1803" s="86"/>
      <c r="AN1803" s="86"/>
      <c r="AP1803" s="86"/>
      <c r="AR1803" s="86"/>
      <c r="AT1803" s="86"/>
      <c r="AV1803" s="86"/>
      <c r="AX1803" s="86"/>
      <c r="AZ1803" s="86"/>
      <c r="BB1803" s="86"/>
      <c r="BD1803" s="86"/>
      <c r="BF1803" s="86"/>
      <c r="BH1803" s="86"/>
      <c r="BJ1803" s="86"/>
      <c r="BL1803" s="86"/>
      <c r="BN1803" s="86"/>
      <c r="BP1803" s="86"/>
      <c r="BR1803" s="86"/>
      <c r="BS1803" s="86"/>
      <c r="BT1803" s="86"/>
      <c r="BU1803" s="86"/>
      <c r="BW1803" s="86"/>
      <c r="BX1803" s="86"/>
      <c r="BY1803" s="86"/>
      <c r="BZ1803" s="86"/>
      <c r="CB1803" s="86"/>
      <c r="CC1803" s="86"/>
      <c r="CD1803" s="86"/>
      <c r="CE1803" s="86"/>
      <c r="CF1803" s="86"/>
      <c r="CH1803" s="86"/>
      <c r="CI1803" s="86"/>
      <c r="CJ1803" s="86"/>
      <c r="CK1803" s="86"/>
      <c r="CM1803" s="86"/>
      <c r="CN1803" s="86"/>
      <c r="CO1803" s="86"/>
      <c r="CP1803" s="86"/>
      <c r="CR1803" s="86"/>
      <c r="CS1803" s="86"/>
      <c r="CT1803" s="86"/>
      <c r="CU1803" s="86"/>
      <c r="CW1803" s="87"/>
      <c r="CY1803" s="86"/>
      <c r="CZ1803" s="87"/>
      <c r="DA1803" s="88"/>
      <c r="DB1803" s="86"/>
      <c r="DC1803" s="87"/>
      <c r="DD1803" s="86"/>
      <c r="DE1803" s="86"/>
      <c r="DF1803" s="86"/>
      <c r="DG1803" s="86"/>
      <c r="DH1803" s="89"/>
    </row>
    <row r="1804" spans="34:112" x14ac:dyDescent="0.2">
      <c r="AH1804" s="86"/>
      <c r="AJ1804" s="86"/>
      <c r="AL1804" s="86"/>
      <c r="AN1804" s="86"/>
      <c r="AP1804" s="86"/>
      <c r="AR1804" s="86"/>
      <c r="AT1804" s="86"/>
      <c r="AV1804" s="86"/>
      <c r="AX1804" s="86"/>
      <c r="AZ1804" s="86"/>
      <c r="BB1804" s="86"/>
      <c r="BD1804" s="86"/>
      <c r="BF1804" s="86"/>
      <c r="BH1804" s="86"/>
      <c r="BJ1804" s="86"/>
      <c r="BL1804" s="86"/>
      <c r="BN1804" s="86"/>
      <c r="BP1804" s="86"/>
      <c r="BR1804" s="86"/>
      <c r="BS1804" s="86"/>
      <c r="BT1804" s="86"/>
      <c r="BU1804" s="86"/>
      <c r="BW1804" s="86"/>
      <c r="BX1804" s="86"/>
      <c r="BY1804" s="86"/>
      <c r="BZ1804" s="86"/>
      <c r="CB1804" s="86"/>
      <c r="CC1804" s="86"/>
      <c r="CD1804" s="86"/>
      <c r="CE1804" s="86"/>
      <c r="CF1804" s="86"/>
      <c r="CH1804" s="86"/>
      <c r="CI1804" s="86"/>
      <c r="CJ1804" s="86"/>
      <c r="CK1804" s="86"/>
      <c r="CM1804" s="86"/>
      <c r="CN1804" s="86"/>
      <c r="CO1804" s="86"/>
      <c r="CP1804" s="86"/>
      <c r="CR1804" s="86"/>
      <c r="CS1804" s="86"/>
      <c r="CT1804" s="86"/>
      <c r="CU1804" s="86"/>
      <c r="CW1804" s="87"/>
      <c r="CY1804" s="86"/>
      <c r="CZ1804" s="87"/>
      <c r="DA1804" s="88"/>
      <c r="DB1804" s="86"/>
      <c r="DC1804" s="87"/>
      <c r="DD1804" s="86"/>
      <c r="DE1804" s="86"/>
      <c r="DF1804" s="86"/>
      <c r="DG1804" s="86"/>
      <c r="DH1804" s="89"/>
    </row>
    <row r="1805" spans="34:112" x14ac:dyDescent="0.2">
      <c r="AH1805" s="86"/>
      <c r="AJ1805" s="86"/>
      <c r="AL1805" s="86"/>
      <c r="AN1805" s="86"/>
      <c r="AP1805" s="86"/>
      <c r="AR1805" s="86"/>
      <c r="AT1805" s="86"/>
      <c r="AV1805" s="86"/>
      <c r="AX1805" s="86"/>
      <c r="AZ1805" s="86"/>
      <c r="BB1805" s="86"/>
      <c r="BD1805" s="86"/>
      <c r="BF1805" s="86"/>
      <c r="BH1805" s="86"/>
      <c r="BJ1805" s="86"/>
      <c r="BL1805" s="86"/>
      <c r="BN1805" s="86"/>
      <c r="BP1805" s="86"/>
      <c r="BR1805" s="86"/>
      <c r="BS1805" s="86"/>
      <c r="BT1805" s="86"/>
      <c r="BU1805" s="86"/>
      <c r="BW1805" s="86"/>
      <c r="BX1805" s="86"/>
      <c r="BY1805" s="86"/>
      <c r="BZ1805" s="86"/>
      <c r="CB1805" s="86"/>
      <c r="CC1805" s="86"/>
      <c r="CD1805" s="86"/>
      <c r="CE1805" s="86"/>
      <c r="CF1805" s="86"/>
      <c r="CH1805" s="86"/>
      <c r="CI1805" s="86"/>
      <c r="CJ1805" s="86"/>
      <c r="CK1805" s="86"/>
      <c r="CM1805" s="86"/>
      <c r="CN1805" s="86"/>
      <c r="CO1805" s="86"/>
      <c r="CP1805" s="86"/>
      <c r="CR1805" s="86"/>
      <c r="CS1805" s="86"/>
      <c r="CT1805" s="86"/>
      <c r="CU1805" s="86"/>
      <c r="CW1805" s="87"/>
      <c r="CY1805" s="86"/>
      <c r="CZ1805" s="87"/>
      <c r="DA1805" s="88"/>
      <c r="DB1805" s="86"/>
      <c r="DC1805" s="87"/>
      <c r="DD1805" s="86"/>
      <c r="DE1805" s="86"/>
      <c r="DF1805" s="86"/>
      <c r="DG1805" s="86"/>
      <c r="DH1805" s="89"/>
    </row>
    <row r="1806" spans="34:112" x14ac:dyDescent="0.2">
      <c r="AH1806" s="86"/>
      <c r="AJ1806" s="86"/>
      <c r="AL1806" s="86"/>
      <c r="AN1806" s="86"/>
      <c r="AP1806" s="86"/>
      <c r="AR1806" s="86"/>
      <c r="AT1806" s="86"/>
      <c r="AV1806" s="86"/>
      <c r="AX1806" s="86"/>
      <c r="AZ1806" s="86"/>
      <c r="BB1806" s="86"/>
      <c r="BD1806" s="86"/>
      <c r="BF1806" s="86"/>
      <c r="BH1806" s="86"/>
      <c r="BJ1806" s="86"/>
      <c r="BL1806" s="86"/>
      <c r="BN1806" s="86"/>
      <c r="BP1806" s="86"/>
      <c r="BR1806" s="86"/>
      <c r="BS1806" s="86"/>
      <c r="BT1806" s="86"/>
      <c r="BU1806" s="86"/>
      <c r="BW1806" s="86"/>
      <c r="BX1806" s="86"/>
      <c r="BY1806" s="86"/>
      <c r="BZ1806" s="86"/>
      <c r="CB1806" s="86"/>
      <c r="CC1806" s="86"/>
      <c r="CD1806" s="86"/>
      <c r="CE1806" s="86"/>
      <c r="CF1806" s="86"/>
      <c r="CH1806" s="86"/>
      <c r="CI1806" s="86"/>
      <c r="CJ1806" s="86"/>
      <c r="CK1806" s="86"/>
      <c r="CM1806" s="86"/>
      <c r="CN1806" s="86"/>
      <c r="CO1806" s="86"/>
      <c r="CP1806" s="86"/>
      <c r="CR1806" s="86"/>
      <c r="CS1806" s="86"/>
      <c r="CT1806" s="86"/>
      <c r="CU1806" s="86"/>
      <c r="CW1806" s="87"/>
      <c r="CY1806" s="86"/>
      <c r="CZ1806" s="87"/>
      <c r="DA1806" s="88"/>
      <c r="DB1806" s="86"/>
      <c r="DC1806" s="87"/>
      <c r="DD1806" s="86"/>
      <c r="DE1806" s="86"/>
      <c r="DF1806" s="86"/>
      <c r="DG1806" s="86"/>
      <c r="DH1806" s="89"/>
    </row>
    <row r="1807" spans="34:112" x14ac:dyDescent="0.2">
      <c r="AH1807" s="86"/>
      <c r="AJ1807" s="86"/>
      <c r="AL1807" s="86"/>
      <c r="AN1807" s="86"/>
      <c r="AP1807" s="86"/>
      <c r="AR1807" s="86"/>
      <c r="AT1807" s="86"/>
      <c r="AV1807" s="86"/>
      <c r="AX1807" s="86"/>
      <c r="AZ1807" s="86"/>
      <c r="BB1807" s="86"/>
      <c r="BD1807" s="86"/>
      <c r="BF1807" s="86"/>
      <c r="BH1807" s="86"/>
      <c r="BJ1807" s="86"/>
      <c r="BL1807" s="86"/>
      <c r="BN1807" s="86"/>
      <c r="BP1807" s="86"/>
      <c r="BR1807" s="86"/>
      <c r="BS1807" s="86"/>
      <c r="BT1807" s="86"/>
      <c r="BU1807" s="86"/>
      <c r="BW1807" s="86"/>
      <c r="BX1807" s="86"/>
      <c r="BY1807" s="86"/>
      <c r="BZ1807" s="86"/>
      <c r="CB1807" s="86"/>
      <c r="CC1807" s="86"/>
      <c r="CD1807" s="86"/>
      <c r="CE1807" s="86"/>
      <c r="CF1807" s="86"/>
      <c r="CH1807" s="86"/>
      <c r="CI1807" s="86"/>
      <c r="CJ1807" s="86"/>
      <c r="CK1807" s="86"/>
      <c r="CM1807" s="86"/>
      <c r="CN1807" s="86"/>
      <c r="CO1807" s="86"/>
      <c r="CP1807" s="86"/>
      <c r="CR1807" s="86"/>
      <c r="CS1807" s="86"/>
      <c r="CT1807" s="86"/>
      <c r="CU1807" s="86"/>
      <c r="CW1807" s="87"/>
      <c r="CY1807" s="86"/>
      <c r="CZ1807" s="87"/>
      <c r="DA1807" s="88"/>
      <c r="DB1807" s="86"/>
      <c r="DC1807" s="87"/>
      <c r="DD1807" s="86"/>
      <c r="DE1807" s="86"/>
      <c r="DF1807" s="86"/>
      <c r="DG1807" s="86"/>
      <c r="DH1807" s="89"/>
    </row>
    <row r="1808" spans="34:112" x14ac:dyDescent="0.2">
      <c r="AH1808" s="86"/>
      <c r="AJ1808" s="86"/>
      <c r="AL1808" s="86"/>
      <c r="AN1808" s="86"/>
      <c r="AP1808" s="86"/>
      <c r="AR1808" s="86"/>
      <c r="AT1808" s="86"/>
      <c r="AV1808" s="86"/>
      <c r="AX1808" s="86"/>
      <c r="AZ1808" s="86"/>
      <c r="BB1808" s="86"/>
      <c r="BD1808" s="86"/>
      <c r="BF1808" s="86"/>
      <c r="BH1808" s="86"/>
      <c r="BJ1808" s="86"/>
      <c r="BL1808" s="86"/>
      <c r="BN1808" s="86"/>
      <c r="BP1808" s="86"/>
      <c r="BR1808" s="86"/>
      <c r="BS1808" s="86"/>
      <c r="BT1808" s="86"/>
      <c r="BU1808" s="86"/>
      <c r="BW1808" s="86"/>
      <c r="BX1808" s="86"/>
      <c r="BY1808" s="86"/>
      <c r="BZ1808" s="86"/>
      <c r="CB1808" s="86"/>
      <c r="CC1808" s="86"/>
      <c r="CD1808" s="86"/>
      <c r="CE1808" s="86"/>
      <c r="CF1808" s="86"/>
      <c r="CH1808" s="86"/>
      <c r="CI1808" s="86"/>
      <c r="CJ1808" s="86"/>
      <c r="CK1808" s="86"/>
      <c r="CM1808" s="86"/>
      <c r="CN1808" s="86"/>
      <c r="CO1808" s="86"/>
      <c r="CP1808" s="86"/>
      <c r="CR1808" s="86"/>
      <c r="CS1808" s="86"/>
      <c r="CT1808" s="86"/>
      <c r="CU1808" s="86"/>
      <c r="CW1808" s="87"/>
      <c r="CY1808" s="86"/>
      <c r="CZ1808" s="87"/>
      <c r="DA1808" s="88"/>
      <c r="DB1808" s="86"/>
      <c r="DC1808" s="87"/>
      <c r="DD1808" s="86"/>
      <c r="DE1808" s="86"/>
      <c r="DF1808" s="86"/>
      <c r="DG1808" s="86"/>
      <c r="DH1808" s="89"/>
    </row>
    <row r="1809" spans="34:112" x14ac:dyDescent="0.2">
      <c r="AH1809" s="86"/>
      <c r="AJ1809" s="86"/>
      <c r="AL1809" s="86"/>
      <c r="AN1809" s="86"/>
      <c r="AP1809" s="86"/>
      <c r="AR1809" s="86"/>
      <c r="AT1809" s="86"/>
      <c r="AV1809" s="86"/>
      <c r="AX1809" s="86"/>
      <c r="AZ1809" s="86"/>
      <c r="BB1809" s="86"/>
      <c r="BD1809" s="86"/>
      <c r="BF1809" s="86"/>
      <c r="BH1809" s="86"/>
      <c r="BJ1809" s="86"/>
      <c r="BL1809" s="86"/>
      <c r="BN1809" s="86"/>
      <c r="BP1809" s="86"/>
      <c r="BR1809" s="86"/>
      <c r="BS1809" s="86"/>
      <c r="BT1809" s="86"/>
      <c r="BU1809" s="86"/>
      <c r="BW1809" s="86"/>
      <c r="BX1809" s="86"/>
      <c r="BY1809" s="86"/>
      <c r="BZ1809" s="86"/>
      <c r="CB1809" s="86"/>
      <c r="CC1809" s="86"/>
      <c r="CD1809" s="86"/>
      <c r="CE1809" s="86"/>
      <c r="CF1809" s="86"/>
      <c r="CH1809" s="86"/>
      <c r="CI1809" s="86"/>
      <c r="CJ1809" s="86"/>
      <c r="CK1809" s="86"/>
      <c r="CM1809" s="86"/>
      <c r="CN1809" s="86"/>
      <c r="CO1809" s="86"/>
      <c r="CP1809" s="86"/>
      <c r="CR1809" s="86"/>
      <c r="CS1809" s="86"/>
      <c r="CT1809" s="86"/>
      <c r="CU1809" s="86"/>
      <c r="CW1809" s="87"/>
      <c r="CY1809" s="86"/>
      <c r="CZ1809" s="87"/>
      <c r="DA1809" s="88"/>
      <c r="DB1809" s="86"/>
      <c r="DC1809" s="87"/>
      <c r="DD1809" s="86"/>
      <c r="DE1809" s="86"/>
      <c r="DF1809" s="86"/>
      <c r="DG1809" s="86"/>
      <c r="DH1809" s="89"/>
    </row>
    <row r="1810" spans="34:112" x14ac:dyDescent="0.2">
      <c r="AH1810" s="86"/>
      <c r="AJ1810" s="86"/>
      <c r="AL1810" s="86"/>
      <c r="AN1810" s="86"/>
      <c r="AP1810" s="86"/>
      <c r="AR1810" s="86"/>
      <c r="AT1810" s="86"/>
      <c r="AV1810" s="86"/>
      <c r="AX1810" s="86"/>
      <c r="AZ1810" s="86"/>
      <c r="BB1810" s="86"/>
      <c r="BD1810" s="86"/>
      <c r="BF1810" s="86"/>
      <c r="BH1810" s="86"/>
      <c r="BJ1810" s="86"/>
      <c r="BL1810" s="86"/>
      <c r="BN1810" s="86"/>
      <c r="BP1810" s="86"/>
      <c r="BR1810" s="86"/>
      <c r="BS1810" s="86"/>
      <c r="BT1810" s="86"/>
      <c r="BU1810" s="86"/>
      <c r="BW1810" s="86"/>
      <c r="BX1810" s="86"/>
      <c r="BY1810" s="86"/>
      <c r="BZ1810" s="86"/>
      <c r="CB1810" s="86"/>
      <c r="CC1810" s="86"/>
      <c r="CD1810" s="86"/>
      <c r="CE1810" s="86"/>
      <c r="CF1810" s="86"/>
      <c r="CH1810" s="86"/>
      <c r="CI1810" s="86"/>
      <c r="CJ1810" s="86"/>
      <c r="CK1810" s="86"/>
      <c r="CM1810" s="86"/>
      <c r="CN1810" s="86"/>
      <c r="CO1810" s="86"/>
      <c r="CP1810" s="86"/>
      <c r="CR1810" s="86"/>
      <c r="CS1810" s="86"/>
      <c r="CT1810" s="86"/>
      <c r="CU1810" s="86"/>
      <c r="CW1810" s="87"/>
      <c r="CY1810" s="86"/>
      <c r="CZ1810" s="87"/>
      <c r="DA1810" s="88"/>
      <c r="DB1810" s="86"/>
      <c r="DC1810" s="87"/>
      <c r="DD1810" s="86"/>
      <c r="DE1810" s="86"/>
      <c r="DF1810" s="86"/>
      <c r="DG1810" s="86"/>
      <c r="DH1810" s="89"/>
    </row>
    <row r="1811" spans="34:112" x14ac:dyDescent="0.2">
      <c r="AH1811" s="86"/>
      <c r="AJ1811" s="86"/>
      <c r="AL1811" s="86"/>
      <c r="AN1811" s="86"/>
      <c r="AP1811" s="86"/>
      <c r="AR1811" s="86"/>
      <c r="AT1811" s="86"/>
      <c r="AV1811" s="86"/>
      <c r="AX1811" s="86"/>
      <c r="AZ1811" s="86"/>
      <c r="BB1811" s="86"/>
      <c r="BD1811" s="86"/>
      <c r="BF1811" s="86"/>
      <c r="BH1811" s="86"/>
      <c r="BJ1811" s="86"/>
      <c r="BL1811" s="86"/>
      <c r="BN1811" s="86"/>
      <c r="BP1811" s="86"/>
      <c r="BR1811" s="86"/>
      <c r="BS1811" s="86"/>
      <c r="BT1811" s="86"/>
      <c r="BU1811" s="86"/>
      <c r="BW1811" s="86"/>
      <c r="BX1811" s="86"/>
      <c r="BY1811" s="86"/>
      <c r="BZ1811" s="86"/>
      <c r="CB1811" s="86"/>
      <c r="CC1811" s="86"/>
      <c r="CD1811" s="86"/>
      <c r="CE1811" s="86"/>
      <c r="CF1811" s="86"/>
      <c r="CH1811" s="86"/>
      <c r="CI1811" s="86"/>
      <c r="CJ1811" s="86"/>
      <c r="CK1811" s="86"/>
      <c r="CM1811" s="86"/>
      <c r="CN1811" s="86"/>
      <c r="CO1811" s="86"/>
      <c r="CP1811" s="86"/>
      <c r="CR1811" s="86"/>
      <c r="CS1811" s="86"/>
      <c r="CT1811" s="86"/>
      <c r="CU1811" s="86"/>
      <c r="CW1811" s="87"/>
      <c r="CY1811" s="86"/>
      <c r="CZ1811" s="87"/>
      <c r="DA1811" s="88"/>
      <c r="DB1811" s="86"/>
      <c r="DC1811" s="87"/>
      <c r="DD1811" s="86"/>
      <c r="DE1811" s="86"/>
      <c r="DF1811" s="86"/>
      <c r="DG1811" s="86"/>
      <c r="DH1811" s="89"/>
    </row>
    <row r="1812" spans="34:112" x14ac:dyDescent="0.2">
      <c r="AH1812" s="86"/>
      <c r="AJ1812" s="86"/>
      <c r="AL1812" s="86"/>
      <c r="AN1812" s="86"/>
      <c r="AP1812" s="86"/>
      <c r="AR1812" s="86"/>
      <c r="AT1812" s="86"/>
      <c r="AV1812" s="86"/>
      <c r="AX1812" s="86"/>
      <c r="AZ1812" s="86"/>
      <c r="BB1812" s="86"/>
      <c r="BD1812" s="86"/>
      <c r="BF1812" s="86"/>
      <c r="BH1812" s="86"/>
      <c r="BJ1812" s="86"/>
      <c r="BL1812" s="86"/>
      <c r="BN1812" s="86"/>
      <c r="BP1812" s="86"/>
      <c r="BR1812" s="86"/>
      <c r="BS1812" s="86"/>
      <c r="BT1812" s="86"/>
      <c r="BU1812" s="86"/>
      <c r="BW1812" s="86"/>
      <c r="BX1812" s="86"/>
      <c r="BY1812" s="86"/>
      <c r="BZ1812" s="86"/>
      <c r="CB1812" s="86"/>
      <c r="CC1812" s="86"/>
      <c r="CD1812" s="86"/>
      <c r="CE1812" s="86"/>
      <c r="CF1812" s="86"/>
      <c r="CH1812" s="86"/>
      <c r="CI1812" s="86"/>
      <c r="CJ1812" s="86"/>
      <c r="CK1812" s="86"/>
      <c r="CM1812" s="86"/>
      <c r="CN1812" s="86"/>
      <c r="CO1812" s="86"/>
      <c r="CP1812" s="86"/>
      <c r="CR1812" s="86"/>
      <c r="CS1812" s="86"/>
      <c r="CT1812" s="86"/>
      <c r="CU1812" s="86"/>
      <c r="CW1812" s="87"/>
      <c r="CY1812" s="86"/>
      <c r="CZ1812" s="87"/>
      <c r="DA1812" s="88"/>
      <c r="DB1812" s="86"/>
      <c r="DC1812" s="87"/>
      <c r="DD1812" s="86"/>
      <c r="DE1812" s="86"/>
      <c r="DF1812" s="86"/>
      <c r="DG1812" s="86"/>
      <c r="DH1812" s="89"/>
    </row>
    <row r="1813" spans="34:112" x14ac:dyDescent="0.2">
      <c r="AH1813" s="86"/>
      <c r="AJ1813" s="86"/>
      <c r="AL1813" s="86"/>
      <c r="AN1813" s="86"/>
      <c r="AP1813" s="86"/>
      <c r="AR1813" s="86"/>
      <c r="AT1813" s="86"/>
      <c r="AV1813" s="86"/>
      <c r="AX1813" s="86"/>
      <c r="AZ1813" s="86"/>
      <c r="BB1813" s="86"/>
      <c r="BD1813" s="86"/>
      <c r="BF1813" s="86"/>
      <c r="BH1813" s="86"/>
      <c r="BJ1813" s="86"/>
      <c r="BL1813" s="86"/>
      <c r="BN1813" s="86"/>
      <c r="BP1813" s="86"/>
      <c r="BR1813" s="86"/>
      <c r="BS1813" s="86"/>
      <c r="BT1813" s="86"/>
      <c r="BU1813" s="86"/>
      <c r="BW1813" s="86"/>
      <c r="BX1813" s="86"/>
      <c r="BY1813" s="86"/>
      <c r="BZ1813" s="86"/>
      <c r="CB1813" s="86"/>
      <c r="CC1813" s="86"/>
      <c r="CD1813" s="86"/>
      <c r="CE1813" s="86"/>
      <c r="CF1813" s="86"/>
      <c r="CH1813" s="86"/>
      <c r="CI1813" s="86"/>
      <c r="CJ1813" s="86"/>
      <c r="CK1813" s="86"/>
      <c r="CM1813" s="86"/>
      <c r="CN1813" s="86"/>
      <c r="CO1813" s="86"/>
      <c r="CP1813" s="86"/>
      <c r="CR1813" s="86"/>
      <c r="CS1813" s="86"/>
      <c r="CT1813" s="86"/>
      <c r="CU1813" s="86"/>
      <c r="CW1813" s="87"/>
      <c r="CY1813" s="86"/>
      <c r="CZ1813" s="87"/>
      <c r="DA1813" s="88"/>
      <c r="DB1813" s="86"/>
      <c r="DC1813" s="87"/>
      <c r="DD1813" s="86"/>
      <c r="DE1813" s="86"/>
      <c r="DF1813" s="86"/>
      <c r="DG1813" s="86"/>
      <c r="DH1813" s="89"/>
    </row>
    <row r="1814" spans="34:112" x14ac:dyDescent="0.2">
      <c r="AH1814" s="86"/>
      <c r="AJ1814" s="86"/>
      <c r="AL1814" s="86"/>
      <c r="AN1814" s="86"/>
      <c r="AP1814" s="86"/>
      <c r="AR1814" s="86"/>
      <c r="AT1814" s="86"/>
      <c r="AV1814" s="86"/>
      <c r="AX1814" s="86"/>
      <c r="AZ1814" s="86"/>
      <c r="BB1814" s="86"/>
      <c r="BD1814" s="86"/>
      <c r="BF1814" s="86"/>
      <c r="BH1814" s="86"/>
      <c r="BJ1814" s="86"/>
      <c r="BL1814" s="86"/>
      <c r="BN1814" s="86"/>
      <c r="BP1814" s="86"/>
      <c r="BR1814" s="86"/>
      <c r="BS1814" s="86"/>
      <c r="BT1814" s="86"/>
      <c r="BU1814" s="86"/>
      <c r="BW1814" s="86"/>
      <c r="BX1814" s="86"/>
      <c r="BY1814" s="86"/>
      <c r="BZ1814" s="86"/>
      <c r="CB1814" s="86"/>
      <c r="CC1814" s="86"/>
      <c r="CD1814" s="86"/>
      <c r="CE1814" s="86"/>
      <c r="CF1814" s="86"/>
      <c r="CH1814" s="86"/>
      <c r="CI1814" s="86"/>
      <c r="CJ1814" s="86"/>
      <c r="CK1814" s="86"/>
      <c r="CM1814" s="86"/>
      <c r="CN1814" s="86"/>
      <c r="CO1814" s="86"/>
      <c r="CP1814" s="86"/>
      <c r="CR1814" s="86"/>
      <c r="CS1814" s="86"/>
      <c r="CT1814" s="86"/>
      <c r="CU1814" s="86"/>
      <c r="CW1814" s="87"/>
      <c r="CY1814" s="86"/>
      <c r="CZ1814" s="87"/>
      <c r="DA1814" s="88"/>
      <c r="DB1814" s="86"/>
      <c r="DC1814" s="87"/>
      <c r="DD1814" s="86"/>
      <c r="DE1814" s="86"/>
      <c r="DF1814" s="86"/>
      <c r="DG1814" s="86"/>
      <c r="DH1814" s="89"/>
    </row>
    <row r="1815" spans="34:112" x14ac:dyDescent="0.2">
      <c r="AH1815" s="86"/>
      <c r="AJ1815" s="86"/>
      <c r="AL1815" s="86"/>
      <c r="AN1815" s="86"/>
      <c r="AP1815" s="86"/>
      <c r="AR1815" s="86"/>
      <c r="AT1815" s="86"/>
      <c r="AV1815" s="86"/>
      <c r="AX1815" s="86"/>
      <c r="AZ1815" s="86"/>
      <c r="BB1815" s="86"/>
      <c r="BD1815" s="86"/>
      <c r="BF1815" s="86"/>
      <c r="BH1815" s="86"/>
      <c r="BJ1815" s="86"/>
      <c r="BL1815" s="86"/>
      <c r="BN1815" s="86"/>
      <c r="BP1815" s="86"/>
      <c r="BR1815" s="86"/>
      <c r="BS1815" s="86"/>
      <c r="BT1815" s="86"/>
      <c r="BU1815" s="86"/>
      <c r="BW1815" s="86"/>
      <c r="BX1815" s="86"/>
      <c r="BY1815" s="86"/>
      <c r="BZ1815" s="86"/>
      <c r="CB1815" s="86"/>
      <c r="CC1815" s="86"/>
      <c r="CD1815" s="86"/>
      <c r="CE1815" s="86"/>
      <c r="CF1815" s="86"/>
      <c r="CH1815" s="86"/>
      <c r="CI1815" s="86"/>
      <c r="CJ1815" s="86"/>
      <c r="CK1815" s="86"/>
      <c r="CM1815" s="86"/>
      <c r="CN1815" s="86"/>
      <c r="CO1815" s="86"/>
      <c r="CP1815" s="86"/>
      <c r="CR1815" s="86"/>
      <c r="CS1815" s="86"/>
      <c r="CT1815" s="86"/>
      <c r="CU1815" s="86"/>
      <c r="CW1815" s="87"/>
      <c r="CY1815" s="86"/>
      <c r="CZ1815" s="87"/>
      <c r="DA1815" s="88"/>
      <c r="DB1815" s="86"/>
      <c r="DC1815" s="87"/>
      <c r="DD1815" s="86"/>
      <c r="DE1815" s="86"/>
      <c r="DF1815" s="86"/>
      <c r="DG1815" s="86"/>
      <c r="DH1815" s="89"/>
    </row>
    <row r="1816" spans="34:112" x14ac:dyDescent="0.2">
      <c r="AH1816" s="86"/>
      <c r="AJ1816" s="86"/>
      <c r="AL1816" s="86"/>
      <c r="AN1816" s="86"/>
      <c r="AP1816" s="86"/>
      <c r="AR1816" s="86"/>
      <c r="AT1816" s="86"/>
      <c r="AV1816" s="86"/>
      <c r="AX1816" s="86"/>
      <c r="AZ1816" s="86"/>
      <c r="BB1816" s="86"/>
      <c r="BD1816" s="86"/>
      <c r="BF1816" s="86"/>
      <c r="BH1816" s="86"/>
      <c r="BJ1816" s="86"/>
      <c r="BL1816" s="86"/>
      <c r="BN1816" s="86"/>
      <c r="BP1816" s="86"/>
      <c r="BR1816" s="86"/>
      <c r="BS1816" s="86"/>
      <c r="BT1816" s="86"/>
      <c r="BU1816" s="86"/>
      <c r="BW1816" s="86"/>
      <c r="BX1816" s="86"/>
      <c r="BY1816" s="86"/>
      <c r="BZ1816" s="86"/>
      <c r="CB1816" s="86"/>
      <c r="CC1816" s="86"/>
      <c r="CD1816" s="86"/>
      <c r="CE1816" s="86"/>
      <c r="CF1816" s="86"/>
      <c r="CH1816" s="86"/>
      <c r="CI1816" s="86"/>
      <c r="CJ1816" s="86"/>
      <c r="CK1816" s="86"/>
      <c r="CM1816" s="86"/>
      <c r="CN1816" s="86"/>
      <c r="CO1816" s="86"/>
      <c r="CP1816" s="86"/>
      <c r="CR1816" s="86"/>
      <c r="CS1816" s="86"/>
      <c r="CT1816" s="86"/>
      <c r="CU1816" s="86"/>
      <c r="CW1816" s="87"/>
      <c r="CY1816" s="86"/>
      <c r="CZ1816" s="87"/>
      <c r="DA1816" s="88"/>
      <c r="DB1816" s="86"/>
      <c r="DC1816" s="87"/>
      <c r="DD1816" s="86"/>
      <c r="DE1816" s="86"/>
      <c r="DF1816" s="86"/>
      <c r="DG1816" s="86"/>
      <c r="DH1816" s="89"/>
    </row>
    <row r="1817" spans="34:112" x14ac:dyDescent="0.2">
      <c r="AH1817" s="86"/>
      <c r="AJ1817" s="86"/>
      <c r="AL1817" s="86"/>
      <c r="AN1817" s="86"/>
      <c r="AP1817" s="86"/>
      <c r="AR1817" s="86"/>
      <c r="AT1817" s="86"/>
      <c r="AV1817" s="86"/>
      <c r="AX1817" s="86"/>
      <c r="AZ1817" s="86"/>
      <c r="BB1817" s="86"/>
      <c r="BD1817" s="86"/>
      <c r="BF1817" s="86"/>
      <c r="BH1817" s="86"/>
      <c r="BJ1817" s="86"/>
      <c r="BL1817" s="86"/>
      <c r="BN1817" s="86"/>
      <c r="BP1817" s="86"/>
      <c r="BR1817" s="86"/>
      <c r="BS1817" s="86"/>
      <c r="BT1817" s="86"/>
      <c r="BU1817" s="86"/>
      <c r="BW1817" s="86"/>
      <c r="BX1817" s="86"/>
      <c r="BY1817" s="86"/>
      <c r="BZ1817" s="86"/>
      <c r="CB1817" s="86"/>
      <c r="CC1817" s="86"/>
      <c r="CD1817" s="86"/>
      <c r="CE1817" s="86"/>
      <c r="CF1817" s="86"/>
      <c r="CH1817" s="86"/>
      <c r="CI1817" s="86"/>
      <c r="CJ1817" s="86"/>
      <c r="CK1817" s="86"/>
      <c r="CM1817" s="86"/>
      <c r="CN1817" s="86"/>
      <c r="CO1817" s="86"/>
      <c r="CP1817" s="86"/>
      <c r="CR1817" s="86"/>
      <c r="CS1817" s="86"/>
      <c r="CT1817" s="86"/>
      <c r="CU1817" s="86"/>
      <c r="CW1817" s="87"/>
      <c r="CY1817" s="86"/>
      <c r="CZ1817" s="87"/>
      <c r="DA1817" s="88"/>
      <c r="DB1817" s="86"/>
      <c r="DC1817" s="87"/>
      <c r="DD1817" s="86"/>
      <c r="DE1817" s="86"/>
      <c r="DF1817" s="86"/>
      <c r="DG1817" s="86"/>
      <c r="DH1817" s="89"/>
    </row>
    <row r="1818" spans="34:112" x14ac:dyDescent="0.2">
      <c r="AH1818" s="86"/>
      <c r="AJ1818" s="86"/>
      <c r="AL1818" s="86"/>
      <c r="AN1818" s="86"/>
      <c r="AP1818" s="86"/>
      <c r="AR1818" s="86"/>
      <c r="AT1818" s="86"/>
      <c r="AV1818" s="86"/>
      <c r="AX1818" s="86"/>
      <c r="AZ1818" s="86"/>
      <c r="BB1818" s="86"/>
      <c r="BD1818" s="86"/>
      <c r="BF1818" s="86"/>
      <c r="BH1818" s="86"/>
      <c r="BJ1818" s="86"/>
      <c r="BL1818" s="86"/>
      <c r="BN1818" s="86"/>
      <c r="BP1818" s="86"/>
      <c r="BR1818" s="86"/>
      <c r="BS1818" s="86"/>
      <c r="BT1818" s="86"/>
      <c r="BU1818" s="86"/>
      <c r="BW1818" s="86"/>
      <c r="BX1818" s="86"/>
      <c r="BY1818" s="86"/>
      <c r="BZ1818" s="86"/>
      <c r="CB1818" s="86"/>
      <c r="CC1818" s="86"/>
      <c r="CD1818" s="86"/>
      <c r="CE1818" s="86"/>
      <c r="CF1818" s="86"/>
      <c r="CH1818" s="86"/>
      <c r="CI1818" s="86"/>
      <c r="CJ1818" s="86"/>
      <c r="CK1818" s="86"/>
      <c r="CM1818" s="86"/>
      <c r="CN1818" s="86"/>
      <c r="CO1818" s="86"/>
      <c r="CP1818" s="86"/>
      <c r="CR1818" s="86"/>
      <c r="CS1818" s="86"/>
      <c r="CT1818" s="86"/>
      <c r="CU1818" s="86"/>
      <c r="CW1818" s="87"/>
      <c r="CY1818" s="86"/>
      <c r="CZ1818" s="87"/>
      <c r="DA1818" s="88"/>
      <c r="DB1818" s="86"/>
      <c r="DC1818" s="87"/>
      <c r="DD1818" s="86"/>
      <c r="DE1818" s="86"/>
      <c r="DF1818" s="86"/>
      <c r="DG1818" s="86"/>
      <c r="DH1818" s="89"/>
    </row>
    <row r="1819" spans="34:112" x14ac:dyDescent="0.2">
      <c r="AH1819" s="86"/>
      <c r="AJ1819" s="86"/>
      <c r="AL1819" s="86"/>
      <c r="AN1819" s="86"/>
      <c r="AP1819" s="86"/>
      <c r="AR1819" s="86"/>
      <c r="AT1819" s="86"/>
      <c r="AV1819" s="86"/>
      <c r="AX1819" s="86"/>
      <c r="AZ1819" s="86"/>
      <c r="BB1819" s="86"/>
      <c r="BD1819" s="86"/>
      <c r="BF1819" s="86"/>
      <c r="BH1819" s="86"/>
      <c r="BJ1819" s="86"/>
      <c r="BL1819" s="86"/>
      <c r="BN1819" s="86"/>
      <c r="BP1819" s="86"/>
      <c r="BR1819" s="86"/>
      <c r="BS1819" s="86"/>
      <c r="BT1819" s="86"/>
      <c r="BU1819" s="86"/>
      <c r="BW1819" s="86"/>
      <c r="BX1819" s="86"/>
      <c r="BY1819" s="86"/>
      <c r="BZ1819" s="86"/>
      <c r="CB1819" s="86"/>
      <c r="CC1819" s="86"/>
      <c r="CD1819" s="86"/>
      <c r="CE1819" s="86"/>
      <c r="CF1819" s="86"/>
      <c r="CH1819" s="86"/>
      <c r="CI1819" s="86"/>
      <c r="CJ1819" s="86"/>
      <c r="CK1819" s="86"/>
      <c r="CM1819" s="86"/>
      <c r="CN1819" s="86"/>
      <c r="CO1819" s="86"/>
      <c r="CP1819" s="86"/>
      <c r="CR1819" s="86"/>
      <c r="CS1819" s="86"/>
      <c r="CT1819" s="86"/>
      <c r="CU1819" s="86"/>
      <c r="CW1819" s="87"/>
      <c r="CY1819" s="86"/>
      <c r="CZ1819" s="87"/>
      <c r="DA1819" s="88"/>
      <c r="DB1819" s="86"/>
      <c r="DC1819" s="87"/>
      <c r="DD1819" s="86"/>
      <c r="DE1819" s="86"/>
      <c r="DF1819" s="86"/>
      <c r="DG1819" s="86"/>
      <c r="DH1819" s="89"/>
    </row>
    <row r="1820" spans="34:112" x14ac:dyDescent="0.2">
      <c r="AH1820" s="86"/>
      <c r="AJ1820" s="86"/>
      <c r="AL1820" s="86"/>
      <c r="AN1820" s="86"/>
      <c r="AP1820" s="86"/>
      <c r="AR1820" s="86"/>
      <c r="AT1820" s="86"/>
      <c r="AV1820" s="86"/>
      <c r="AX1820" s="86"/>
      <c r="AZ1820" s="86"/>
      <c r="BB1820" s="86"/>
      <c r="BD1820" s="86"/>
      <c r="BF1820" s="86"/>
      <c r="BH1820" s="86"/>
      <c r="BJ1820" s="86"/>
      <c r="BL1820" s="86"/>
      <c r="BN1820" s="86"/>
      <c r="BP1820" s="86"/>
      <c r="BR1820" s="86"/>
      <c r="BS1820" s="86"/>
      <c r="BT1820" s="86"/>
      <c r="BU1820" s="86"/>
      <c r="BW1820" s="86"/>
      <c r="BX1820" s="86"/>
      <c r="BY1820" s="86"/>
      <c r="BZ1820" s="86"/>
      <c r="CB1820" s="86"/>
      <c r="CC1820" s="86"/>
      <c r="CD1820" s="86"/>
      <c r="CE1820" s="86"/>
      <c r="CF1820" s="86"/>
      <c r="CH1820" s="86"/>
      <c r="CI1820" s="86"/>
      <c r="CJ1820" s="86"/>
      <c r="CK1820" s="86"/>
      <c r="CM1820" s="86"/>
      <c r="CN1820" s="86"/>
      <c r="CO1820" s="86"/>
      <c r="CP1820" s="86"/>
      <c r="CR1820" s="86"/>
      <c r="CS1820" s="86"/>
      <c r="CT1820" s="86"/>
      <c r="CU1820" s="86"/>
      <c r="CW1820" s="87"/>
      <c r="CY1820" s="86"/>
      <c r="CZ1820" s="87"/>
      <c r="DA1820" s="88"/>
      <c r="DB1820" s="86"/>
      <c r="DC1820" s="87"/>
      <c r="DD1820" s="86"/>
      <c r="DE1820" s="86"/>
      <c r="DF1820" s="86"/>
      <c r="DG1820" s="86"/>
      <c r="DH1820" s="89"/>
    </row>
    <row r="1821" spans="34:112" x14ac:dyDescent="0.2">
      <c r="AH1821" s="86"/>
      <c r="AJ1821" s="86"/>
      <c r="AL1821" s="86"/>
      <c r="AN1821" s="86"/>
      <c r="AP1821" s="86"/>
      <c r="AR1821" s="86"/>
      <c r="AT1821" s="86"/>
      <c r="AV1821" s="86"/>
      <c r="AX1821" s="86"/>
      <c r="AZ1821" s="86"/>
      <c r="BB1821" s="86"/>
      <c r="BD1821" s="86"/>
      <c r="BF1821" s="86"/>
      <c r="BH1821" s="86"/>
      <c r="BJ1821" s="86"/>
      <c r="BL1821" s="86"/>
      <c r="BN1821" s="86"/>
      <c r="BP1821" s="86"/>
      <c r="BR1821" s="86"/>
      <c r="BS1821" s="86"/>
      <c r="BT1821" s="86"/>
      <c r="BU1821" s="86"/>
      <c r="BW1821" s="86"/>
      <c r="BX1821" s="86"/>
      <c r="BY1821" s="86"/>
      <c r="BZ1821" s="86"/>
      <c r="CB1821" s="86"/>
      <c r="CC1821" s="86"/>
      <c r="CD1821" s="86"/>
      <c r="CE1821" s="86"/>
      <c r="CF1821" s="86"/>
      <c r="CH1821" s="86"/>
      <c r="CI1821" s="86"/>
      <c r="CJ1821" s="86"/>
      <c r="CK1821" s="86"/>
      <c r="CM1821" s="86"/>
      <c r="CN1821" s="86"/>
      <c r="CO1821" s="86"/>
      <c r="CP1821" s="86"/>
      <c r="CR1821" s="86"/>
      <c r="CS1821" s="86"/>
      <c r="CT1821" s="86"/>
      <c r="CU1821" s="86"/>
      <c r="CW1821" s="87"/>
      <c r="CY1821" s="86"/>
      <c r="CZ1821" s="87"/>
      <c r="DA1821" s="88"/>
      <c r="DB1821" s="86"/>
      <c r="DC1821" s="87"/>
      <c r="DD1821" s="86"/>
      <c r="DE1821" s="86"/>
      <c r="DF1821" s="86"/>
      <c r="DG1821" s="86"/>
      <c r="DH1821" s="89"/>
    </row>
    <row r="1822" spans="34:112" x14ac:dyDescent="0.2">
      <c r="AH1822" s="86"/>
      <c r="AJ1822" s="86"/>
      <c r="AL1822" s="86"/>
      <c r="AN1822" s="86"/>
      <c r="AP1822" s="86"/>
      <c r="AR1822" s="86"/>
      <c r="AT1822" s="86"/>
      <c r="AV1822" s="86"/>
      <c r="AX1822" s="86"/>
      <c r="AZ1822" s="86"/>
      <c r="BB1822" s="86"/>
      <c r="BD1822" s="86"/>
      <c r="BF1822" s="86"/>
      <c r="BH1822" s="86"/>
      <c r="BJ1822" s="86"/>
      <c r="BL1822" s="86"/>
      <c r="BN1822" s="86"/>
      <c r="BP1822" s="86"/>
      <c r="BR1822" s="86"/>
      <c r="BS1822" s="86"/>
      <c r="BT1822" s="86"/>
      <c r="BU1822" s="86"/>
      <c r="BW1822" s="86"/>
      <c r="BX1822" s="86"/>
      <c r="BY1822" s="86"/>
      <c r="BZ1822" s="86"/>
      <c r="CB1822" s="86"/>
      <c r="CC1822" s="86"/>
      <c r="CD1822" s="86"/>
      <c r="CE1822" s="86"/>
      <c r="CF1822" s="86"/>
      <c r="CH1822" s="86"/>
      <c r="CI1822" s="86"/>
      <c r="CJ1822" s="86"/>
      <c r="CK1822" s="86"/>
      <c r="CM1822" s="86"/>
      <c r="CN1822" s="86"/>
      <c r="CO1822" s="86"/>
      <c r="CP1822" s="86"/>
      <c r="CR1822" s="86"/>
      <c r="CS1822" s="86"/>
      <c r="CT1822" s="86"/>
      <c r="CU1822" s="86"/>
      <c r="CW1822" s="87"/>
      <c r="CY1822" s="86"/>
      <c r="CZ1822" s="87"/>
      <c r="DA1822" s="88"/>
      <c r="DB1822" s="86"/>
      <c r="DC1822" s="87"/>
      <c r="DD1822" s="86"/>
      <c r="DE1822" s="86"/>
      <c r="DF1822" s="86"/>
      <c r="DG1822" s="86"/>
      <c r="DH1822" s="89"/>
    </row>
    <row r="1823" spans="34:112" x14ac:dyDescent="0.2">
      <c r="AH1823" s="86"/>
      <c r="AJ1823" s="86"/>
      <c r="AL1823" s="86"/>
      <c r="AN1823" s="86"/>
      <c r="AP1823" s="86"/>
      <c r="AR1823" s="86"/>
      <c r="AT1823" s="86"/>
      <c r="AV1823" s="86"/>
      <c r="AX1823" s="86"/>
      <c r="AZ1823" s="86"/>
      <c r="BB1823" s="86"/>
      <c r="BD1823" s="86"/>
      <c r="BF1823" s="86"/>
      <c r="BH1823" s="86"/>
      <c r="BJ1823" s="86"/>
      <c r="BL1823" s="86"/>
      <c r="BN1823" s="86"/>
      <c r="BP1823" s="86"/>
      <c r="BR1823" s="86"/>
      <c r="BS1823" s="86"/>
      <c r="BT1823" s="86"/>
      <c r="BU1823" s="86"/>
      <c r="BW1823" s="86"/>
      <c r="BX1823" s="86"/>
      <c r="BY1823" s="86"/>
      <c r="BZ1823" s="86"/>
      <c r="CB1823" s="86"/>
      <c r="CC1823" s="86"/>
      <c r="CD1823" s="86"/>
      <c r="CE1823" s="86"/>
      <c r="CF1823" s="86"/>
      <c r="CH1823" s="86"/>
      <c r="CI1823" s="86"/>
      <c r="CJ1823" s="86"/>
      <c r="CK1823" s="86"/>
      <c r="CM1823" s="86"/>
      <c r="CN1823" s="86"/>
      <c r="CO1823" s="86"/>
      <c r="CP1823" s="86"/>
      <c r="CR1823" s="86"/>
      <c r="CS1823" s="86"/>
      <c r="CT1823" s="86"/>
      <c r="CU1823" s="86"/>
      <c r="CW1823" s="87"/>
      <c r="CY1823" s="86"/>
      <c r="CZ1823" s="87"/>
      <c r="DA1823" s="88"/>
      <c r="DB1823" s="86"/>
      <c r="DC1823" s="87"/>
      <c r="DD1823" s="86"/>
      <c r="DE1823" s="86"/>
      <c r="DF1823" s="86"/>
      <c r="DG1823" s="86"/>
      <c r="DH1823" s="89"/>
    </row>
    <row r="1824" spans="34:112" x14ac:dyDescent="0.2">
      <c r="AH1824" s="86"/>
      <c r="AJ1824" s="86"/>
      <c r="AL1824" s="86"/>
      <c r="AN1824" s="86"/>
      <c r="AP1824" s="86"/>
      <c r="AR1824" s="86"/>
      <c r="AT1824" s="86"/>
      <c r="AV1824" s="86"/>
      <c r="AX1824" s="86"/>
      <c r="AZ1824" s="86"/>
      <c r="BB1824" s="86"/>
      <c r="BD1824" s="86"/>
      <c r="BF1824" s="86"/>
      <c r="BH1824" s="86"/>
      <c r="BJ1824" s="86"/>
      <c r="BL1824" s="86"/>
      <c r="BN1824" s="86"/>
      <c r="BP1824" s="86"/>
      <c r="BR1824" s="86"/>
      <c r="BS1824" s="86"/>
      <c r="BT1824" s="86"/>
      <c r="BU1824" s="86"/>
      <c r="BW1824" s="86"/>
      <c r="BX1824" s="86"/>
      <c r="BY1824" s="86"/>
      <c r="BZ1824" s="86"/>
      <c r="CB1824" s="86"/>
      <c r="CC1824" s="86"/>
      <c r="CD1824" s="86"/>
      <c r="CE1824" s="86"/>
      <c r="CF1824" s="86"/>
      <c r="CH1824" s="86"/>
      <c r="CI1824" s="86"/>
      <c r="CJ1824" s="86"/>
      <c r="CK1824" s="86"/>
      <c r="CM1824" s="86"/>
      <c r="CN1824" s="86"/>
      <c r="CO1824" s="86"/>
      <c r="CP1824" s="86"/>
      <c r="CR1824" s="86"/>
      <c r="CS1824" s="86"/>
      <c r="CT1824" s="86"/>
      <c r="CU1824" s="86"/>
      <c r="CW1824" s="87"/>
      <c r="CY1824" s="86"/>
      <c r="CZ1824" s="87"/>
      <c r="DA1824" s="88"/>
      <c r="DB1824" s="86"/>
      <c r="DC1824" s="87"/>
      <c r="DD1824" s="86"/>
      <c r="DE1824" s="86"/>
      <c r="DF1824" s="86"/>
      <c r="DG1824" s="86"/>
      <c r="DH1824" s="89"/>
    </row>
    <row r="1825" spans="34:112" x14ac:dyDescent="0.2">
      <c r="AH1825" s="86"/>
      <c r="AJ1825" s="86"/>
      <c r="AL1825" s="86"/>
      <c r="AN1825" s="86"/>
      <c r="AP1825" s="86"/>
      <c r="AR1825" s="86"/>
      <c r="AT1825" s="86"/>
      <c r="AV1825" s="86"/>
      <c r="AX1825" s="86"/>
      <c r="AZ1825" s="86"/>
      <c r="BB1825" s="86"/>
      <c r="BD1825" s="86"/>
      <c r="BF1825" s="86"/>
      <c r="BH1825" s="86"/>
      <c r="BJ1825" s="86"/>
      <c r="BL1825" s="86"/>
      <c r="BN1825" s="86"/>
      <c r="BP1825" s="86"/>
      <c r="BR1825" s="86"/>
      <c r="BS1825" s="86"/>
      <c r="BT1825" s="86"/>
      <c r="BU1825" s="86"/>
      <c r="BW1825" s="86"/>
      <c r="BX1825" s="86"/>
      <c r="BY1825" s="86"/>
      <c r="BZ1825" s="86"/>
      <c r="CB1825" s="86"/>
      <c r="CC1825" s="86"/>
      <c r="CD1825" s="86"/>
      <c r="CE1825" s="86"/>
      <c r="CF1825" s="86"/>
      <c r="CH1825" s="86"/>
      <c r="CI1825" s="86"/>
      <c r="CJ1825" s="86"/>
      <c r="CK1825" s="86"/>
      <c r="CM1825" s="86"/>
      <c r="CN1825" s="86"/>
      <c r="CO1825" s="86"/>
      <c r="CP1825" s="86"/>
      <c r="CR1825" s="86"/>
      <c r="CS1825" s="86"/>
      <c r="CT1825" s="86"/>
      <c r="CU1825" s="86"/>
      <c r="CW1825" s="87"/>
      <c r="CY1825" s="86"/>
      <c r="CZ1825" s="87"/>
      <c r="DA1825" s="88"/>
      <c r="DB1825" s="86"/>
      <c r="DC1825" s="87"/>
      <c r="DD1825" s="86"/>
      <c r="DE1825" s="86"/>
      <c r="DF1825" s="86"/>
      <c r="DG1825" s="86"/>
      <c r="DH1825" s="89"/>
    </row>
    <row r="1826" spans="34:112" x14ac:dyDescent="0.2">
      <c r="AH1826" s="86"/>
      <c r="AJ1826" s="86"/>
      <c r="AL1826" s="86"/>
      <c r="AN1826" s="86"/>
      <c r="AP1826" s="86"/>
      <c r="AR1826" s="86"/>
      <c r="AT1826" s="86"/>
      <c r="AV1826" s="86"/>
      <c r="AX1826" s="86"/>
      <c r="AZ1826" s="86"/>
      <c r="BB1826" s="86"/>
      <c r="BD1826" s="86"/>
      <c r="BF1826" s="86"/>
      <c r="BH1826" s="86"/>
      <c r="BJ1826" s="86"/>
      <c r="BL1826" s="86"/>
      <c r="BN1826" s="86"/>
      <c r="BP1826" s="86"/>
      <c r="BR1826" s="86"/>
      <c r="BS1826" s="86"/>
      <c r="BT1826" s="86"/>
      <c r="BU1826" s="86"/>
      <c r="BW1826" s="86"/>
      <c r="BX1826" s="86"/>
      <c r="BY1826" s="86"/>
      <c r="BZ1826" s="86"/>
      <c r="CB1826" s="86"/>
      <c r="CC1826" s="86"/>
      <c r="CD1826" s="86"/>
      <c r="CE1826" s="86"/>
      <c r="CF1826" s="86"/>
      <c r="CH1826" s="86"/>
      <c r="CI1826" s="86"/>
      <c r="CJ1826" s="86"/>
      <c r="CK1826" s="86"/>
      <c r="CM1826" s="86"/>
      <c r="CN1826" s="86"/>
      <c r="CO1826" s="86"/>
      <c r="CP1826" s="86"/>
      <c r="CR1826" s="86"/>
      <c r="CS1826" s="86"/>
      <c r="CT1826" s="86"/>
      <c r="CU1826" s="86"/>
      <c r="CW1826" s="87"/>
      <c r="CY1826" s="86"/>
      <c r="CZ1826" s="87"/>
      <c r="DA1826" s="88"/>
      <c r="DB1826" s="86"/>
      <c r="DC1826" s="87"/>
      <c r="DD1826" s="86"/>
      <c r="DE1826" s="86"/>
      <c r="DF1826" s="86"/>
      <c r="DG1826" s="86"/>
      <c r="DH1826" s="89"/>
    </row>
    <row r="1827" spans="34:112" x14ac:dyDescent="0.2">
      <c r="AH1827" s="86"/>
      <c r="AJ1827" s="86"/>
      <c r="AL1827" s="86"/>
      <c r="AN1827" s="86"/>
      <c r="AP1827" s="86"/>
      <c r="AR1827" s="86"/>
      <c r="AT1827" s="86"/>
      <c r="AV1827" s="86"/>
      <c r="AX1827" s="86"/>
      <c r="AZ1827" s="86"/>
      <c r="BB1827" s="86"/>
      <c r="BD1827" s="86"/>
      <c r="BF1827" s="86"/>
      <c r="BH1827" s="86"/>
      <c r="BJ1827" s="86"/>
      <c r="BL1827" s="86"/>
      <c r="BN1827" s="86"/>
      <c r="BP1827" s="86"/>
      <c r="BR1827" s="86"/>
      <c r="BS1827" s="86"/>
      <c r="BT1827" s="86"/>
      <c r="BU1827" s="86"/>
      <c r="BW1827" s="86"/>
      <c r="BX1827" s="86"/>
      <c r="BY1827" s="86"/>
      <c r="BZ1827" s="86"/>
      <c r="CB1827" s="86"/>
      <c r="CC1827" s="86"/>
      <c r="CD1827" s="86"/>
      <c r="CE1827" s="86"/>
      <c r="CF1827" s="86"/>
      <c r="CH1827" s="86"/>
      <c r="CI1827" s="86"/>
      <c r="CJ1827" s="86"/>
      <c r="CK1827" s="86"/>
      <c r="CM1827" s="86"/>
      <c r="CN1827" s="86"/>
      <c r="CO1827" s="86"/>
      <c r="CP1827" s="86"/>
      <c r="CR1827" s="86"/>
      <c r="CS1827" s="86"/>
      <c r="CT1827" s="86"/>
      <c r="CU1827" s="86"/>
      <c r="CW1827" s="87"/>
      <c r="CY1827" s="86"/>
      <c r="CZ1827" s="87"/>
      <c r="DA1827" s="88"/>
      <c r="DB1827" s="86"/>
      <c r="DC1827" s="87"/>
      <c r="DD1827" s="86"/>
      <c r="DE1827" s="86"/>
      <c r="DF1827" s="86"/>
      <c r="DG1827" s="86"/>
      <c r="DH1827" s="89"/>
    </row>
    <row r="1828" spans="34:112" x14ac:dyDescent="0.2">
      <c r="AH1828" s="86"/>
      <c r="AJ1828" s="86"/>
      <c r="AL1828" s="86"/>
      <c r="AN1828" s="86"/>
      <c r="AP1828" s="86"/>
      <c r="AR1828" s="86"/>
      <c r="AT1828" s="86"/>
      <c r="AV1828" s="86"/>
      <c r="AX1828" s="86"/>
      <c r="AZ1828" s="86"/>
      <c r="BB1828" s="86"/>
      <c r="BD1828" s="86"/>
      <c r="BF1828" s="86"/>
      <c r="BH1828" s="86"/>
      <c r="BJ1828" s="86"/>
      <c r="BL1828" s="86"/>
      <c r="BN1828" s="86"/>
      <c r="BP1828" s="86"/>
      <c r="BR1828" s="86"/>
      <c r="BS1828" s="86"/>
      <c r="BT1828" s="86"/>
      <c r="BU1828" s="86"/>
      <c r="BW1828" s="86"/>
      <c r="BX1828" s="86"/>
      <c r="BY1828" s="86"/>
      <c r="BZ1828" s="86"/>
      <c r="CB1828" s="86"/>
      <c r="CC1828" s="86"/>
      <c r="CD1828" s="86"/>
      <c r="CE1828" s="86"/>
      <c r="CF1828" s="86"/>
      <c r="CH1828" s="86"/>
      <c r="CI1828" s="86"/>
      <c r="CJ1828" s="86"/>
      <c r="CK1828" s="86"/>
      <c r="CM1828" s="86"/>
      <c r="CN1828" s="86"/>
      <c r="CO1828" s="86"/>
      <c r="CP1828" s="86"/>
      <c r="CR1828" s="86"/>
      <c r="CS1828" s="86"/>
      <c r="CT1828" s="86"/>
      <c r="CU1828" s="86"/>
      <c r="CW1828" s="87"/>
      <c r="CY1828" s="86"/>
      <c r="CZ1828" s="87"/>
      <c r="DA1828" s="88"/>
      <c r="DB1828" s="86"/>
      <c r="DC1828" s="87"/>
      <c r="DD1828" s="86"/>
      <c r="DE1828" s="86"/>
      <c r="DF1828" s="86"/>
      <c r="DG1828" s="86"/>
      <c r="DH1828" s="89"/>
    </row>
    <row r="1829" spans="34:112" x14ac:dyDescent="0.2">
      <c r="AH1829" s="86"/>
      <c r="AJ1829" s="86"/>
      <c r="AL1829" s="86"/>
      <c r="AN1829" s="86"/>
      <c r="AP1829" s="86"/>
      <c r="AR1829" s="86"/>
      <c r="AT1829" s="86"/>
      <c r="AV1829" s="86"/>
      <c r="AX1829" s="86"/>
      <c r="AZ1829" s="86"/>
      <c r="BB1829" s="86"/>
      <c r="BD1829" s="86"/>
      <c r="BF1829" s="86"/>
      <c r="BH1829" s="86"/>
      <c r="BJ1829" s="86"/>
      <c r="BL1829" s="86"/>
      <c r="BN1829" s="86"/>
      <c r="BP1829" s="86"/>
      <c r="BR1829" s="86"/>
      <c r="BS1829" s="86"/>
      <c r="BT1829" s="86"/>
      <c r="BU1829" s="86"/>
      <c r="BW1829" s="86"/>
      <c r="BX1829" s="86"/>
      <c r="BY1829" s="86"/>
      <c r="BZ1829" s="86"/>
      <c r="CB1829" s="86"/>
      <c r="CC1829" s="86"/>
      <c r="CD1829" s="86"/>
      <c r="CE1829" s="86"/>
      <c r="CF1829" s="86"/>
      <c r="CH1829" s="86"/>
      <c r="CI1829" s="86"/>
      <c r="CJ1829" s="86"/>
      <c r="CK1829" s="86"/>
      <c r="CM1829" s="86"/>
      <c r="CN1829" s="86"/>
      <c r="CO1829" s="86"/>
      <c r="CP1829" s="86"/>
      <c r="CR1829" s="86"/>
      <c r="CS1829" s="86"/>
      <c r="CT1829" s="86"/>
      <c r="CU1829" s="86"/>
      <c r="CW1829" s="87"/>
      <c r="CY1829" s="86"/>
      <c r="CZ1829" s="87"/>
      <c r="DA1829" s="88"/>
      <c r="DB1829" s="86"/>
      <c r="DC1829" s="87"/>
      <c r="DD1829" s="86"/>
      <c r="DE1829" s="86"/>
      <c r="DF1829" s="86"/>
      <c r="DG1829" s="86"/>
      <c r="DH1829" s="89"/>
    </row>
    <row r="1830" spans="34:112" x14ac:dyDescent="0.2">
      <c r="AH1830" s="86"/>
      <c r="AJ1830" s="86"/>
      <c r="AL1830" s="86"/>
      <c r="AN1830" s="86"/>
      <c r="AP1830" s="86"/>
      <c r="AR1830" s="86"/>
      <c r="AT1830" s="86"/>
      <c r="AV1830" s="86"/>
      <c r="AX1830" s="86"/>
      <c r="AZ1830" s="86"/>
      <c r="BB1830" s="86"/>
      <c r="BD1830" s="86"/>
      <c r="BF1830" s="86"/>
      <c r="BH1830" s="86"/>
      <c r="BJ1830" s="86"/>
      <c r="BL1830" s="86"/>
      <c r="BN1830" s="86"/>
      <c r="BP1830" s="86"/>
      <c r="BR1830" s="86"/>
      <c r="BS1830" s="86"/>
      <c r="BT1830" s="86"/>
      <c r="BU1830" s="86"/>
      <c r="BW1830" s="86"/>
      <c r="BX1830" s="86"/>
      <c r="BY1830" s="86"/>
      <c r="BZ1830" s="86"/>
      <c r="CB1830" s="86"/>
      <c r="CC1830" s="86"/>
      <c r="CD1830" s="86"/>
      <c r="CE1830" s="86"/>
      <c r="CF1830" s="86"/>
      <c r="CH1830" s="86"/>
      <c r="CI1830" s="86"/>
      <c r="CJ1830" s="86"/>
      <c r="CK1830" s="86"/>
      <c r="CM1830" s="86"/>
      <c r="CN1830" s="86"/>
      <c r="CO1830" s="86"/>
      <c r="CP1830" s="86"/>
      <c r="CR1830" s="86"/>
      <c r="CS1830" s="86"/>
      <c r="CT1830" s="86"/>
      <c r="CU1830" s="86"/>
      <c r="CW1830" s="87"/>
      <c r="CY1830" s="86"/>
      <c r="CZ1830" s="87"/>
      <c r="DA1830" s="88"/>
      <c r="DB1830" s="86"/>
      <c r="DC1830" s="87"/>
      <c r="DD1830" s="86"/>
      <c r="DE1830" s="86"/>
      <c r="DF1830" s="86"/>
      <c r="DG1830" s="86"/>
      <c r="DH1830" s="89"/>
    </row>
    <row r="1831" spans="34:112" x14ac:dyDescent="0.2">
      <c r="AH1831" s="86"/>
      <c r="AJ1831" s="86"/>
      <c r="AL1831" s="86"/>
      <c r="AN1831" s="86"/>
      <c r="AP1831" s="86"/>
      <c r="AR1831" s="86"/>
      <c r="AT1831" s="86"/>
      <c r="AV1831" s="86"/>
      <c r="AX1831" s="86"/>
      <c r="AZ1831" s="86"/>
      <c r="BB1831" s="86"/>
      <c r="BD1831" s="86"/>
      <c r="BF1831" s="86"/>
      <c r="BH1831" s="86"/>
      <c r="BJ1831" s="86"/>
      <c r="BL1831" s="86"/>
      <c r="BN1831" s="86"/>
      <c r="BP1831" s="86"/>
      <c r="BR1831" s="86"/>
      <c r="BS1831" s="86"/>
      <c r="BT1831" s="86"/>
      <c r="BU1831" s="86"/>
      <c r="BW1831" s="86"/>
      <c r="BX1831" s="86"/>
      <c r="BY1831" s="86"/>
      <c r="BZ1831" s="86"/>
      <c r="CB1831" s="86"/>
      <c r="CC1831" s="86"/>
      <c r="CD1831" s="86"/>
      <c r="CE1831" s="86"/>
      <c r="CF1831" s="86"/>
      <c r="CH1831" s="86"/>
      <c r="CI1831" s="86"/>
      <c r="CJ1831" s="86"/>
      <c r="CK1831" s="86"/>
      <c r="CM1831" s="86"/>
      <c r="CN1831" s="86"/>
      <c r="CO1831" s="86"/>
      <c r="CP1831" s="86"/>
      <c r="CR1831" s="86"/>
      <c r="CS1831" s="86"/>
      <c r="CT1831" s="86"/>
      <c r="CU1831" s="86"/>
      <c r="CW1831" s="87"/>
      <c r="CY1831" s="86"/>
      <c r="CZ1831" s="87"/>
      <c r="DA1831" s="88"/>
      <c r="DB1831" s="86"/>
      <c r="DC1831" s="87"/>
      <c r="DD1831" s="86"/>
      <c r="DE1831" s="86"/>
      <c r="DF1831" s="86"/>
      <c r="DG1831" s="86"/>
      <c r="DH1831" s="89"/>
    </row>
    <row r="1832" spans="34:112" x14ac:dyDescent="0.2">
      <c r="AH1832" s="86"/>
      <c r="AJ1832" s="86"/>
      <c r="AL1832" s="86"/>
      <c r="AN1832" s="86"/>
      <c r="AP1832" s="86"/>
      <c r="AR1832" s="86"/>
      <c r="AT1832" s="86"/>
      <c r="AV1832" s="86"/>
      <c r="AX1832" s="86"/>
      <c r="AZ1832" s="86"/>
      <c r="BB1832" s="86"/>
      <c r="BD1832" s="86"/>
      <c r="BF1832" s="86"/>
      <c r="BH1832" s="86"/>
      <c r="BJ1832" s="86"/>
      <c r="BL1832" s="86"/>
      <c r="BN1832" s="86"/>
      <c r="BP1832" s="86"/>
      <c r="BR1832" s="86"/>
      <c r="BS1832" s="86"/>
      <c r="BT1832" s="86"/>
      <c r="BU1832" s="86"/>
      <c r="BW1832" s="86"/>
      <c r="BX1832" s="86"/>
      <c r="BY1832" s="86"/>
      <c r="BZ1832" s="86"/>
      <c r="CB1832" s="86"/>
      <c r="CC1832" s="86"/>
      <c r="CD1832" s="86"/>
      <c r="CE1832" s="86"/>
      <c r="CF1832" s="86"/>
      <c r="CH1832" s="86"/>
      <c r="CI1832" s="86"/>
      <c r="CJ1832" s="86"/>
      <c r="CK1832" s="86"/>
      <c r="CM1832" s="86"/>
      <c r="CN1832" s="86"/>
      <c r="CO1832" s="86"/>
      <c r="CP1832" s="86"/>
      <c r="CR1832" s="86"/>
      <c r="CS1832" s="86"/>
      <c r="CT1832" s="86"/>
      <c r="CU1832" s="86"/>
      <c r="CW1832" s="87"/>
      <c r="CY1832" s="86"/>
      <c r="CZ1832" s="87"/>
      <c r="DA1832" s="88"/>
      <c r="DB1832" s="86"/>
      <c r="DC1832" s="87"/>
      <c r="DD1832" s="86"/>
      <c r="DE1832" s="86"/>
      <c r="DF1832" s="86"/>
      <c r="DG1832" s="86"/>
      <c r="DH1832" s="89"/>
    </row>
    <row r="1833" spans="34:112" x14ac:dyDescent="0.2">
      <c r="AH1833" s="86"/>
      <c r="AJ1833" s="86"/>
      <c r="AL1833" s="86"/>
      <c r="AN1833" s="86"/>
      <c r="AP1833" s="86"/>
      <c r="AR1833" s="86"/>
      <c r="AT1833" s="86"/>
      <c r="AV1833" s="86"/>
      <c r="AX1833" s="86"/>
      <c r="AZ1833" s="86"/>
      <c r="BB1833" s="86"/>
      <c r="BD1833" s="86"/>
      <c r="BF1833" s="86"/>
      <c r="BH1833" s="86"/>
      <c r="BJ1833" s="86"/>
      <c r="BL1833" s="86"/>
      <c r="BN1833" s="86"/>
      <c r="BP1833" s="86"/>
      <c r="BR1833" s="86"/>
      <c r="BS1833" s="86"/>
      <c r="BT1833" s="86"/>
      <c r="BU1833" s="86"/>
      <c r="BW1833" s="86"/>
      <c r="BX1833" s="86"/>
      <c r="BY1833" s="86"/>
      <c r="BZ1833" s="86"/>
      <c r="CB1833" s="86"/>
      <c r="CC1833" s="86"/>
      <c r="CD1833" s="86"/>
      <c r="CE1833" s="86"/>
      <c r="CF1833" s="86"/>
      <c r="CH1833" s="86"/>
      <c r="CI1833" s="86"/>
      <c r="CJ1833" s="86"/>
      <c r="CK1833" s="86"/>
      <c r="CM1833" s="86"/>
      <c r="CN1833" s="86"/>
      <c r="CO1833" s="86"/>
      <c r="CP1833" s="86"/>
      <c r="CR1833" s="86"/>
      <c r="CS1833" s="86"/>
      <c r="CT1833" s="86"/>
      <c r="CU1833" s="86"/>
      <c r="CW1833" s="87"/>
      <c r="CY1833" s="86"/>
      <c r="CZ1833" s="87"/>
      <c r="DA1833" s="88"/>
      <c r="DB1833" s="86"/>
      <c r="DC1833" s="87"/>
      <c r="DD1833" s="86"/>
      <c r="DE1833" s="86"/>
      <c r="DF1833" s="86"/>
      <c r="DG1833" s="86"/>
      <c r="DH1833" s="89"/>
    </row>
    <row r="1834" spans="34:112" x14ac:dyDescent="0.2">
      <c r="AH1834" s="86"/>
      <c r="AJ1834" s="86"/>
      <c r="AL1834" s="86"/>
      <c r="AN1834" s="86"/>
      <c r="AP1834" s="86"/>
      <c r="AR1834" s="86"/>
      <c r="AT1834" s="86"/>
      <c r="AV1834" s="86"/>
      <c r="AX1834" s="86"/>
      <c r="AZ1834" s="86"/>
      <c r="BB1834" s="86"/>
      <c r="BD1834" s="86"/>
      <c r="BF1834" s="86"/>
      <c r="BH1834" s="86"/>
      <c r="BJ1834" s="86"/>
      <c r="BL1834" s="86"/>
      <c r="BN1834" s="86"/>
      <c r="BP1834" s="86"/>
      <c r="BR1834" s="86"/>
      <c r="BS1834" s="86"/>
      <c r="BT1834" s="86"/>
      <c r="BU1834" s="86"/>
      <c r="BW1834" s="86"/>
      <c r="BX1834" s="86"/>
      <c r="BY1834" s="86"/>
      <c r="BZ1834" s="86"/>
      <c r="CB1834" s="86"/>
      <c r="CC1834" s="86"/>
      <c r="CD1834" s="86"/>
      <c r="CE1834" s="86"/>
      <c r="CF1834" s="86"/>
      <c r="CH1834" s="86"/>
      <c r="CI1834" s="86"/>
      <c r="CJ1834" s="86"/>
      <c r="CK1834" s="86"/>
      <c r="CM1834" s="86"/>
      <c r="CN1834" s="86"/>
      <c r="CO1834" s="86"/>
      <c r="CP1834" s="86"/>
      <c r="CR1834" s="86"/>
      <c r="CS1834" s="86"/>
      <c r="CT1834" s="86"/>
      <c r="CU1834" s="86"/>
      <c r="CW1834" s="87"/>
      <c r="CY1834" s="86"/>
      <c r="CZ1834" s="87"/>
      <c r="DA1834" s="88"/>
      <c r="DB1834" s="86"/>
      <c r="DC1834" s="87"/>
      <c r="DD1834" s="86"/>
      <c r="DE1834" s="86"/>
      <c r="DF1834" s="86"/>
      <c r="DG1834" s="86"/>
      <c r="DH1834" s="89"/>
    </row>
    <row r="1835" spans="34:112" x14ac:dyDescent="0.2">
      <c r="AH1835" s="86"/>
      <c r="AJ1835" s="86"/>
      <c r="AL1835" s="86"/>
      <c r="AN1835" s="86"/>
      <c r="AP1835" s="86"/>
      <c r="AR1835" s="86"/>
      <c r="AT1835" s="86"/>
      <c r="AV1835" s="86"/>
      <c r="AX1835" s="86"/>
      <c r="AZ1835" s="86"/>
      <c r="BB1835" s="86"/>
      <c r="BD1835" s="86"/>
      <c r="BF1835" s="86"/>
      <c r="BH1835" s="86"/>
      <c r="BJ1835" s="86"/>
      <c r="BL1835" s="86"/>
      <c r="BN1835" s="86"/>
      <c r="BP1835" s="86"/>
      <c r="BR1835" s="86"/>
      <c r="BS1835" s="86"/>
      <c r="BT1835" s="86"/>
      <c r="BU1835" s="86"/>
      <c r="BW1835" s="86"/>
      <c r="BX1835" s="86"/>
      <c r="BY1835" s="86"/>
      <c r="BZ1835" s="86"/>
      <c r="CB1835" s="86"/>
      <c r="CC1835" s="86"/>
      <c r="CD1835" s="86"/>
      <c r="CE1835" s="86"/>
      <c r="CF1835" s="86"/>
      <c r="CH1835" s="86"/>
      <c r="CI1835" s="86"/>
      <c r="CJ1835" s="86"/>
      <c r="CK1835" s="86"/>
      <c r="CM1835" s="86"/>
      <c r="CN1835" s="86"/>
      <c r="CO1835" s="86"/>
      <c r="CP1835" s="86"/>
      <c r="CR1835" s="86"/>
      <c r="CS1835" s="86"/>
      <c r="CT1835" s="86"/>
      <c r="CU1835" s="86"/>
      <c r="CW1835" s="87"/>
      <c r="CY1835" s="86"/>
      <c r="CZ1835" s="87"/>
      <c r="DA1835" s="88"/>
      <c r="DB1835" s="86"/>
      <c r="DC1835" s="87"/>
      <c r="DD1835" s="86"/>
      <c r="DE1835" s="86"/>
      <c r="DF1835" s="86"/>
      <c r="DG1835" s="86"/>
      <c r="DH1835" s="89"/>
    </row>
    <row r="1836" spans="34:112" x14ac:dyDescent="0.2">
      <c r="AH1836" s="86"/>
      <c r="AJ1836" s="86"/>
      <c r="AL1836" s="86"/>
      <c r="AN1836" s="86"/>
      <c r="AP1836" s="86"/>
      <c r="AR1836" s="86"/>
      <c r="AT1836" s="86"/>
      <c r="AV1836" s="86"/>
      <c r="AX1836" s="86"/>
      <c r="AZ1836" s="86"/>
      <c r="BB1836" s="86"/>
      <c r="BD1836" s="86"/>
      <c r="BF1836" s="86"/>
      <c r="BH1836" s="86"/>
      <c r="BJ1836" s="86"/>
      <c r="BL1836" s="86"/>
      <c r="BN1836" s="86"/>
      <c r="BP1836" s="86"/>
      <c r="BR1836" s="86"/>
      <c r="BS1836" s="86"/>
      <c r="BT1836" s="86"/>
      <c r="BU1836" s="86"/>
      <c r="BW1836" s="86"/>
      <c r="BX1836" s="86"/>
      <c r="BY1836" s="86"/>
      <c r="BZ1836" s="86"/>
      <c r="CB1836" s="86"/>
      <c r="CC1836" s="86"/>
      <c r="CD1836" s="86"/>
      <c r="CE1836" s="86"/>
      <c r="CF1836" s="86"/>
      <c r="CH1836" s="86"/>
      <c r="CI1836" s="86"/>
      <c r="CJ1836" s="86"/>
      <c r="CK1836" s="86"/>
      <c r="CM1836" s="86"/>
      <c r="CN1836" s="86"/>
      <c r="CO1836" s="86"/>
      <c r="CP1836" s="86"/>
      <c r="CR1836" s="86"/>
      <c r="CS1836" s="86"/>
      <c r="CT1836" s="86"/>
      <c r="CU1836" s="86"/>
      <c r="CW1836" s="87"/>
      <c r="CY1836" s="86"/>
      <c r="CZ1836" s="87"/>
      <c r="DA1836" s="88"/>
      <c r="DB1836" s="86"/>
      <c r="DC1836" s="87"/>
      <c r="DD1836" s="86"/>
      <c r="DE1836" s="86"/>
      <c r="DF1836" s="86"/>
      <c r="DG1836" s="86"/>
      <c r="DH1836" s="89"/>
    </row>
    <row r="1837" spans="34:112" x14ac:dyDescent="0.2">
      <c r="AH1837" s="86"/>
      <c r="AJ1837" s="86"/>
      <c r="AL1837" s="86"/>
      <c r="AN1837" s="86"/>
      <c r="AP1837" s="86"/>
      <c r="AR1837" s="86"/>
      <c r="AT1837" s="86"/>
      <c r="AV1837" s="86"/>
      <c r="AX1837" s="86"/>
      <c r="AZ1837" s="86"/>
      <c r="BB1837" s="86"/>
      <c r="BD1837" s="86"/>
      <c r="BF1837" s="86"/>
      <c r="BH1837" s="86"/>
      <c r="BJ1837" s="86"/>
      <c r="BL1837" s="86"/>
      <c r="BN1837" s="86"/>
      <c r="BP1837" s="86"/>
      <c r="BR1837" s="86"/>
      <c r="BS1837" s="86"/>
      <c r="BT1837" s="86"/>
      <c r="BU1837" s="86"/>
      <c r="BW1837" s="86"/>
      <c r="BX1837" s="86"/>
      <c r="BY1837" s="86"/>
      <c r="BZ1837" s="86"/>
      <c r="CB1837" s="86"/>
      <c r="CC1837" s="86"/>
      <c r="CD1837" s="86"/>
      <c r="CE1837" s="86"/>
      <c r="CF1837" s="86"/>
      <c r="CH1837" s="86"/>
      <c r="CI1837" s="86"/>
      <c r="CJ1837" s="86"/>
      <c r="CK1837" s="86"/>
      <c r="CM1837" s="86"/>
      <c r="CN1837" s="86"/>
      <c r="CO1837" s="86"/>
      <c r="CP1837" s="86"/>
      <c r="CR1837" s="86"/>
      <c r="CS1837" s="86"/>
      <c r="CT1837" s="86"/>
      <c r="CU1837" s="86"/>
      <c r="CW1837" s="87"/>
      <c r="CY1837" s="86"/>
      <c r="CZ1837" s="87"/>
      <c r="DA1837" s="88"/>
      <c r="DB1837" s="86"/>
      <c r="DC1837" s="87"/>
      <c r="DD1837" s="86"/>
      <c r="DE1837" s="86"/>
      <c r="DF1837" s="86"/>
      <c r="DG1837" s="86"/>
      <c r="DH1837" s="89"/>
    </row>
    <row r="1838" spans="34:112" x14ac:dyDescent="0.2">
      <c r="AH1838" s="86"/>
      <c r="AJ1838" s="86"/>
      <c r="AL1838" s="86"/>
      <c r="AN1838" s="86"/>
      <c r="AP1838" s="86"/>
      <c r="AR1838" s="86"/>
      <c r="AT1838" s="86"/>
      <c r="AV1838" s="86"/>
      <c r="AX1838" s="86"/>
      <c r="AZ1838" s="86"/>
      <c r="BB1838" s="86"/>
      <c r="BD1838" s="86"/>
      <c r="BF1838" s="86"/>
      <c r="BH1838" s="86"/>
      <c r="BJ1838" s="86"/>
      <c r="BL1838" s="86"/>
      <c r="BN1838" s="86"/>
      <c r="BP1838" s="86"/>
      <c r="BR1838" s="86"/>
      <c r="BS1838" s="86"/>
      <c r="BT1838" s="86"/>
      <c r="BU1838" s="86"/>
      <c r="BW1838" s="86"/>
      <c r="BX1838" s="86"/>
      <c r="BY1838" s="86"/>
      <c r="BZ1838" s="86"/>
      <c r="CB1838" s="86"/>
      <c r="CC1838" s="86"/>
      <c r="CD1838" s="86"/>
      <c r="CE1838" s="86"/>
      <c r="CF1838" s="86"/>
      <c r="CH1838" s="86"/>
      <c r="CI1838" s="86"/>
      <c r="CJ1838" s="86"/>
      <c r="CK1838" s="86"/>
      <c r="CM1838" s="86"/>
      <c r="CN1838" s="86"/>
      <c r="CO1838" s="86"/>
      <c r="CP1838" s="86"/>
      <c r="CR1838" s="86"/>
      <c r="CS1838" s="86"/>
      <c r="CT1838" s="86"/>
      <c r="CU1838" s="86"/>
      <c r="CW1838" s="87"/>
      <c r="CY1838" s="86"/>
      <c r="CZ1838" s="87"/>
      <c r="DA1838" s="88"/>
      <c r="DB1838" s="86"/>
      <c r="DC1838" s="87"/>
      <c r="DD1838" s="86"/>
      <c r="DE1838" s="86"/>
      <c r="DF1838" s="86"/>
      <c r="DG1838" s="86"/>
      <c r="DH1838" s="89"/>
    </row>
    <row r="1839" spans="34:112" x14ac:dyDescent="0.2">
      <c r="AH1839" s="86"/>
      <c r="AJ1839" s="86"/>
      <c r="AL1839" s="86"/>
      <c r="AN1839" s="86"/>
      <c r="AP1839" s="86"/>
      <c r="AR1839" s="86"/>
      <c r="AT1839" s="86"/>
      <c r="AV1839" s="86"/>
      <c r="AX1839" s="86"/>
      <c r="AZ1839" s="86"/>
      <c r="BB1839" s="86"/>
      <c r="BD1839" s="86"/>
      <c r="BF1839" s="86"/>
      <c r="BH1839" s="86"/>
      <c r="BJ1839" s="86"/>
      <c r="BL1839" s="86"/>
      <c r="BN1839" s="86"/>
      <c r="BP1839" s="86"/>
      <c r="BR1839" s="86"/>
      <c r="BS1839" s="86"/>
      <c r="BT1839" s="86"/>
      <c r="BU1839" s="86"/>
      <c r="BW1839" s="86"/>
      <c r="BX1839" s="86"/>
      <c r="BY1839" s="86"/>
      <c r="BZ1839" s="86"/>
      <c r="CB1839" s="86"/>
      <c r="CC1839" s="86"/>
      <c r="CD1839" s="86"/>
      <c r="CE1839" s="86"/>
      <c r="CF1839" s="86"/>
      <c r="CH1839" s="86"/>
      <c r="CI1839" s="86"/>
      <c r="CJ1839" s="86"/>
      <c r="CK1839" s="86"/>
      <c r="CM1839" s="86"/>
      <c r="CN1839" s="86"/>
      <c r="CO1839" s="86"/>
      <c r="CP1839" s="86"/>
      <c r="CR1839" s="86"/>
      <c r="CS1839" s="86"/>
      <c r="CT1839" s="86"/>
      <c r="CU1839" s="86"/>
      <c r="CW1839" s="87"/>
      <c r="CY1839" s="86"/>
      <c r="CZ1839" s="87"/>
      <c r="DA1839" s="88"/>
      <c r="DB1839" s="86"/>
      <c r="DC1839" s="87"/>
      <c r="DD1839" s="86"/>
      <c r="DE1839" s="86"/>
      <c r="DF1839" s="86"/>
      <c r="DG1839" s="86"/>
      <c r="DH1839" s="89"/>
    </row>
    <row r="1840" spans="34:112" x14ac:dyDescent="0.2">
      <c r="AH1840" s="86"/>
      <c r="AJ1840" s="86"/>
      <c r="AL1840" s="86"/>
      <c r="AN1840" s="86"/>
      <c r="AP1840" s="86"/>
      <c r="AR1840" s="86"/>
      <c r="AT1840" s="86"/>
      <c r="AV1840" s="86"/>
      <c r="AX1840" s="86"/>
      <c r="AZ1840" s="86"/>
      <c r="BB1840" s="86"/>
      <c r="BD1840" s="86"/>
      <c r="BF1840" s="86"/>
      <c r="BH1840" s="86"/>
      <c r="BJ1840" s="86"/>
      <c r="BL1840" s="86"/>
      <c r="BN1840" s="86"/>
      <c r="BP1840" s="86"/>
      <c r="BR1840" s="86"/>
      <c r="BS1840" s="86"/>
      <c r="BT1840" s="86"/>
      <c r="BU1840" s="86"/>
      <c r="BW1840" s="86"/>
      <c r="BX1840" s="86"/>
      <c r="BY1840" s="86"/>
      <c r="BZ1840" s="86"/>
      <c r="CB1840" s="86"/>
      <c r="CC1840" s="86"/>
      <c r="CD1840" s="86"/>
      <c r="CE1840" s="86"/>
      <c r="CF1840" s="86"/>
      <c r="CH1840" s="86"/>
      <c r="CI1840" s="86"/>
      <c r="CJ1840" s="86"/>
      <c r="CK1840" s="86"/>
      <c r="CM1840" s="86"/>
      <c r="CN1840" s="86"/>
      <c r="CO1840" s="86"/>
      <c r="CP1840" s="86"/>
      <c r="CR1840" s="86"/>
      <c r="CS1840" s="86"/>
      <c r="CT1840" s="86"/>
      <c r="CU1840" s="86"/>
      <c r="CW1840" s="87"/>
      <c r="CY1840" s="86"/>
      <c r="CZ1840" s="87"/>
      <c r="DA1840" s="88"/>
      <c r="DB1840" s="86"/>
      <c r="DC1840" s="87"/>
      <c r="DD1840" s="86"/>
      <c r="DE1840" s="86"/>
      <c r="DF1840" s="86"/>
      <c r="DG1840" s="86"/>
      <c r="DH1840" s="89"/>
    </row>
    <row r="1841" spans="34:112" x14ac:dyDescent="0.2">
      <c r="AH1841" s="86"/>
      <c r="AJ1841" s="86"/>
      <c r="AL1841" s="86"/>
      <c r="AN1841" s="86"/>
      <c r="AP1841" s="86"/>
      <c r="AR1841" s="86"/>
      <c r="AT1841" s="86"/>
      <c r="AV1841" s="86"/>
      <c r="AX1841" s="86"/>
      <c r="AZ1841" s="86"/>
      <c r="BB1841" s="86"/>
      <c r="BD1841" s="86"/>
      <c r="BF1841" s="86"/>
      <c r="BH1841" s="86"/>
      <c r="BJ1841" s="86"/>
      <c r="BL1841" s="86"/>
      <c r="BN1841" s="86"/>
      <c r="BP1841" s="86"/>
      <c r="BR1841" s="86"/>
      <c r="BS1841" s="86"/>
      <c r="BT1841" s="86"/>
      <c r="BU1841" s="86"/>
      <c r="BW1841" s="86"/>
      <c r="BX1841" s="86"/>
      <c r="BY1841" s="86"/>
      <c r="BZ1841" s="86"/>
      <c r="CB1841" s="86"/>
      <c r="CC1841" s="86"/>
      <c r="CD1841" s="86"/>
      <c r="CE1841" s="86"/>
      <c r="CF1841" s="86"/>
      <c r="CH1841" s="86"/>
      <c r="CI1841" s="86"/>
      <c r="CJ1841" s="86"/>
      <c r="CK1841" s="86"/>
      <c r="CM1841" s="86"/>
      <c r="CN1841" s="86"/>
      <c r="CO1841" s="86"/>
      <c r="CP1841" s="86"/>
      <c r="CR1841" s="86"/>
      <c r="CS1841" s="86"/>
      <c r="CT1841" s="86"/>
      <c r="CU1841" s="86"/>
      <c r="CW1841" s="87"/>
      <c r="CY1841" s="86"/>
      <c r="CZ1841" s="87"/>
      <c r="DA1841" s="88"/>
      <c r="DB1841" s="86"/>
      <c r="DC1841" s="87"/>
      <c r="DD1841" s="86"/>
      <c r="DE1841" s="86"/>
      <c r="DF1841" s="86"/>
      <c r="DG1841" s="86"/>
      <c r="DH1841" s="89"/>
    </row>
    <row r="1842" spans="34:112" x14ac:dyDescent="0.2">
      <c r="AH1842" s="86"/>
      <c r="AJ1842" s="86"/>
      <c r="AL1842" s="86"/>
      <c r="AN1842" s="86"/>
      <c r="AP1842" s="86"/>
      <c r="AR1842" s="86"/>
      <c r="AT1842" s="86"/>
      <c r="AV1842" s="86"/>
      <c r="AX1842" s="86"/>
      <c r="AZ1842" s="86"/>
      <c r="BB1842" s="86"/>
      <c r="BD1842" s="86"/>
      <c r="BF1842" s="86"/>
      <c r="BH1842" s="86"/>
      <c r="BJ1842" s="86"/>
      <c r="BL1842" s="86"/>
      <c r="BN1842" s="86"/>
      <c r="BP1842" s="86"/>
      <c r="BR1842" s="86"/>
      <c r="BS1842" s="86"/>
      <c r="BT1842" s="86"/>
      <c r="BU1842" s="86"/>
      <c r="BW1842" s="86"/>
      <c r="BX1842" s="86"/>
      <c r="BY1842" s="86"/>
      <c r="BZ1842" s="86"/>
      <c r="CB1842" s="86"/>
      <c r="CC1842" s="86"/>
      <c r="CD1842" s="86"/>
      <c r="CE1842" s="86"/>
      <c r="CF1842" s="86"/>
      <c r="CH1842" s="86"/>
      <c r="CI1842" s="86"/>
      <c r="CJ1842" s="86"/>
      <c r="CK1842" s="86"/>
      <c r="CM1842" s="86"/>
      <c r="CN1842" s="86"/>
      <c r="CO1842" s="86"/>
      <c r="CP1842" s="86"/>
      <c r="CR1842" s="86"/>
      <c r="CS1842" s="86"/>
      <c r="CT1842" s="86"/>
      <c r="CU1842" s="86"/>
      <c r="CW1842" s="87"/>
      <c r="CY1842" s="86"/>
      <c r="CZ1842" s="87"/>
      <c r="DA1842" s="88"/>
      <c r="DB1842" s="86"/>
      <c r="DC1842" s="87"/>
      <c r="DD1842" s="86"/>
      <c r="DE1842" s="86"/>
      <c r="DF1842" s="86"/>
      <c r="DG1842" s="86"/>
      <c r="DH1842" s="89"/>
    </row>
    <row r="1843" spans="34:112" x14ac:dyDescent="0.2">
      <c r="AH1843" s="86"/>
      <c r="AJ1843" s="86"/>
      <c r="AL1843" s="86"/>
      <c r="AN1843" s="86"/>
      <c r="AP1843" s="86"/>
      <c r="AR1843" s="86"/>
      <c r="AT1843" s="86"/>
      <c r="AV1843" s="86"/>
      <c r="AX1843" s="86"/>
      <c r="AZ1843" s="86"/>
      <c r="BB1843" s="86"/>
      <c r="BD1843" s="86"/>
      <c r="BF1843" s="86"/>
      <c r="BH1843" s="86"/>
      <c r="BJ1843" s="86"/>
      <c r="BL1843" s="86"/>
      <c r="BN1843" s="86"/>
      <c r="BP1843" s="86"/>
      <c r="BR1843" s="86"/>
      <c r="BS1843" s="86"/>
      <c r="BT1843" s="86"/>
      <c r="BU1843" s="86"/>
      <c r="BW1843" s="86"/>
      <c r="BX1843" s="86"/>
      <c r="BY1843" s="86"/>
      <c r="BZ1843" s="86"/>
      <c r="CB1843" s="86"/>
      <c r="CC1843" s="86"/>
      <c r="CD1843" s="86"/>
      <c r="CE1843" s="86"/>
      <c r="CF1843" s="86"/>
      <c r="CH1843" s="86"/>
      <c r="CI1843" s="86"/>
      <c r="CJ1843" s="86"/>
      <c r="CK1843" s="86"/>
      <c r="CM1843" s="86"/>
      <c r="CN1843" s="86"/>
      <c r="CO1843" s="86"/>
      <c r="CP1843" s="86"/>
      <c r="CR1843" s="86"/>
      <c r="CS1843" s="86"/>
      <c r="CT1843" s="86"/>
      <c r="CU1843" s="86"/>
      <c r="CW1843" s="87"/>
      <c r="CY1843" s="86"/>
      <c r="CZ1843" s="87"/>
      <c r="DA1843" s="88"/>
      <c r="DB1843" s="86"/>
      <c r="DC1843" s="87"/>
      <c r="DD1843" s="86"/>
      <c r="DE1843" s="86"/>
      <c r="DF1843" s="86"/>
      <c r="DG1843" s="86"/>
      <c r="DH1843" s="89"/>
    </row>
    <row r="1844" spans="34:112" x14ac:dyDescent="0.2">
      <c r="AH1844" s="86"/>
      <c r="AJ1844" s="86"/>
      <c r="AL1844" s="86"/>
      <c r="AN1844" s="86"/>
      <c r="AP1844" s="86"/>
      <c r="AR1844" s="86"/>
      <c r="AT1844" s="86"/>
      <c r="AV1844" s="86"/>
      <c r="AX1844" s="86"/>
      <c r="AZ1844" s="86"/>
      <c r="BB1844" s="86"/>
      <c r="BD1844" s="86"/>
      <c r="BF1844" s="86"/>
      <c r="BH1844" s="86"/>
      <c r="BJ1844" s="86"/>
      <c r="BL1844" s="86"/>
      <c r="BN1844" s="86"/>
      <c r="BP1844" s="86"/>
      <c r="BR1844" s="86"/>
      <c r="BS1844" s="86"/>
      <c r="BT1844" s="86"/>
      <c r="BU1844" s="86"/>
      <c r="BW1844" s="86"/>
      <c r="BX1844" s="86"/>
      <c r="BY1844" s="86"/>
      <c r="BZ1844" s="86"/>
      <c r="CB1844" s="86"/>
      <c r="CC1844" s="86"/>
      <c r="CD1844" s="86"/>
      <c r="CE1844" s="86"/>
      <c r="CF1844" s="86"/>
      <c r="CH1844" s="86"/>
      <c r="CI1844" s="86"/>
      <c r="CJ1844" s="86"/>
      <c r="CK1844" s="86"/>
      <c r="CM1844" s="86"/>
      <c r="CN1844" s="86"/>
      <c r="CO1844" s="86"/>
      <c r="CP1844" s="86"/>
      <c r="CR1844" s="86"/>
      <c r="CS1844" s="86"/>
      <c r="CT1844" s="86"/>
      <c r="CU1844" s="86"/>
      <c r="CW1844" s="87"/>
      <c r="CY1844" s="86"/>
      <c r="CZ1844" s="87"/>
      <c r="DA1844" s="88"/>
      <c r="DB1844" s="86"/>
      <c r="DC1844" s="87"/>
      <c r="DD1844" s="86"/>
      <c r="DE1844" s="86"/>
      <c r="DF1844" s="86"/>
      <c r="DG1844" s="86"/>
      <c r="DH1844" s="89"/>
    </row>
    <row r="1845" spans="34:112" x14ac:dyDescent="0.2">
      <c r="AH1845" s="86"/>
      <c r="AJ1845" s="86"/>
      <c r="AL1845" s="86"/>
      <c r="AN1845" s="86"/>
      <c r="AP1845" s="86"/>
      <c r="AR1845" s="86"/>
      <c r="AT1845" s="86"/>
      <c r="AV1845" s="86"/>
      <c r="AX1845" s="86"/>
      <c r="AZ1845" s="86"/>
      <c r="BB1845" s="86"/>
      <c r="BD1845" s="86"/>
      <c r="BF1845" s="86"/>
      <c r="BH1845" s="86"/>
      <c r="BJ1845" s="86"/>
      <c r="BL1845" s="86"/>
      <c r="BN1845" s="86"/>
      <c r="BP1845" s="86"/>
      <c r="BR1845" s="86"/>
      <c r="BS1845" s="86"/>
      <c r="BT1845" s="86"/>
      <c r="BU1845" s="86"/>
      <c r="BW1845" s="86"/>
      <c r="BX1845" s="86"/>
      <c r="BY1845" s="86"/>
      <c r="BZ1845" s="86"/>
      <c r="CB1845" s="86"/>
      <c r="CC1845" s="86"/>
      <c r="CD1845" s="86"/>
      <c r="CE1845" s="86"/>
      <c r="CF1845" s="86"/>
      <c r="CH1845" s="86"/>
      <c r="CI1845" s="86"/>
      <c r="CJ1845" s="86"/>
      <c r="CK1845" s="86"/>
      <c r="CM1845" s="86"/>
      <c r="CN1845" s="86"/>
      <c r="CO1845" s="86"/>
      <c r="CP1845" s="86"/>
      <c r="CR1845" s="86"/>
      <c r="CS1845" s="86"/>
      <c r="CT1845" s="86"/>
      <c r="CU1845" s="86"/>
      <c r="CW1845" s="87"/>
      <c r="CY1845" s="86"/>
      <c r="CZ1845" s="87"/>
      <c r="DA1845" s="88"/>
      <c r="DB1845" s="86"/>
      <c r="DC1845" s="87"/>
      <c r="DD1845" s="86"/>
      <c r="DE1845" s="86"/>
      <c r="DF1845" s="86"/>
      <c r="DG1845" s="86"/>
      <c r="DH1845" s="89"/>
    </row>
    <row r="1846" spans="34:112" x14ac:dyDescent="0.2">
      <c r="AH1846" s="86"/>
      <c r="AJ1846" s="86"/>
      <c r="AL1846" s="86"/>
      <c r="AN1846" s="86"/>
      <c r="AP1846" s="86"/>
      <c r="AR1846" s="86"/>
      <c r="AT1846" s="86"/>
      <c r="AV1846" s="86"/>
      <c r="AX1846" s="86"/>
      <c r="AZ1846" s="86"/>
      <c r="BB1846" s="86"/>
      <c r="BD1846" s="86"/>
      <c r="BF1846" s="86"/>
      <c r="BH1846" s="86"/>
      <c r="BJ1846" s="86"/>
      <c r="BL1846" s="86"/>
      <c r="BN1846" s="86"/>
      <c r="BP1846" s="86"/>
      <c r="BR1846" s="86"/>
      <c r="BS1846" s="86"/>
      <c r="BT1846" s="86"/>
      <c r="BU1846" s="86"/>
      <c r="BW1846" s="86"/>
      <c r="BX1846" s="86"/>
      <c r="BY1846" s="86"/>
      <c r="BZ1846" s="86"/>
      <c r="CB1846" s="86"/>
      <c r="CC1846" s="86"/>
      <c r="CD1846" s="86"/>
      <c r="CE1846" s="86"/>
      <c r="CF1846" s="86"/>
      <c r="CH1846" s="86"/>
      <c r="CI1846" s="86"/>
      <c r="CJ1846" s="86"/>
      <c r="CK1846" s="86"/>
      <c r="CM1846" s="86"/>
      <c r="CN1846" s="86"/>
      <c r="CO1846" s="86"/>
      <c r="CP1846" s="86"/>
      <c r="CR1846" s="86"/>
      <c r="CS1846" s="86"/>
      <c r="CT1846" s="86"/>
      <c r="CU1846" s="86"/>
      <c r="CW1846" s="87"/>
      <c r="CY1846" s="86"/>
      <c r="CZ1846" s="87"/>
      <c r="DA1846" s="88"/>
      <c r="DB1846" s="86"/>
      <c r="DC1846" s="87"/>
      <c r="DD1846" s="86"/>
      <c r="DE1846" s="86"/>
      <c r="DF1846" s="86"/>
      <c r="DG1846" s="86"/>
      <c r="DH1846" s="89"/>
    </row>
    <row r="1847" spans="34:112" x14ac:dyDescent="0.2">
      <c r="AH1847" s="86"/>
      <c r="AJ1847" s="86"/>
      <c r="AL1847" s="86"/>
      <c r="AN1847" s="86"/>
      <c r="AP1847" s="86"/>
      <c r="AR1847" s="86"/>
      <c r="AT1847" s="86"/>
      <c r="AV1847" s="86"/>
      <c r="AX1847" s="86"/>
      <c r="AZ1847" s="86"/>
      <c r="BB1847" s="86"/>
      <c r="BD1847" s="86"/>
      <c r="BF1847" s="86"/>
      <c r="BH1847" s="86"/>
      <c r="BJ1847" s="86"/>
      <c r="BL1847" s="86"/>
      <c r="BN1847" s="86"/>
      <c r="BP1847" s="86"/>
      <c r="BR1847" s="86"/>
      <c r="BS1847" s="86"/>
      <c r="BT1847" s="86"/>
      <c r="BU1847" s="86"/>
      <c r="BW1847" s="86"/>
      <c r="BX1847" s="86"/>
      <c r="BY1847" s="86"/>
      <c r="BZ1847" s="86"/>
      <c r="CB1847" s="86"/>
      <c r="CC1847" s="86"/>
      <c r="CD1847" s="86"/>
      <c r="CE1847" s="86"/>
      <c r="CF1847" s="86"/>
      <c r="CH1847" s="86"/>
      <c r="CI1847" s="86"/>
      <c r="CJ1847" s="86"/>
      <c r="CK1847" s="86"/>
      <c r="CM1847" s="86"/>
      <c r="CN1847" s="86"/>
      <c r="CO1847" s="86"/>
      <c r="CP1847" s="86"/>
      <c r="CR1847" s="86"/>
      <c r="CS1847" s="86"/>
      <c r="CT1847" s="86"/>
      <c r="CU1847" s="86"/>
      <c r="CW1847" s="87"/>
      <c r="CY1847" s="86"/>
      <c r="CZ1847" s="87"/>
      <c r="DA1847" s="88"/>
      <c r="DB1847" s="86"/>
      <c r="DC1847" s="87"/>
      <c r="DD1847" s="86"/>
      <c r="DE1847" s="86"/>
      <c r="DF1847" s="86"/>
      <c r="DG1847" s="86"/>
      <c r="DH1847" s="89"/>
    </row>
    <row r="1848" spans="34:112" x14ac:dyDescent="0.2">
      <c r="AH1848" s="86"/>
      <c r="AJ1848" s="86"/>
      <c r="AL1848" s="86"/>
      <c r="AN1848" s="86"/>
      <c r="AP1848" s="86"/>
      <c r="AR1848" s="86"/>
      <c r="AT1848" s="86"/>
      <c r="AV1848" s="86"/>
      <c r="AX1848" s="86"/>
      <c r="AZ1848" s="86"/>
      <c r="BB1848" s="86"/>
      <c r="BD1848" s="86"/>
      <c r="BF1848" s="86"/>
      <c r="BH1848" s="86"/>
      <c r="BJ1848" s="86"/>
      <c r="BL1848" s="86"/>
      <c r="BN1848" s="86"/>
      <c r="BP1848" s="86"/>
      <c r="BR1848" s="86"/>
      <c r="BS1848" s="86"/>
      <c r="BT1848" s="86"/>
      <c r="BU1848" s="86"/>
      <c r="BW1848" s="86"/>
      <c r="BX1848" s="86"/>
      <c r="BY1848" s="86"/>
      <c r="BZ1848" s="86"/>
      <c r="CB1848" s="86"/>
      <c r="CC1848" s="86"/>
      <c r="CD1848" s="86"/>
      <c r="CE1848" s="86"/>
      <c r="CF1848" s="86"/>
      <c r="CH1848" s="86"/>
      <c r="CI1848" s="86"/>
      <c r="CJ1848" s="86"/>
      <c r="CK1848" s="86"/>
      <c r="CM1848" s="86"/>
      <c r="CN1848" s="86"/>
      <c r="CO1848" s="86"/>
      <c r="CP1848" s="86"/>
      <c r="CR1848" s="86"/>
      <c r="CS1848" s="86"/>
      <c r="CT1848" s="86"/>
      <c r="CU1848" s="86"/>
      <c r="CW1848" s="87"/>
      <c r="CY1848" s="86"/>
      <c r="CZ1848" s="87"/>
      <c r="DA1848" s="88"/>
      <c r="DB1848" s="86"/>
      <c r="DC1848" s="87"/>
      <c r="DD1848" s="86"/>
      <c r="DE1848" s="86"/>
      <c r="DF1848" s="86"/>
      <c r="DG1848" s="86"/>
      <c r="DH1848" s="89"/>
    </row>
    <row r="1849" spans="34:112" x14ac:dyDescent="0.2">
      <c r="AH1849" s="86"/>
      <c r="AJ1849" s="86"/>
      <c r="AL1849" s="86"/>
      <c r="AN1849" s="86"/>
      <c r="AP1849" s="86"/>
      <c r="AR1849" s="86"/>
      <c r="AT1849" s="86"/>
      <c r="AV1849" s="86"/>
      <c r="AX1849" s="86"/>
      <c r="AZ1849" s="86"/>
      <c r="BB1849" s="86"/>
      <c r="BD1849" s="86"/>
      <c r="BF1849" s="86"/>
      <c r="BH1849" s="86"/>
      <c r="BJ1849" s="86"/>
      <c r="BL1849" s="86"/>
      <c r="BN1849" s="86"/>
      <c r="BP1849" s="86"/>
      <c r="BR1849" s="86"/>
      <c r="BS1849" s="86"/>
      <c r="BT1849" s="86"/>
      <c r="BU1849" s="86"/>
      <c r="BW1849" s="86"/>
      <c r="BX1849" s="86"/>
      <c r="BY1849" s="86"/>
      <c r="BZ1849" s="86"/>
      <c r="CB1849" s="86"/>
      <c r="CC1849" s="86"/>
      <c r="CD1849" s="86"/>
      <c r="CE1849" s="86"/>
      <c r="CF1849" s="86"/>
      <c r="CH1849" s="86"/>
      <c r="CI1849" s="86"/>
      <c r="CJ1849" s="86"/>
      <c r="CK1849" s="86"/>
      <c r="CM1849" s="86"/>
      <c r="CN1849" s="86"/>
      <c r="CO1849" s="86"/>
      <c r="CP1849" s="86"/>
      <c r="CR1849" s="86"/>
      <c r="CS1849" s="86"/>
      <c r="CT1849" s="86"/>
      <c r="CU1849" s="86"/>
      <c r="CW1849" s="87"/>
      <c r="CY1849" s="86"/>
      <c r="CZ1849" s="87"/>
      <c r="DA1849" s="88"/>
      <c r="DB1849" s="86"/>
      <c r="DC1849" s="87"/>
      <c r="DD1849" s="86"/>
      <c r="DE1849" s="86"/>
      <c r="DF1849" s="86"/>
      <c r="DG1849" s="86"/>
      <c r="DH1849" s="89"/>
    </row>
    <row r="1850" spans="34:112" x14ac:dyDescent="0.2">
      <c r="AH1850" s="86"/>
      <c r="AJ1850" s="86"/>
      <c r="AL1850" s="86"/>
      <c r="AN1850" s="86"/>
      <c r="AP1850" s="86"/>
      <c r="AR1850" s="86"/>
      <c r="AT1850" s="86"/>
      <c r="AV1850" s="86"/>
      <c r="AX1850" s="86"/>
      <c r="AZ1850" s="86"/>
      <c r="BB1850" s="86"/>
      <c r="BD1850" s="86"/>
      <c r="BF1850" s="86"/>
      <c r="BH1850" s="86"/>
      <c r="BJ1850" s="86"/>
      <c r="BL1850" s="86"/>
      <c r="BN1850" s="86"/>
      <c r="BP1850" s="86"/>
      <c r="BR1850" s="86"/>
      <c r="BS1850" s="86"/>
      <c r="BT1850" s="86"/>
      <c r="BU1850" s="86"/>
      <c r="BW1850" s="86"/>
      <c r="BX1850" s="86"/>
      <c r="BY1850" s="86"/>
      <c r="BZ1850" s="86"/>
      <c r="CB1850" s="86"/>
      <c r="CC1850" s="86"/>
      <c r="CD1850" s="86"/>
      <c r="CE1850" s="86"/>
      <c r="CF1850" s="86"/>
      <c r="CH1850" s="86"/>
      <c r="CI1850" s="86"/>
      <c r="CJ1850" s="86"/>
      <c r="CK1850" s="86"/>
      <c r="CM1850" s="86"/>
      <c r="CN1850" s="86"/>
      <c r="CO1850" s="86"/>
      <c r="CP1850" s="86"/>
      <c r="CR1850" s="86"/>
      <c r="CS1850" s="86"/>
      <c r="CT1850" s="86"/>
      <c r="CU1850" s="86"/>
      <c r="CW1850" s="87"/>
      <c r="CY1850" s="86"/>
      <c r="CZ1850" s="87"/>
      <c r="DA1850" s="88"/>
      <c r="DB1850" s="86"/>
      <c r="DC1850" s="87"/>
      <c r="DD1850" s="86"/>
      <c r="DE1850" s="86"/>
      <c r="DF1850" s="86"/>
      <c r="DG1850" s="86"/>
      <c r="DH1850" s="89"/>
    </row>
    <row r="1851" spans="34:112" x14ac:dyDescent="0.2">
      <c r="AH1851" s="86"/>
      <c r="AJ1851" s="86"/>
      <c r="AL1851" s="86"/>
      <c r="AN1851" s="86"/>
      <c r="AP1851" s="86"/>
      <c r="AR1851" s="86"/>
      <c r="AT1851" s="86"/>
      <c r="AV1851" s="86"/>
      <c r="AX1851" s="86"/>
      <c r="AZ1851" s="86"/>
      <c r="BB1851" s="86"/>
      <c r="BD1851" s="86"/>
      <c r="BF1851" s="86"/>
      <c r="BH1851" s="86"/>
      <c r="BJ1851" s="86"/>
      <c r="BL1851" s="86"/>
      <c r="BN1851" s="86"/>
      <c r="BP1851" s="86"/>
      <c r="BR1851" s="86"/>
      <c r="BS1851" s="86"/>
      <c r="BT1851" s="86"/>
      <c r="BU1851" s="86"/>
      <c r="BW1851" s="86"/>
      <c r="BX1851" s="86"/>
      <c r="BY1851" s="86"/>
      <c r="BZ1851" s="86"/>
      <c r="CB1851" s="86"/>
      <c r="CC1851" s="86"/>
      <c r="CD1851" s="86"/>
      <c r="CE1851" s="86"/>
      <c r="CF1851" s="86"/>
      <c r="CH1851" s="86"/>
      <c r="CI1851" s="86"/>
      <c r="CJ1851" s="86"/>
      <c r="CK1851" s="86"/>
      <c r="CM1851" s="86"/>
      <c r="CN1851" s="86"/>
      <c r="CO1851" s="86"/>
      <c r="CP1851" s="86"/>
      <c r="CR1851" s="86"/>
      <c r="CS1851" s="86"/>
      <c r="CT1851" s="86"/>
      <c r="CU1851" s="86"/>
      <c r="CW1851" s="87"/>
      <c r="CY1851" s="86"/>
      <c r="CZ1851" s="87"/>
      <c r="DA1851" s="88"/>
      <c r="DB1851" s="86"/>
      <c r="DC1851" s="87"/>
      <c r="DD1851" s="86"/>
      <c r="DE1851" s="86"/>
      <c r="DF1851" s="86"/>
      <c r="DG1851" s="86"/>
      <c r="DH1851" s="89"/>
    </row>
    <row r="1852" spans="34:112" x14ac:dyDescent="0.2">
      <c r="AH1852" s="86"/>
      <c r="AJ1852" s="86"/>
      <c r="AL1852" s="86"/>
      <c r="AN1852" s="86"/>
      <c r="AP1852" s="86"/>
      <c r="AR1852" s="86"/>
      <c r="AT1852" s="86"/>
      <c r="AV1852" s="86"/>
      <c r="AX1852" s="86"/>
      <c r="AZ1852" s="86"/>
      <c r="BB1852" s="86"/>
      <c r="BD1852" s="86"/>
      <c r="BF1852" s="86"/>
      <c r="BH1852" s="86"/>
      <c r="BJ1852" s="86"/>
      <c r="BL1852" s="86"/>
      <c r="BN1852" s="86"/>
      <c r="BP1852" s="86"/>
      <c r="BR1852" s="86"/>
      <c r="BS1852" s="86"/>
      <c r="BT1852" s="86"/>
      <c r="BU1852" s="86"/>
      <c r="BW1852" s="86"/>
      <c r="BX1852" s="86"/>
      <c r="BY1852" s="86"/>
      <c r="BZ1852" s="86"/>
      <c r="CB1852" s="86"/>
      <c r="CC1852" s="86"/>
      <c r="CD1852" s="86"/>
      <c r="CE1852" s="86"/>
      <c r="CF1852" s="86"/>
      <c r="CH1852" s="86"/>
      <c r="CI1852" s="86"/>
      <c r="CJ1852" s="86"/>
      <c r="CK1852" s="86"/>
      <c r="CM1852" s="86"/>
      <c r="CN1852" s="86"/>
      <c r="CO1852" s="86"/>
      <c r="CP1852" s="86"/>
      <c r="CR1852" s="86"/>
      <c r="CS1852" s="86"/>
      <c r="CT1852" s="86"/>
      <c r="CU1852" s="86"/>
      <c r="CW1852" s="87"/>
      <c r="CY1852" s="86"/>
      <c r="CZ1852" s="87"/>
      <c r="DA1852" s="88"/>
      <c r="DB1852" s="86"/>
      <c r="DC1852" s="87"/>
      <c r="DD1852" s="86"/>
      <c r="DE1852" s="86"/>
      <c r="DF1852" s="86"/>
      <c r="DG1852" s="86"/>
      <c r="DH1852" s="89"/>
    </row>
    <row r="1853" spans="34:112" x14ac:dyDescent="0.2">
      <c r="AH1853" s="86"/>
      <c r="AJ1853" s="86"/>
      <c r="AL1853" s="86"/>
      <c r="AN1853" s="86"/>
      <c r="AP1853" s="86"/>
      <c r="AR1853" s="86"/>
      <c r="AT1853" s="86"/>
      <c r="AV1853" s="86"/>
      <c r="AX1853" s="86"/>
      <c r="AZ1853" s="86"/>
      <c r="BB1853" s="86"/>
      <c r="BD1853" s="86"/>
      <c r="BF1853" s="86"/>
      <c r="BH1853" s="86"/>
      <c r="BJ1853" s="86"/>
      <c r="BL1853" s="86"/>
      <c r="BN1853" s="86"/>
      <c r="BP1853" s="86"/>
      <c r="BR1853" s="86"/>
      <c r="BS1853" s="86"/>
      <c r="BT1853" s="86"/>
      <c r="BU1853" s="86"/>
      <c r="BW1853" s="86"/>
      <c r="BX1853" s="86"/>
      <c r="BY1853" s="86"/>
      <c r="BZ1853" s="86"/>
      <c r="CB1853" s="86"/>
      <c r="CC1853" s="86"/>
      <c r="CD1853" s="86"/>
      <c r="CE1853" s="86"/>
      <c r="CF1853" s="86"/>
      <c r="CH1853" s="86"/>
      <c r="CI1853" s="86"/>
      <c r="CJ1853" s="86"/>
      <c r="CK1853" s="86"/>
      <c r="CM1853" s="86"/>
      <c r="CN1853" s="86"/>
      <c r="CO1853" s="86"/>
      <c r="CP1853" s="86"/>
      <c r="CR1853" s="86"/>
      <c r="CS1853" s="86"/>
      <c r="CT1853" s="86"/>
      <c r="CU1853" s="86"/>
      <c r="CW1853" s="87"/>
      <c r="CY1853" s="86"/>
      <c r="CZ1853" s="87"/>
      <c r="DA1853" s="88"/>
      <c r="DB1853" s="86"/>
      <c r="DC1853" s="87"/>
      <c r="DD1853" s="86"/>
      <c r="DE1853" s="86"/>
      <c r="DF1853" s="86"/>
      <c r="DG1853" s="86"/>
      <c r="DH1853" s="89"/>
    </row>
    <row r="1854" spans="34:112" x14ac:dyDescent="0.2">
      <c r="AH1854" s="86"/>
      <c r="AJ1854" s="86"/>
      <c r="AL1854" s="86"/>
      <c r="AN1854" s="86"/>
      <c r="AP1854" s="86"/>
      <c r="AR1854" s="86"/>
      <c r="AT1854" s="86"/>
      <c r="AV1854" s="86"/>
      <c r="AX1854" s="86"/>
      <c r="AZ1854" s="86"/>
      <c r="BB1854" s="86"/>
      <c r="BD1854" s="86"/>
      <c r="BF1854" s="86"/>
      <c r="BH1854" s="86"/>
      <c r="BJ1854" s="86"/>
      <c r="BL1854" s="86"/>
      <c r="BN1854" s="86"/>
      <c r="BP1854" s="86"/>
      <c r="BR1854" s="86"/>
      <c r="BS1854" s="86"/>
      <c r="BT1854" s="86"/>
      <c r="BU1854" s="86"/>
      <c r="BW1854" s="86"/>
      <c r="BX1854" s="86"/>
      <c r="BY1854" s="86"/>
      <c r="BZ1854" s="86"/>
      <c r="CB1854" s="86"/>
      <c r="CC1854" s="86"/>
      <c r="CD1854" s="86"/>
      <c r="CE1854" s="86"/>
      <c r="CF1854" s="86"/>
      <c r="CH1854" s="86"/>
      <c r="CI1854" s="86"/>
      <c r="CJ1854" s="86"/>
      <c r="CK1854" s="86"/>
      <c r="CM1854" s="86"/>
      <c r="CN1854" s="86"/>
      <c r="CO1854" s="86"/>
      <c r="CP1854" s="86"/>
      <c r="CR1854" s="86"/>
      <c r="CS1854" s="86"/>
      <c r="CT1854" s="86"/>
      <c r="CU1854" s="86"/>
      <c r="CW1854" s="87"/>
      <c r="CY1854" s="86"/>
      <c r="CZ1854" s="87"/>
      <c r="DA1854" s="88"/>
      <c r="DB1854" s="86"/>
      <c r="DC1854" s="87"/>
      <c r="DD1854" s="86"/>
      <c r="DE1854" s="86"/>
      <c r="DF1854" s="86"/>
      <c r="DG1854" s="86"/>
      <c r="DH1854" s="89"/>
    </row>
    <row r="1855" spans="34:112" x14ac:dyDescent="0.2">
      <c r="AH1855" s="86"/>
      <c r="AJ1855" s="86"/>
      <c r="AL1855" s="86"/>
      <c r="AN1855" s="86"/>
      <c r="AP1855" s="86"/>
      <c r="AR1855" s="86"/>
      <c r="AT1855" s="86"/>
      <c r="AV1855" s="86"/>
      <c r="AX1855" s="86"/>
      <c r="AZ1855" s="86"/>
      <c r="BB1855" s="86"/>
      <c r="BD1855" s="86"/>
      <c r="BF1855" s="86"/>
      <c r="BH1855" s="86"/>
      <c r="BJ1855" s="86"/>
      <c r="BL1855" s="86"/>
      <c r="BN1855" s="86"/>
      <c r="BP1855" s="86"/>
      <c r="BR1855" s="86"/>
      <c r="BS1855" s="86"/>
      <c r="BT1855" s="86"/>
      <c r="BU1855" s="86"/>
      <c r="BW1855" s="86"/>
      <c r="BX1855" s="86"/>
      <c r="BY1855" s="86"/>
      <c r="BZ1855" s="86"/>
      <c r="CB1855" s="86"/>
      <c r="CC1855" s="86"/>
      <c r="CD1855" s="86"/>
      <c r="CE1855" s="86"/>
      <c r="CF1855" s="86"/>
      <c r="CH1855" s="86"/>
      <c r="CI1855" s="86"/>
      <c r="CJ1855" s="86"/>
      <c r="CK1855" s="86"/>
      <c r="CM1855" s="86"/>
      <c r="CN1855" s="86"/>
      <c r="CO1855" s="86"/>
      <c r="CP1855" s="86"/>
      <c r="CR1855" s="86"/>
      <c r="CS1855" s="86"/>
      <c r="CT1855" s="86"/>
      <c r="CU1855" s="86"/>
      <c r="CW1855" s="87"/>
      <c r="CY1855" s="86"/>
      <c r="CZ1855" s="87"/>
      <c r="DA1855" s="88"/>
      <c r="DB1855" s="86"/>
      <c r="DC1855" s="87"/>
      <c r="DD1855" s="86"/>
      <c r="DE1855" s="86"/>
      <c r="DF1855" s="86"/>
      <c r="DG1855" s="86"/>
      <c r="DH1855" s="89"/>
    </row>
    <row r="1856" spans="34:112" x14ac:dyDescent="0.2">
      <c r="AH1856" s="86"/>
      <c r="AJ1856" s="86"/>
      <c r="AL1856" s="86"/>
      <c r="AN1856" s="86"/>
      <c r="AP1856" s="86"/>
      <c r="AR1856" s="86"/>
      <c r="AT1856" s="86"/>
      <c r="AV1856" s="86"/>
      <c r="AX1856" s="86"/>
      <c r="AZ1856" s="86"/>
      <c r="BB1856" s="86"/>
      <c r="BD1856" s="86"/>
      <c r="BF1856" s="86"/>
      <c r="BH1856" s="86"/>
      <c r="BJ1856" s="86"/>
      <c r="BL1856" s="86"/>
      <c r="BN1856" s="86"/>
      <c r="BP1856" s="86"/>
      <c r="BR1856" s="86"/>
      <c r="BS1856" s="86"/>
      <c r="BT1856" s="86"/>
      <c r="BU1856" s="86"/>
      <c r="BW1856" s="86"/>
      <c r="BX1856" s="86"/>
      <c r="BY1856" s="86"/>
      <c r="BZ1856" s="86"/>
      <c r="CB1856" s="86"/>
      <c r="CC1856" s="86"/>
      <c r="CD1856" s="86"/>
      <c r="CE1856" s="86"/>
      <c r="CF1856" s="86"/>
      <c r="CH1856" s="86"/>
      <c r="CI1856" s="86"/>
      <c r="CJ1856" s="86"/>
      <c r="CK1856" s="86"/>
      <c r="CM1856" s="86"/>
      <c r="CN1856" s="86"/>
      <c r="CO1856" s="86"/>
      <c r="CP1856" s="86"/>
      <c r="CR1856" s="86"/>
      <c r="CS1856" s="86"/>
      <c r="CT1856" s="86"/>
      <c r="CU1856" s="86"/>
      <c r="CW1856" s="87"/>
      <c r="CY1856" s="86"/>
      <c r="CZ1856" s="87"/>
      <c r="DA1856" s="88"/>
      <c r="DB1856" s="86"/>
      <c r="DC1856" s="87"/>
      <c r="DD1856" s="86"/>
      <c r="DE1856" s="86"/>
      <c r="DF1856" s="86"/>
      <c r="DG1856" s="86"/>
      <c r="DH1856" s="89"/>
    </row>
    <row r="1857" spans="34:112" x14ac:dyDescent="0.2">
      <c r="AH1857" s="86"/>
      <c r="AJ1857" s="86"/>
      <c r="AL1857" s="86"/>
      <c r="AN1857" s="86"/>
      <c r="AP1857" s="86"/>
      <c r="AR1857" s="86"/>
      <c r="AT1857" s="86"/>
      <c r="AV1857" s="86"/>
      <c r="AX1857" s="86"/>
      <c r="AZ1857" s="86"/>
      <c r="BB1857" s="86"/>
      <c r="BD1857" s="86"/>
      <c r="BF1857" s="86"/>
      <c r="BH1857" s="86"/>
      <c r="BJ1857" s="86"/>
      <c r="BL1857" s="86"/>
      <c r="BN1857" s="86"/>
      <c r="BP1857" s="86"/>
      <c r="BR1857" s="86"/>
      <c r="BS1857" s="86"/>
      <c r="BT1857" s="86"/>
      <c r="BU1857" s="86"/>
      <c r="BW1857" s="86"/>
      <c r="BX1857" s="86"/>
      <c r="BY1857" s="86"/>
      <c r="BZ1857" s="86"/>
      <c r="CB1857" s="86"/>
      <c r="CC1857" s="86"/>
      <c r="CD1857" s="86"/>
      <c r="CE1857" s="86"/>
      <c r="CF1857" s="86"/>
      <c r="CH1857" s="86"/>
      <c r="CI1857" s="86"/>
      <c r="CJ1857" s="86"/>
      <c r="CK1857" s="86"/>
      <c r="CM1857" s="86"/>
      <c r="CN1857" s="86"/>
      <c r="CO1857" s="86"/>
      <c r="CP1857" s="86"/>
      <c r="CR1857" s="86"/>
      <c r="CS1857" s="86"/>
      <c r="CT1857" s="86"/>
      <c r="CU1857" s="86"/>
      <c r="CW1857" s="87"/>
      <c r="CY1857" s="86"/>
      <c r="CZ1857" s="87"/>
      <c r="DA1857" s="88"/>
      <c r="DB1857" s="86"/>
      <c r="DC1857" s="87"/>
      <c r="DD1857" s="86"/>
      <c r="DE1857" s="86"/>
      <c r="DF1857" s="86"/>
      <c r="DG1857" s="86"/>
      <c r="DH1857" s="89"/>
    </row>
    <row r="1858" spans="34:112" x14ac:dyDescent="0.2">
      <c r="AH1858" s="86"/>
      <c r="AJ1858" s="86"/>
      <c r="AL1858" s="86"/>
      <c r="AN1858" s="86"/>
      <c r="AP1858" s="86"/>
      <c r="AR1858" s="86"/>
      <c r="AT1858" s="86"/>
      <c r="AV1858" s="86"/>
      <c r="AX1858" s="86"/>
      <c r="AZ1858" s="86"/>
      <c r="BB1858" s="86"/>
      <c r="BD1858" s="86"/>
      <c r="BF1858" s="86"/>
      <c r="BH1858" s="86"/>
      <c r="BJ1858" s="86"/>
      <c r="BL1858" s="86"/>
      <c r="BN1858" s="86"/>
      <c r="BP1858" s="86"/>
      <c r="BR1858" s="86"/>
      <c r="BS1858" s="86"/>
      <c r="BT1858" s="86"/>
      <c r="BU1858" s="86"/>
      <c r="BW1858" s="86"/>
      <c r="BX1858" s="86"/>
      <c r="BY1858" s="86"/>
      <c r="BZ1858" s="86"/>
      <c r="CB1858" s="86"/>
      <c r="CC1858" s="86"/>
      <c r="CD1858" s="86"/>
      <c r="CE1858" s="86"/>
      <c r="CF1858" s="86"/>
      <c r="CH1858" s="86"/>
      <c r="CI1858" s="86"/>
      <c r="CJ1858" s="86"/>
      <c r="CK1858" s="86"/>
      <c r="CM1858" s="86"/>
      <c r="CN1858" s="86"/>
      <c r="CO1858" s="86"/>
      <c r="CP1858" s="86"/>
      <c r="CR1858" s="86"/>
      <c r="CS1858" s="86"/>
      <c r="CT1858" s="86"/>
      <c r="CU1858" s="86"/>
      <c r="CW1858" s="87"/>
      <c r="CY1858" s="86"/>
      <c r="CZ1858" s="87"/>
      <c r="DA1858" s="88"/>
      <c r="DB1858" s="86"/>
      <c r="DC1858" s="87"/>
      <c r="DD1858" s="86"/>
      <c r="DE1858" s="86"/>
      <c r="DF1858" s="86"/>
      <c r="DG1858" s="86"/>
      <c r="DH1858" s="89"/>
    </row>
    <row r="1859" spans="34:112" x14ac:dyDescent="0.2">
      <c r="AH1859" s="86"/>
      <c r="AJ1859" s="86"/>
      <c r="AL1859" s="86"/>
      <c r="AN1859" s="86"/>
      <c r="AP1859" s="86"/>
      <c r="AR1859" s="86"/>
      <c r="AT1859" s="86"/>
      <c r="AV1859" s="86"/>
      <c r="AX1859" s="86"/>
      <c r="AZ1859" s="86"/>
      <c r="BB1859" s="86"/>
      <c r="BD1859" s="86"/>
      <c r="BF1859" s="86"/>
      <c r="BH1859" s="86"/>
      <c r="BJ1859" s="86"/>
      <c r="BL1859" s="86"/>
      <c r="BN1859" s="86"/>
      <c r="BP1859" s="86"/>
      <c r="BR1859" s="86"/>
      <c r="BS1859" s="86"/>
      <c r="BT1859" s="86"/>
      <c r="BU1859" s="86"/>
      <c r="BW1859" s="86"/>
      <c r="BX1859" s="86"/>
      <c r="BY1859" s="86"/>
      <c r="BZ1859" s="86"/>
      <c r="CB1859" s="86"/>
      <c r="CC1859" s="86"/>
      <c r="CD1859" s="86"/>
      <c r="CE1859" s="86"/>
      <c r="CF1859" s="86"/>
      <c r="CH1859" s="86"/>
      <c r="CI1859" s="86"/>
      <c r="CJ1859" s="86"/>
      <c r="CK1859" s="86"/>
      <c r="CM1859" s="86"/>
      <c r="CN1859" s="86"/>
      <c r="CO1859" s="86"/>
      <c r="CP1859" s="86"/>
      <c r="CR1859" s="86"/>
      <c r="CS1859" s="86"/>
      <c r="CT1859" s="86"/>
      <c r="CU1859" s="86"/>
      <c r="CW1859" s="87"/>
      <c r="CY1859" s="86"/>
      <c r="CZ1859" s="87"/>
      <c r="DA1859" s="88"/>
      <c r="DB1859" s="86"/>
      <c r="DC1859" s="87"/>
      <c r="DD1859" s="86"/>
      <c r="DE1859" s="86"/>
      <c r="DF1859" s="86"/>
      <c r="DG1859" s="86"/>
      <c r="DH1859" s="89"/>
    </row>
    <row r="1860" spans="34:112" x14ac:dyDescent="0.2">
      <c r="AH1860" s="86"/>
      <c r="AJ1860" s="86"/>
      <c r="AL1860" s="86"/>
      <c r="AN1860" s="86"/>
      <c r="AP1860" s="86"/>
      <c r="AR1860" s="86"/>
      <c r="AT1860" s="86"/>
      <c r="AV1860" s="86"/>
      <c r="AX1860" s="86"/>
      <c r="AZ1860" s="86"/>
      <c r="BB1860" s="86"/>
      <c r="BD1860" s="86"/>
      <c r="BF1860" s="86"/>
      <c r="BH1860" s="86"/>
      <c r="BJ1860" s="86"/>
      <c r="BL1860" s="86"/>
      <c r="BN1860" s="86"/>
      <c r="BP1860" s="86"/>
      <c r="BR1860" s="86"/>
      <c r="BS1860" s="86"/>
      <c r="BT1860" s="86"/>
      <c r="BU1860" s="86"/>
      <c r="BW1860" s="86"/>
      <c r="BX1860" s="86"/>
      <c r="BY1860" s="86"/>
      <c r="BZ1860" s="86"/>
      <c r="CB1860" s="86"/>
      <c r="CC1860" s="86"/>
      <c r="CD1860" s="86"/>
      <c r="CE1860" s="86"/>
      <c r="CF1860" s="86"/>
      <c r="CH1860" s="86"/>
      <c r="CI1860" s="86"/>
      <c r="CJ1860" s="86"/>
      <c r="CK1860" s="86"/>
      <c r="CM1860" s="86"/>
      <c r="CN1860" s="86"/>
      <c r="CO1860" s="86"/>
      <c r="CP1860" s="86"/>
      <c r="CR1860" s="86"/>
      <c r="CS1860" s="86"/>
      <c r="CT1860" s="86"/>
      <c r="CU1860" s="86"/>
      <c r="CW1860" s="87"/>
      <c r="CY1860" s="86"/>
      <c r="CZ1860" s="87"/>
      <c r="DA1860" s="88"/>
      <c r="DB1860" s="86"/>
      <c r="DC1860" s="87"/>
      <c r="DD1860" s="86"/>
      <c r="DE1860" s="86"/>
      <c r="DF1860" s="86"/>
      <c r="DG1860" s="86"/>
      <c r="DH1860" s="89"/>
    </row>
    <row r="1861" spans="34:112" x14ac:dyDescent="0.2">
      <c r="AH1861" s="86"/>
      <c r="AJ1861" s="86"/>
      <c r="AL1861" s="86"/>
      <c r="AN1861" s="86"/>
      <c r="AP1861" s="86"/>
      <c r="AR1861" s="86"/>
      <c r="AT1861" s="86"/>
      <c r="AV1861" s="86"/>
      <c r="AX1861" s="86"/>
      <c r="AZ1861" s="86"/>
      <c r="BB1861" s="86"/>
      <c r="BD1861" s="86"/>
      <c r="BF1861" s="86"/>
      <c r="BH1861" s="86"/>
      <c r="BJ1861" s="86"/>
      <c r="BL1861" s="86"/>
      <c r="BN1861" s="86"/>
      <c r="BP1861" s="86"/>
      <c r="BR1861" s="86"/>
      <c r="BS1861" s="86"/>
      <c r="BT1861" s="86"/>
      <c r="BU1861" s="86"/>
      <c r="BW1861" s="86"/>
      <c r="BX1861" s="86"/>
      <c r="BY1861" s="86"/>
      <c r="BZ1861" s="86"/>
      <c r="CB1861" s="86"/>
      <c r="CC1861" s="86"/>
      <c r="CD1861" s="86"/>
      <c r="CE1861" s="86"/>
      <c r="CF1861" s="86"/>
      <c r="CH1861" s="86"/>
      <c r="CI1861" s="86"/>
      <c r="CJ1861" s="86"/>
      <c r="CK1861" s="86"/>
      <c r="CM1861" s="86"/>
      <c r="CN1861" s="86"/>
      <c r="CO1861" s="86"/>
      <c r="CP1861" s="86"/>
      <c r="CR1861" s="86"/>
      <c r="CS1861" s="86"/>
      <c r="CT1861" s="86"/>
      <c r="CU1861" s="86"/>
      <c r="CW1861" s="87"/>
      <c r="CY1861" s="86"/>
      <c r="CZ1861" s="87"/>
      <c r="DA1861" s="88"/>
      <c r="DB1861" s="86"/>
      <c r="DC1861" s="87"/>
      <c r="DD1861" s="86"/>
      <c r="DE1861" s="86"/>
      <c r="DF1861" s="86"/>
      <c r="DG1861" s="86"/>
      <c r="DH1861" s="89"/>
    </row>
    <row r="1862" spans="34:112" x14ac:dyDescent="0.2">
      <c r="AH1862" s="86"/>
      <c r="AJ1862" s="86"/>
      <c r="AL1862" s="86"/>
      <c r="AN1862" s="86"/>
      <c r="AP1862" s="86"/>
      <c r="AR1862" s="86"/>
      <c r="AT1862" s="86"/>
      <c r="AV1862" s="86"/>
      <c r="AX1862" s="86"/>
      <c r="AZ1862" s="86"/>
      <c r="BB1862" s="86"/>
      <c r="BD1862" s="86"/>
      <c r="BF1862" s="86"/>
      <c r="BH1862" s="86"/>
      <c r="BJ1862" s="86"/>
      <c r="BL1862" s="86"/>
      <c r="BN1862" s="86"/>
      <c r="BP1862" s="86"/>
      <c r="BR1862" s="86"/>
      <c r="BS1862" s="86"/>
      <c r="BT1862" s="86"/>
      <c r="BU1862" s="86"/>
      <c r="BW1862" s="86"/>
      <c r="BX1862" s="86"/>
      <c r="BY1862" s="86"/>
      <c r="BZ1862" s="86"/>
      <c r="CB1862" s="86"/>
      <c r="CC1862" s="86"/>
      <c r="CD1862" s="86"/>
      <c r="CE1862" s="86"/>
      <c r="CF1862" s="86"/>
      <c r="CH1862" s="86"/>
      <c r="CI1862" s="86"/>
      <c r="CJ1862" s="86"/>
      <c r="CK1862" s="86"/>
      <c r="CM1862" s="86"/>
      <c r="CN1862" s="86"/>
      <c r="CO1862" s="86"/>
      <c r="CP1862" s="86"/>
      <c r="CR1862" s="86"/>
      <c r="CS1862" s="86"/>
      <c r="CT1862" s="86"/>
      <c r="CU1862" s="86"/>
      <c r="CW1862" s="87"/>
      <c r="CY1862" s="86"/>
      <c r="CZ1862" s="87"/>
      <c r="DA1862" s="88"/>
      <c r="DB1862" s="86"/>
      <c r="DC1862" s="87"/>
      <c r="DD1862" s="86"/>
      <c r="DE1862" s="86"/>
      <c r="DF1862" s="86"/>
      <c r="DG1862" s="86"/>
      <c r="DH1862" s="89"/>
    </row>
    <row r="1863" spans="34:112" x14ac:dyDescent="0.2">
      <c r="AH1863" s="86"/>
      <c r="AJ1863" s="86"/>
      <c r="AL1863" s="86"/>
      <c r="AN1863" s="86"/>
      <c r="AP1863" s="86"/>
      <c r="AR1863" s="86"/>
      <c r="AT1863" s="86"/>
      <c r="AV1863" s="86"/>
      <c r="AX1863" s="86"/>
      <c r="AZ1863" s="86"/>
      <c r="BB1863" s="86"/>
      <c r="BD1863" s="86"/>
      <c r="BF1863" s="86"/>
      <c r="BH1863" s="86"/>
      <c r="BJ1863" s="86"/>
      <c r="BL1863" s="86"/>
      <c r="BN1863" s="86"/>
      <c r="BP1863" s="86"/>
      <c r="BR1863" s="86"/>
      <c r="BS1863" s="86"/>
      <c r="BT1863" s="86"/>
      <c r="BU1863" s="86"/>
      <c r="BW1863" s="86"/>
      <c r="BX1863" s="86"/>
      <c r="BY1863" s="86"/>
      <c r="BZ1863" s="86"/>
      <c r="CB1863" s="86"/>
      <c r="CC1863" s="86"/>
      <c r="CD1863" s="86"/>
      <c r="CE1863" s="86"/>
      <c r="CF1863" s="86"/>
      <c r="CH1863" s="86"/>
      <c r="CI1863" s="86"/>
      <c r="CJ1863" s="86"/>
      <c r="CK1863" s="86"/>
      <c r="CM1863" s="86"/>
      <c r="CN1863" s="86"/>
      <c r="CO1863" s="86"/>
      <c r="CP1863" s="86"/>
      <c r="CR1863" s="86"/>
      <c r="CS1863" s="86"/>
      <c r="CT1863" s="86"/>
      <c r="CU1863" s="86"/>
      <c r="CW1863" s="87"/>
      <c r="CY1863" s="86"/>
      <c r="CZ1863" s="87"/>
      <c r="DA1863" s="88"/>
      <c r="DB1863" s="86"/>
      <c r="DC1863" s="87"/>
      <c r="DD1863" s="86"/>
      <c r="DE1863" s="86"/>
      <c r="DF1863" s="86"/>
      <c r="DG1863" s="86"/>
      <c r="DH1863" s="89"/>
    </row>
    <row r="1864" spans="34:112" x14ac:dyDescent="0.2">
      <c r="AH1864" s="86"/>
      <c r="AJ1864" s="86"/>
      <c r="AL1864" s="86"/>
      <c r="AN1864" s="86"/>
      <c r="AP1864" s="86"/>
      <c r="AR1864" s="86"/>
      <c r="AT1864" s="86"/>
      <c r="AV1864" s="86"/>
      <c r="AX1864" s="86"/>
      <c r="AZ1864" s="86"/>
      <c r="BB1864" s="86"/>
      <c r="BD1864" s="86"/>
      <c r="BF1864" s="86"/>
      <c r="BH1864" s="86"/>
      <c r="BJ1864" s="86"/>
      <c r="BL1864" s="86"/>
      <c r="BN1864" s="86"/>
      <c r="BP1864" s="86"/>
      <c r="BR1864" s="86"/>
      <c r="BS1864" s="86"/>
      <c r="BT1864" s="86"/>
      <c r="BU1864" s="86"/>
      <c r="BW1864" s="86"/>
      <c r="BX1864" s="86"/>
      <c r="BY1864" s="86"/>
      <c r="BZ1864" s="86"/>
      <c r="CB1864" s="86"/>
      <c r="CC1864" s="86"/>
      <c r="CD1864" s="86"/>
      <c r="CE1864" s="86"/>
      <c r="CF1864" s="86"/>
      <c r="CH1864" s="86"/>
      <c r="CI1864" s="86"/>
      <c r="CJ1864" s="86"/>
      <c r="CK1864" s="86"/>
      <c r="CM1864" s="86"/>
      <c r="CN1864" s="86"/>
      <c r="CO1864" s="86"/>
      <c r="CP1864" s="86"/>
      <c r="CR1864" s="86"/>
      <c r="CS1864" s="86"/>
      <c r="CT1864" s="86"/>
      <c r="CU1864" s="86"/>
      <c r="CW1864" s="87"/>
      <c r="CY1864" s="86"/>
      <c r="CZ1864" s="87"/>
      <c r="DA1864" s="88"/>
      <c r="DB1864" s="86"/>
      <c r="DC1864" s="87"/>
      <c r="DD1864" s="86"/>
      <c r="DE1864" s="86"/>
      <c r="DF1864" s="86"/>
      <c r="DG1864" s="86"/>
      <c r="DH1864" s="89"/>
    </row>
    <row r="1865" spans="34:112" x14ac:dyDescent="0.2">
      <c r="AH1865" s="86"/>
      <c r="AJ1865" s="86"/>
      <c r="AL1865" s="86"/>
      <c r="AN1865" s="86"/>
      <c r="AP1865" s="86"/>
      <c r="AR1865" s="86"/>
      <c r="AT1865" s="86"/>
      <c r="AV1865" s="86"/>
      <c r="AX1865" s="86"/>
      <c r="AZ1865" s="86"/>
      <c r="BB1865" s="86"/>
      <c r="BD1865" s="86"/>
      <c r="BF1865" s="86"/>
      <c r="BH1865" s="86"/>
      <c r="BJ1865" s="86"/>
      <c r="BL1865" s="86"/>
      <c r="BN1865" s="86"/>
      <c r="BP1865" s="86"/>
      <c r="BR1865" s="86"/>
      <c r="BS1865" s="86"/>
      <c r="BT1865" s="86"/>
      <c r="BU1865" s="86"/>
      <c r="BW1865" s="86"/>
      <c r="BX1865" s="86"/>
      <c r="BY1865" s="86"/>
      <c r="BZ1865" s="86"/>
      <c r="CB1865" s="86"/>
      <c r="CC1865" s="86"/>
      <c r="CD1865" s="86"/>
      <c r="CE1865" s="86"/>
      <c r="CF1865" s="86"/>
      <c r="CH1865" s="86"/>
      <c r="CI1865" s="86"/>
      <c r="CJ1865" s="86"/>
      <c r="CK1865" s="86"/>
      <c r="CM1865" s="86"/>
      <c r="CN1865" s="86"/>
      <c r="CO1865" s="86"/>
      <c r="CP1865" s="86"/>
      <c r="CR1865" s="86"/>
      <c r="CS1865" s="86"/>
      <c r="CT1865" s="86"/>
      <c r="CU1865" s="86"/>
      <c r="CW1865" s="87"/>
      <c r="CY1865" s="86"/>
      <c r="CZ1865" s="87"/>
      <c r="DA1865" s="88"/>
      <c r="DB1865" s="86"/>
      <c r="DC1865" s="87"/>
      <c r="DD1865" s="86"/>
      <c r="DE1865" s="86"/>
      <c r="DF1865" s="86"/>
      <c r="DG1865" s="86"/>
      <c r="DH1865" s="89"/>
    </row>
    <row r="1866" spans="34:112" x14ac:dyDescent="0.2">
      <c r="AH1866" s="86"/>
      <c r="AJ1866" s="86"/>
      <c r="AL1866" s="86"/>
      <c r="AN1866" s="86"/>
      <c r="AP1866" s="86"/>
      <c r="AR1866" s="86"/>
      <c r="AT1866" s="86"/>
      <c r="AV1866" s="86"/>
      <c r="AX1866" s="86"/>
      <c r="AZ1866" s="86"/>
      <c r="BB1866" s="86"/>
      <c r="BD1866" s="86"/>
      <c r="BF1866" s="86"/>
      <c r="BH1866" s="86"/>
      <c r="BJ1866" s="86"/>
      <c r="BL1866" s="86"/>
      <c r="BN1866" s="86"/>
      <c r="BP1866" s="86"/>
      <c r="BR1866" s="86"/>
      <c r="BS1866" s="86"/>
      <c r="BT1866" s="86"/>
      <c r="BU1866" s="86"/>
      <c r="BW1866" s="86"/>
      <c r="BX1866" s="86"/>
      <c r="BY1866" s="86"/>
      <c r="BZ1866" s="86"/>
      <c r="CB1866" s="86"/>
      <c r="CC1866" s="86"/>
      <c r="CD1866" s="86"/>
      <c r="CE1866" s="86"/>
      <c r="CF1866" s="86"/>
      <c r="CH1866" s="86"/>
      <c r="CI1866" s="86"/>
      <c r="CJ1866" s="86"/>
      <c r="CK1866" s="86"/>
      <c r="CM1866" s="86"/>
      <c r="CN1866" s="86"/>
      <c r="CO1866" s="86"/>
      <c r="CP1866" s="86"/>
      <c r="CR1866" s="86"/>
      <c r="CS1866" s="86"/>
      <c r="CT1866" s="86"/>
      <c r="CU1866" s="86"/>
      <c r="CW1866" s="87"/>
      <c r="CY1866" s="86"/>
      <c r="CZ1866" s="87"/>
      <c r="DA1866" s="88"/>
      <c r="DB1866" s="86"/>
      <c r="DC1866" s="87"/>
      <c r="DD1866" s="86"/>
      <c r="DE1866" s="86"/>
      <c r="DF1866" s="86"/>
      <c r="DG1866" s="86"/>
      <c r="DH1866" s="89"/>
    </row>
    <row r="1867" spans="34:112" x14ac:dyDescent="0.2">
      <c r="AH1867" s="86"/>
      <c r="AJ1867" s="86"/>
      <c r="AL1867" s="86"/>
      <c r="AN1867" s="86"/>
      <c r="AP1867" s="86"/>
      <c r="AR1867" s="86"/>
      <c r="AT1867" s="86"/>
      <c r="AV1867" s="86"/>
      <c r="AX1867" s="86"/>
      <c r="AZ1867" s="86"/>
      <c r="BB1867" s="86"/>
      <c r="BD1867" s="86"/>
      <c r="BF1867" s="86"/>
      <c r="BH1867" s="86"/>
      <c r="BJ1867" s="86"/>
      <c r="BL1867" s="86"/>
      <c r="BN1867" s="86"/>
      <c r="BP1867" s="86"/>
      <c r="BR1867" s="86"/>
      <c r="BS1867" s="86"/>
      <c r="BT1867" s="86"/>
      <c r="BU1867" s="86"/>
      <c r="BW1867" s="86"/>
      <c r="BX1867" s="86"/>
      <c r="BY1867" s="86"/>
      <c r="BZ1867" s="86"/>
      <c r="CB1867" s="86"/>
      <c r="CC1867" s="86"/>
      <c r="CD1867" s="86"/>
      <c r="CE1867" s="86"/>
      <c r="CF1867" s="86"/>
      <c r="CH1867" s="86"/>
      <c r="CI1867" s="86"/>
      <c r="CJ1867" s="86"/>
      <c r="CK1867" s="86"/>
      <c r="CM1867" s="86"/>
      <c r="CN1867" s="86"/>
      <c r="CO1867" s="86"/>
      <c r="CP1867" s="86"/>
      <c r="CR1867" s="86"/>
      <c r="CS1867" s="86"/>
      <c r="CT1867" s="86"/>
      <c r="CU1867" s="86"/>
      <c r="CW1867" s="87"/>
      <c r="CY1867" s="86"/>
      <c r="CZ1867" s="87"/>
      <c r="DA1867" s="88"/>
      <c r="DB1867" s="86"/>
      <c r="DC1867" s="87"/>
      <c r="DD1867" s="86"/>
      <c r="DE1867" s="86"/>
      <c r="DF1867" s="86"/>
      <c r="DG1867" s="86"/>
      <c r="DH1867" s="89"/>
    </row>
    <row r="1868" spans="34:112" x14ac:dyDescent="0.2">
      <c r="AH1868" s="86"/>
      <c r="AJ1868" s="86"/>
      <c r="AL1868" s="86"/>
      <c r="AN1868" s="86"/>
      <c r="AP1868" s="86"/>
      <c r="AR1868" s="86"/>
      <c r="AT1868" s="86"/>
      <c r="AV1868" s="86"/>
      <c r="AX1868" s="86"/>
      <c r="AZ1868" s="86"/>
      <c r="BB1868" s="86"/>
      <c r="BD1868" s="86"/>
      <c r="BF1868" s="86"/>
      <c r="BH1868" s="86"/>
      <c r="BJ1868" s="86"/>
      <c r="BL1868" s="86"/>
      <c r="BN1868" s="86"/>
      <c r="BP1868" s="86"/>
      <c r="BR1868" s="86"/>
      <c r="BS1868" s="86"/>
      <c r="BT1868" s="86"/>
      <c r="BU1868" s="86"/>
      <c r="BW1868" s="86"/>
      <c r="BX1868" s="86"/>
      <c r="BY1868" s="86"/>
      <c r="BZ1868" s="86"/>
      <c r="CB1868" s="86"/>
      <c r="CC1868" s="86"/>
      <c r="CD1868" s="86"/>
      <c r="CE1868" s="86"/>
      <c r="CF1868" s="86"/>
      <c r="CH1868" s="86"/>
      <c r="CI1868" s="86"/>
      <c r="CJ1868" s="86"/>
      <c r="CK1868" s="86"/>
      <c r="CM1868" s="86"/>
      <c r="CN1868" s="86"/>
      <c r="CO1868" s="86"/>
      <c r="CP1868" s="86"/>
      <c r="CR1868" s="86"/>
      <c r="CS1868" s="86"/>
      <c r="CT1868" s="86"/>
      <c r="CU1868" s="86"/>
      <c r="CW1868" s="87"/>
      <c r="CY1868" s="86"/>
      <c r="CZ1868" s="87"/>
      <c r="DA1868" s="88"/>
      <c r="DB1868" s="86"/>
      <c r="DC1868" s="87"/>
      <c r="DD1868" s="86"/>
      <c r="DE1868" s="86"/>
      <c r="DF1868" s="86"/>
      <c r="DG1868" s="86"/>
      <c r="DH1868" s="89"/>
    </row>
    <row r="1869" spans="34:112" x14ac:dyDescent="0.2">
      <c r="AH1869" s="86"/>
      <c r="AJ1869" s="86"/>
      <c r="AL1869" s="86"/>
      <c r="AN1869" s="86"/>
      <c r="AP1869" s="86"/>
      <c r="AR1869" s="86"/>
      <c r="AT1869" s="86"/>
      <c r="AV1869" s="86"/>
      <c r="AX1869" s="86"/>
      <c r="AZ1869" s="86"/>
      <c r="BB1869" s="86"/>
      <c r="BD1869" s="86"/>
      <c r="BF1869" s="86"/>
      <c r="BH1869" s="86"/>
      <c r="BJ1869" s="86"/>
      <c r="BL1869" s="86"/>
      <c r="BN1869" s="86"/>
      <c r="BP1869" s="86"/>
      <c r="BR1869" s="86"/>
      <c r="BS1869" s="86"/>
      <c r="BT1869" s="86"/>
      <c r="BU1869" s="86"/>
      <c r="BW1869" s="86"/>
      <c r="BX1869" s="86"/>
      <c r="BY1869" s="86"/>
      <c r="BZ1869" s="86"/>
      <c r="CB1869" s="86"/>
      <c r="CC1869" s="86"/>
      <c r="CD1869" s="86"/>
      <c r="CE1869" s="86"/>
      <c r="CF1869" s="86"/>
      <c r="CH1869" s="86"/>
      <c r="CI1869" s="86"/>
      <c r="CJ1869" s="86"/>
      <c r="CK1869" s="86"/>
      <c r="CM1869" s="86"/>
      <c r="CN1869" s="86"/>
      <c r="CO1869" s="86"/>
      <c r="CP1869" s="86"/>
      <c r="CR1869" s="86"/>
      <c r="CS1869" s="86"/>
      <c r="CT1869" s="86"/>
      <c r="CU1869" s="86"/>
      <c r="CW1869" s="87"/>
      <c r="CY1869" s="86"/>
      <c r="CZ1869" s="87"/>
      <c r="DA1869" s="88"/>
      <c r="DB1869" s="86"/>
      <c r="DC1869" s="87"/>
      <c r="DD1869" s="86"/>
      <c r="DE1869" s="86"/>
      <c r="DF1869" s="86"/>
      <c r="DG1869" s="86"/>
      <c r="DH1869" s="89"/>
    </row>
    <row r="1870" spans="34:112" x14ac:dyDescent="0.2">
      <c r="AH1870" s="86"/>
      <c r="AJ1870" s="86"/>
      <c r="AL1870" s="86"/>
      <c r="AN1870" s="86"/>
      <c r="AP1870" s="86"/>
      <c r="AR1870" s="86"/>
      <c r="AT1870" s="86"/>
      <c r="AV1870" s="86"/>
      <c r="AX1870" s="86"/>
      <c r="AZ1870" s="86"/>
      <c r="BB1870" s="86"/>
      <c r="BD1870" s="86"/>
      <c r="BF1870" s="86"/>
      <c r="BH1870" s="86"/>
      <c r="BJ1870" s="86"/>
      <c r="BL1870" s="86"/>
      <c r="BN1870" s="86"/>
      <c r="BP1870" s="86"/>
      <c r="BR1870" s="86"/>
      <c r="BS1870" s="86"/>
      <c r="BT1870" s="86"/>
      <c r="BU1870" s="86"/>
      <c r="BW1870" s="86"/>
      <c r="BX1870" s="86"/>
      <c r="BY1870" s="86"/>
      <c r="BZ1870" s="86"/>
      <c r="CB1870" s="86"/>
      <c r="CC1870" s="86"/>
      <c r="CD1870" s="86"/>
      <c r="CE1870" s="86"/>
      <c r="CF1870" s="86"/>
      <c r="CH1870" s="86"/>
      <c r="CI1870" s="86"/>
      <c r="CJ1870" s="86"/>
      <c r="CK1870" s="86"/>
      <c r="CM1870" s="86"/>
      <c r="CN1870" s="86"/>
      <c r="CO1870" s="86"/>
      <c r="CP1870" s="86"/>
      <c r="CR1870" s="86"/>
      <c r="CS1870" s="86"/>
      <c r="CT1870" s="86"/>
      <c r="CU1870" s="86"/>
      <c r="CW1870" s="87"/>
      <c r="CY1870" s="86"/>
      <c r="CZ1870" s="87"/>
      <c r="DA1870" s="88"/>
      <c r="DB1870" s="86"/>
      <c r="DC1870" s="87"/>
      <c r="DD1870" s="86"/>
      <c r="DE1870" s="86"/>
      <c r="DF1870" s="86"/>
      <c r="DG1870" s="86"/>
      <c r="DH1870" s="89"/>
    </row>
    <row r="1871" spans="34:112" x14ac:dyDescent="0.2">
      <c r="AH1871" s="86"/>
      <c r="AJ1871" s="86"/>
      <c r="AL1871" s="86"/>
      <c r="AN1871" s="86"/>
      <c r="AP1871" s="86"/>
      <c r="AR1871" s="86"/>
      <c r="AT1871" s="86"/>
      <c r="AV1871" s="86"/>
      <c r="AX1871" s="86"/>
      <c r="AZ1871" s="86"/>
      <c r="BB1871" s="86"/>
      <c r="BD1871" s="86"/>
      <c r="BF1871" s="86"/>
      <c r="BH1871" s="86"/>
      <c r="BJ1871" s="86"/>
      <c r="BL1871" s="86"/>
      <c r="BN1871" s="86"/>
      <c r="BP1871" s="86"/>
      <c r="BR1871" s="86"/>
      <c r="BS1871" s="86"/>
      <c r="BT1871" s="86"/>
      <c r="BU1871" s="86"/>
      <c r="BW1871" s="86"/>
      <c r="BX1871" s="86"/>
      <c r="BY1871" s="86"/>
      <c r="BZ1871" s="86"/>
      <c r="CB1871" s="86"/>
      <c r="CC1871" s="86"/>
      <c r="CD1871" s="86"/>
      <c r="CE1871" s="86"/>
      <c r="CF1871" s="86"/>
      <c r="CH1871" s="86"/>
      <c r="CI1871" s="86"/>
      <c r="CJ1871" s="86"/>
      <c r="CK1871" s="86"/>
      <c r="CM1871" s="86"/>
      <c r="CN1871" s="86"/>
      <c r="CO1871" s="86"/>
      <c r="CP1871" s="86"/>
      <c r="CR1871" s="86"/>
      <c r="CS1871" s="86"/>
      <c r="CT1871" s="86"/>
      <c r="CU1871" s="86"/>
      <c r="CW1871" s="87"/>
      <c r="CY1871" s="86"/>
      <c r="CZ1871" s="87"/>
      <c r="DA1871" s="88"/>
      <c r="DB1871" s="86"/>
      <c r="DC1871" s="87"/>
      <c r="DD1871" s="86"/>
      <c r="DE1871" s="86"/>
      <c r="DF1871" s="86"/>
      <c r="DG1871" s="86"/>
      <c r="DH1871" s="89"/>
    </row>
    <row r="1872" spans="34:112" x14ac:dyDescent="0.2">
      <c r="AH1872" s="86"/>
      <c r="AJ1872" s="86"/>
      <c r="AL1872" s="86"/>
      <c r="AN1872" s="86"/>
      <c r="AP1872" s="86"/>
      <c r="AR1872" s="86"/>
      <c r="AT1872" s="86"/>
      <c r="AV1872" s="86"/>
      <c r="AX1872" s="86"/>
      <c r="AZ1872" s="86"/>
      <c r="BB1872" s="86"/>
      <c r="BD1872" s="86"/>
      <c r="BF1872" s="86"/>
      <c r="BH1872" s="86"/>
      <c r="BJ1872" s="86"/>
      <c r="BL1872" s="86"/>
      <c r="BN1872" s="86"/>
      <c r="BP1872" s="86"/>
      <c r="BR1872" s="86"/>
      <c r="BS1872" s="86"/>
      <c r="BT1872" s="86"/>
      <c r="BU1872" s="86"/>
      <c r="BW1872" s="86"/>
      <c r="BX1872" s="86"/>
      <c r="BY1872" s="86"/>
      <c r="BZ1872" s="86"/>
      <c r="CB1872" s="86"/>
      <c r="CC1872" s="86"/>
      <c r="CD1872" s="86"/>
      <c r="CE1872" s="86"/>
      <c r="CF1872" s="86"/>
      <c r="CH1872" s="86"/>
      <c r="CI1872" s="86"/>
      <c r="CJ1872" s="86"/>
      <c r="CK1872" s="86"/>
      <c r="CM1872" s="86"/>
      <c r="CN1872" s="86"/>
      <c r="CO1872" s="86"/>
      <c r="CP1872" s="86"/>
      <c r="CR1872" s="86"/>
      <c r="CS1872" s="86"/>
      <c r="CT1872" s="86"/>
      <c r="CU1872" s="86"/>
      <c r="CW1872" s="87"/>
      <c r="CY1872" s="86"/>
      <c r="CZ1872" s="87"/>
      <c r="DA1872" s="88"/>
      <c r="DB1872" s="86"/>
      <c r="DC1872" s="87"/>
      <c r="DD1872" s="86"/>
      <c r="DE1872" s="86"/>
      <c r="DF1872" s="86"/>
      <c r="DG1872" s="86"/>
      <c r="DH1872" s="89"/>
    </row>
    <row r="1873" spans="34:112" x14ac:dyDescent="0.2">
      <c r="AH1873" s="86"/>
      <c r="AJ1873" s="86"/>
      <c r="AL1873" s="86"/>
      <c r="AN1873" s="86"/>
      <c r="AP1873" s="86"/>
      <c r="AR1873" s="86"/>
      <c r="AT1873" s="86"/>
      <c r="AV1873" s="86"/>
      <c r="AX1873" s="86"/>
      <c r="AZ1873" s="86"/>
      <c r="BB1873" s="86"/>
      <c r="BD1873" s="86"/>
      <c r="BF1873" s="86"/>
      <c r="BH1873" s="86"/>
      <c r="BJ1873" s="86"/>
      <c r="BL1873" s="86"/>
      <c r="BN1873" s="86"/>
      <c r="BP1873" s="86"/>
      <c r="BR1873" s="86"/>
      <c r="BS1873" s="86"/>
      <c r="BT1873" s="86"/>
      <c r="BU1873" s="86"/>
      <c r="BW1873" s="86"/>
      <c r="BX1873" s="86"/>
      <c r="BY1873" s="86"/>
      <c r="BZ1873" s="86"/>
      <c r="CB1873" s="86"/>
      <c r="CC1873" s="86"/>
      <c r="CD1873" s="86"/>
      <c r="CE1873" s="86"/>
      <c r="CF1873" s="86"/>
      <c r="CH1873" s="86"/>
      <c r="CI1873" s="86"/>
      <c r="CJ1873" s="86"/>
      <c r="CK1873" s="86"/>
      <c r="CM1873" s="86"/>
      <c r="CN1873" s="86"/>
      <c r="CO1873" s="86"/>
      <c r="CP1873" s="86"/>
      <c r="CR1873" s="86"/>
      <c r="CS1873" s="86"/>
      <c r="CT1873" s="86"/>
      <c r="CU1873" s="86"/>
      <c r="CW1873" s="87"/>
      <c r="CY1873" s="86"/>
      <c r="CZ1873" s="87"/>
      <c r="DA1873" s="88"/>
      <c r="DB1873" s="86"/>
      <c r="DC1873" s="87"/>
      <c r="DD1873" s="86"/>
      <c r="DE1873" s="86"/>
      <c r="DF1873" s="86"/>
      <c r="DG1873" s="86"/>
      <c r="DH1873" s="89"/>
    </row>
    <row r="1874" spans="34:112" x14ac:dyDescent="0.2">
      <c r="AH1874" s="86"/>
      <c r="AJ1874" s="86"/>
      <c r="AL1874" s="86"/>
      <c r="AN1874" s="86"/>
      <c r="AP1874" s="86"/>
      <c r="AR1874" s="86"/>
      <c r="AT1874" s="86"/>
      <c r="AV1874" s="86"/>
      <c r="AX1874" s="86"/>
      <c r="AZ1874" s="86"/>
      <c r="BB1874" s="86"/>
      <c r="BD1874" s="86"/>
      <c r="BF1874" s="86"/>
      <c r="BH1874" s="86"/>
      <c r="BJ1874" s="86"/>
      <c r="BL1874" s="86"/>
      <c r="BN1874" s="86"/>
      <c r="BP1874" s="86"/>
      <c r="BR1874" s="86"/>
      <c r="BS1874" s="86"/>
      <c r="BT1874" s="86"/>
      <c r="BU1874" s="86"/>
      <c r="BW1874" s="86"/>
      <c r="BX1874" s="86"/>
      <c r="BY1874" s="86"/>
      <c r="BZ1874" s="86"/>
      <c r="CB1874" s="86"/>
      <c r="CC1874" s="86"/>
      <c r="CD1874" s="86"/>
      <c r="CE1874" s="86"/>
      <c r="CF1874" s="86"/>
      <c r="CH1874" s="86"/>
      <c r="CI1874" s="86"/>
      <c r="CJ1874" s="86"/>
      <c r="CK1874" s="86"/>
      <c r="CM1874" s="86"/>
      <c r="CN1874" s="86"/>
      <c r="CO1874" s="86"/>
      <c r="CP1874" s="86"/>
      <c r="CR1874" s="86"/>
      <c r="CS1874" s="86"/>
      <c r="CT1874" s="86"/>
      <c r="CU1874" s="86"/>
      <c r="CW1874" s="87"/>
      <c r="CY1874" s="86"/>
      <c r="CZ1874" s="87"/>
      <c r="DA1874" s="88"/>
      <c r="DB1874" s="86"/>
      <c r="DC1874" s="87"/>
      <c r="DD1874" s="86"/>
      <c r="DE1874" s="86"/>
      <c r="DF1874" s="86"/>
      <c r="DG1874" s="86"/>
      <c r="DH1874" s="89"/>
    </row>
    <row r="1875" spans="34:112" x14ac:dyDescent="0.2">
      <c r="AH1875" s="86"/>
      <c r="AJ1875" s="86"/>
      <c r="AL1875" s="86"/>
      <c r="AN1875" s="86"/>
      <c r="AP1875" s="86"/>
      <c r="AR1875" s="86"/>
      <c r="AT1875" s="86"/>
      <c r="AV1875" s="86"/>
      <c r="AX1875" s="86"/>
      <c r="AZ1875" s="86"/>
      <c r="BB1875" s="86"/>
      <c r="BD1875" s="86"/>
      <c r="BF1875" s="86"/>
      <c r="BH1875" s="86"/>
      <c r="BJ1875" s="86"/>
      <c r="BL1875" s="86"/>
      <c r="BN1875" s="86"/>
      <c r="BP1875" s="86"/>
      <c r="BR1875" s="86"/>
      <c r="BS1875" s="86"/>
      <c r="BT1875" s="86"/>
      <c r="BU1875" s="86"/>
      <c r="BW1875" s="86"/>
      <c r="BX1875" s="86"/>
      <c r="BY1875" s="86"/>
      <c r="BZ1875" s="86"/>
      <c r="CB1875" s="86"/>
      <c r="CC1875" s="86"/>
      <c r="CD1875" s="86"/>
      <c r="CE1875" s="86"/>
      <c r="CF1875" s="86"/>
      <c r="CH1875" s="86"/>
      <c r="CI1875" s="86"/>
      <c r="CJ1875" s="86"/>
      <c r="CK1875" s="86"/>
      <c r="CM1875" s="86"/>
      <c r="CN1875" s="86"/>
      <c r="CO1875" s="86"/>
      <c r="CP1875" s="86"/>
      <c r="CR1875" s="86"/>
      <c r="CS1875" s="86"/>
      <c r="CT1875" s="86"/>
      <c r="CU1875" s="86"/>
      <c r="CW1875" s="87"/>
      <c r="CY1875" s="86"/>
      <c r="CZ1875" s="87"/>
      <c r="DA1875" s="88"/>
      <c r="DB1875" s="86"/>
      <c r="DC1875" s="87"/>
      <c r="DD1875" s="86"/>
      <c r="DE1875" s="86"/>
      <c r="DF1875" s="86"/>
      <c r="DG1875" s="86"/>
      <c r="DH1875" s="89"/>
    </row>
    <row r="1876" spans="34:112" x14ac:dyDescent="0.2">
      <c r="AH1876" s="86"/>
      <c r="AJ1876" s="86"/>
      <c r="AL1876" s="86"/>
      <c r="AN1876" s="86"/>
      <c r="AP1876" s="86"/>
      <c r="AR1876" s="86"/>
      <c r="AT1876" s="86"/>
      <c r="AV1876" s="86"/>
      <c r="AX1876" s="86"/>
      <c r="AZ1876" s="86"/>
      <c r="BB1876" s="86"/>
      <c r="BD1876" s="86"/>
      <c r="BF1876" s="86"/>
      <c r="BH1876" s="86"/>
      <c r="BJ1876" s="86"/>
      <c r="BL1876" s="86"/>
      <c r="BN1876" s="86"/>
      <c r="BP1876" s="86"/>
      <c r="BR1876" s="86"/>
      <c r="BS1876" s="86"/>
      <c r="BT1876" s="86"/>
      <c r="BU1876" s="86"/>
      <c r="BW1876" s="86"/>
      <c r="BX1876" s="86"/>
      <c r="BY1876" s="86"/>
      <c r="BZ1876" s="86"/>
      <c r="CB1876" s="86"/>
      <c r="CC1876" s="86"/>
      <c r="CD1876" s="86"/>
      <c r="CE1876" s="86"/>
      <c r="CF1876" s="86"/>
      <c r="CH1876" s="86"/>
      <c r="CI1876" s="86"/>
      <c r="CJ1876" s="86"/>
      <c r="CK1876" s="86"/>
      <c r="CM1876" s="86"/>
      <c r="CN1876" s="86"/>
      <c r="CO1876" s="86"/>
      <c r="CP1876" s="86"/>
      <c r="CR1876" s="86"/>
      <c r="CS1876" s="86"/>
      <c r="CT1876" s="86"/>
      <c r="CU1876" s="86"/>
      <c r="CW1876" s="87"/>
      <c r="CY1876" s="86"/>
      <c r="CZ1876" s="87"/>
      <c r="DA1876" s="88"/>
      <c r="DB1876" s="86"/>
      <c r="DC1876" s="87"/>
      <c r="DD1876" s="86"/>
      <c r="DE1876" s="86"/>
      <c r="DF1876" s="86"/>
      <c r="DG1876" s="86"/>
      <c r="DH1876" s="89"/>
    </row>
    <row r="1877" spans="34:112" x14ac:dyDescent="0.2">
      <c r="AH1877" s="86"/>
      <c r="AJ1877" s="86"/>
      <c r="AL1877" s="86"/>
      <c r="AN1877" s="86"/>
      <c r="AP1877" s="86"/>
      <c r="AR1877" s="86"/>
      <c r="AT1877" s="86"/>
      <c r="AV1877" s="86"/>
      <c r="AX1877" s="86"/>
      <c r="AZ1877" s="86"/>
      <c r="BB1877" s="86"/>
      <c r="BD1877" s="86"/>
      <c r="BF1877" s="86"/>
      <c r="BH1877" s="86"/>
      <c r="BJ1877" s="86"/>
      <c r="BL1877" s="86"/>
      <c r="BN1877" s="86"/>
      <c r="BP1877" s="86"/>
      <c r="BR1877" s="86"/>
      <c r="BS1877" s="86"/>
      <c r="BT1877" s="86"/>
      <c r="BU1877" s="86"/>
      <c r="BW1877" s="86"/>
      <c r="BX1877" s="86"/>
      <c r="BY1877" s="86"/>
      <c r="BZ1877" s="86"/>
      <c r="CB1877" s="86"/>
      <c r="CC1877" s="86"/>
      <c r="CD1877" s="86"/>
      <c r="CE1877" s="86"/>
      <c r="CF1877" s="86"/>
      <c r="CH1877" s="86"/>
      <c r="CI1877" s="86"/>
      <c r="CJ1877" s="86"/>
      <c r="CK1877" s="86"/>
      <c r="CM1877" s="86"/>
      <c r="CN1877" s="86"/>
      <c r="CO1877" s="86"/>
      <c r="CP1877" s="86"/>
      <c r="CR1877" s="86"/>
      <c r="CS1877" s="86"/>
      <c r="CT1877" s="86"/>
      <c r="CU1877" s="86"/>
      <c r="CW1877" s="87"/>
      <c r="CY1877" s="86"/>
      <c r="CZ1877" s="87"/>
      <c r="DA1877" s="88"/>
      <c r="DB1877" s="86"/>
      <c r="DC1877" s="87"/>
      <c r="DD1877" s="86"/>
      <c r="DE1877" s="86"/>
      <c r="DF1877" s="86"/>
      <c r="DG1877" s="86"/>
      <c r="DH1877" s="89"/>
    </row>
    <row r="1878" spans="34:112" x14ac:dyDescent="0.2">
      <c r="AH1878" s="86"/>
      <c r="AJ1878" s="86"/>
      <c r="AL1878" s="86"/>
      <c r="AN1878" s="86"/>
      <c r="AP1878" s="86"/>
      <c r="AR1878" s="86"/>
      <c r="AT1878" s="86"/>
      <c r="AV1878" s="86"/>
      <c r="AX1878" s="86"/>
      <c r="AZ1878" s="86"/>
      <c r="BB1878" s="86"/>
      <c r="BD1878" s="86"/>
      <c r="BF1878" s="86"/>
      <c r="BH1878" s="86"/>
      <c r="BJ1878" s="86"/>
      <c r="BL1878" s="86"/>
      <c r="BN1878" s="86"/>
      <c r="BP1878" s="86"/>
      <c r="BR1878" s="86"/>
      <c r="BS1878" s="86"/>
      <c r="BT1878" s="86"/>
      <c r="BU1878" s="86"/>
      <c r="BW1878" s="86"/>
      <c r="BX1878" s="86"/>
      <c r="BY1878" s="86"/>
      <c r="BZ1878" s="86"/>
      <c r="CB1878" s="86"/>
      <c r="CC1878" s="86"/>
      <c r="CD1878" s="86"/>
      <c r="CE1878" s="86"/>
      <c r="CF1878" s="86"/>
      <c r="CH1878" s="86"/>
      <c r="CI1878" s="86"/>
      <c r="CJ1878" s="86"/>
      <c r="CK1878" s="86"/>
      <c r="CM1878" s="86"/>
      <c r="CN1878" s="86"/>
      <c r="CO1878" s="86"/>
      <c r="CP1878" s="86"/>
      <c r="CR1878" s="86"/>
      <c r="CS1878" s="86"/>
      <c r="CT1878" s="86"/>
      <c r="CU1878" s="86"/>
      <c r="CW1878" s="87"/>
      <c r="CY1878" s="86"/>
      <c r="CZ1878" s="87"/>
      <c r="DA1878" s="88"/>
      <c r="DB1878" s="86"/>
      <c r="DC1878" s="87"/>
      <c r="DD1878" s="86"/>
      <c r="DE1878" s="86"/>
      <c r="DF1878" s="86"/>
      <c r="DG1878" s="86"/>
      <c r="DH1878" s="89"/>
    </row>
    <row r="1879" spans="34:112" x14ac:dyDescent="0.2">
      <c r="AH1879" s="86"/>
      <c r="AJ1879" s="86"/>
      <c r="AL1879" s="86"/>
      <c r="AN1879" s="86"/>
      <c r="AP1879" s="86"/>
      <c r="AR1879" s="86"/>
      <c r="AT1879" s="86"/>
      <c r="AV1879" s="86"/>
      <c r="AX1879" s="86"/>
      <c r="AZ1879" s="86"/>
      <c r="BB1879" s="86"/>
      <c r="BD1879" s="86"/>
      <c r="BF1879" s="86"/>
      <c r="BH1879" s="86"/>
      <c r="BJ1879" s="86"/>
      <c r="BL1879" s="86"/>
      <c r="BN1879" s="86"/>
      <c r="BP1879" s="86"/>
      <c r="BR1879" s="86"/>
      <c r="BS1879" s="86"/>
      <c r="BT1879" s="86"/>
      <c r="BU1879" s="86"/>
      <c r="BW1879" s="86"/>
      <c r="BX1879" s="86"/>
      <c r="BY1879" s="86"/>
      <c r="BZ1879" s="86"/>
      <c r="CB1879" s="86"/>
      <c r="CC1879" s="86"/>
      <c r="CD1879" s="86"/>
      <c r="CE1879" s="86"/>
      <c r="CF1879" s="86"/>
      <c r="CH1879" s="86"/>
      <c r="CI1879" s="86"/>
      <c r="CJ1879" s="86"/>
      <c r="CK1879" s="86"/>
      <c r="CM1879" s="86"/>
      <c r="CN1879" s="86"/>
      <c r="CO1879" s="86"/>
      <c r="CP1879" s="86"/>
      <c r="CR1879" s="86"/>
      <c r="CS1879" s="86"/>
      <c r="CT1879" s="86"/>
      <c r="CU1879" s="86"/>
      <c r="CW1879" s="87"/>
      <c r="CY1879" s="86"/>
      <c r="CZ1879" s="87"/>
      <c r="DA1879" s="88"/>
      <c r="DB1879" s="86"/>
      <c r="DC1879" s="87"/>
      <c r="DD1879" s="86"/>
      <c r="DE1879" s="86"/>
      <c r="DF1879" s="86"/>
      <c r="DG1879" s="86"/>
      <c r="DH1879" s="89"/>
    </row>
    <row r="1880" spans="34:112" x14ac:dyDescent="0.2">
      <c r="AH1880" s="86"/>
      <c r="AJ1880" s="86"/>
      <c r="AL1880" s="86"/>
      <c r="AN1880" s="86"/>
      <c r="AP1880" s="86"/>
      <c r="AR1880" s="86"/>
      <c r="AT1880" s="86"/>
      <c r="AV1880" s="86"/>
      <c r="AX1880" s="86"/>
      <c r="AZ1880" s="86"/>
      <c r="BB1880" s="86"/>
      <c r="BD1880" s="86"/>
      <c r="BF1880" s="86"/>
      <c r="BH1880" s="86"/>
      <c r="BJ1880" s="86"/>
      <c r="BL1880" s="86"/>
      <c r="BN1880" s="86"/>
      <c r="BP1880" s="86"/>
      <c r="BR1880" s="86"/>
      <c r="BS1880" s="86"/>
      <c r="BT1880" s="86"/>
      <c r="BU1880" s="86"/>
      <c r="BW1880" s="86"/>
      <c r="BX1880" s="86"/>
      <c r="BY1880" s="86"/>
      <c r="BZ1880" s="86"/>
      <c r="CB1880" s="86"/>
      <c r="CC1880" s="86"/>
      <c r="CD1880" s="86"/>
      <c r="CE1880" s="86"/>
      <c r="CF1880" s="86"/>
      <c r="CH1880" s="86"/>
      <c r="CI1880" s="86"/>
      <c r="CJ1880" s="86"/>
      <c r="CK1880" s="86"/>
      <c r="CM1880" s="86"/>
      <c r="CN1880" s="86"/>
      <c r="CO1880" s="86"/>
      <c r="CP1880" s="86"/>
      <c r="CR1880" s="86"/>
      <c r="CS1880" s="86"/>
      <c r="CT1880" s="86"/>
      <c r="CU1880" s="86"/>
      <c r="CW1880" s="87"/>
      <c r="CY1880" s="86"/>
      <c r="CZ1880" s="87"/>
      <c r="DA1880" s="88"/>
      <c r="DB1880" s="86"/>
      <c r="DC1880" s="87"/>
      <c r="DD1880" s="86"/>
      <c r="DE1880" s="86"/>
      <c r="DF1880" s="86"/>
      <c r="DG1880" s="86"/>
      <c r="DH1880" s="89"/>
    </row>
    <row r="1881" spans="34:112" x14ac:dyDescent="0.2">
      <c r="AH1881" s="86"/>
      <c r="AJ1881" s="86"/>
      <c r="AL1881" s="86"/>
      <c r="AN1881" s="86"/>
      <c r="AP1881" s="86"/>
      <c r="AR1881" s="86"/>
      <c r="AT1881" s="86"/>
      <c r="AV1881" s="86"/>
      <c r="AX1881" s="86"/>
      <c r="AZ1881" s="86"/>
      <c r="BB1881" s="86"/>
      <c r="BD1881" s="86"/>
      <c r="BF1881" s="86"/>
      <c r="BH1881" s="86"/>
      <c r="BJ1881" s="86"/>
      <c r="BL1881" s="86"/>
      <c r="BN1881" s="86"/>
      <c r="BP1881" s="86"/>
      <c r="BR1881" s="86"/>
      <c r="BS1881" s="86"/>
      <c r="BT1881" s="86"/>
      <c r="BU1881" s="86"/>
      <c r="BW1881" s="86"/>
      <c r="BX1881" s="86"/>
      <c r="BY1881" s="86"/>
      <c r="BZ1881" s="86"/>
      <c r="CB1881" s="86"/>
      <c r="CC1881" s="86"/>
      <c r="CD1881" s="86"/>
      <c r="CE1881" s="86"/>
      <c r="CF1881" s="86"/>
      <c r="CH1881" s="86"/>
      <c r="CI1881" s="86"/>
      <c r="CJ1881" s="86"/>
      <c r="CK1881" s="86"/>
      <c r="CM1881" s="86"/>
      <c r="CN1881" s="86"/>
      <c r="CO1881" s="86"/>
      <c r="CP1881" s="86"/>
      <c r="CR1881" s="86"/>
      <c r="CS1881" s="86"/>
      <c r="CT1881" s="86"/>
      <c r="CU1881" s="86"/>
      <c r="CW1881" s="87"/>
      <c r="CY1881" s="86"/>
      <c r="CZ1881" s="87"/>
      <c r="DA1881" s="88"/>
      <c r="DB1881" s="86"/>
      <c r="DC1881" s="87"/>
      <c r="DD1881" s="86"/>
      <c r="DE1881" s="86"/>
      <c r="DF1881" s="86"/>
      <c r="DG1881" s="86"/>
      <c r="DH1881" s="89"/>
    </row>
    <row r="1882" spans="34:112" x14ac:dyDescent="0.2">
      <c r="AH1882" s="86"/>
      <c r="AJ1882" s="86"/>
      <c r="AL1882" s="86"/>
      <c r="AN1882" s="86"/>
      <c r="AP1882" s="86"/>
      <c r="AR1882" s="86"/>
      <c r="AT1882" s="86"/>
      <c r="AV1882" s="86"/>
      <c r="AX1882" s="86"/>
      <c r="AZ1882" s="86"/>
      <c r="BB1882" s="86"/>
      <c r="BD1882" s="86"/>
      <c r="BF1882" s="86"/>
      <c r="BH1882" s="86"/>
      <c r="BJ1882" s="86"/>
      <c r="BL1882" s="86"/>
      <c r="BN1882" s="86"/>
      <c r="BP1882" s="86"/>
      <c r="BR1882" s="86"/>
      <c r="BS1882" s="86"/>
      <c r="BT1882" s="86"/>
      <c r="BU1882" s="86"/>
      <c r="BW1882" s="86"/>
      <c r="BX1882" s="86"/>
      <c r="BY1882" s="86"/>
      <c r="BZ1882" s="86"/>
      <c r="CB1882" s="86"/>
      <c r="CC1882" s="86"/>
      <c r="CD1882" s="86"/>
      <c r="CE1882" s="86"/>
      <c r="CF1882" s="86"/>
      <c r="CH1882" s="86"/>
      <c r="CI1882" s="86"/>
      <c r="CJ1882" s="86"/>
      <c r="CK1882" s="86"/>
      <c r="CM1882" s="86"/>
      <c r="CN1882" s="86"/>
      <c r="CO1882" s="86"/>
      <c r="CP1882" s="86"/>
      <c r="CR1882" s="86"/>
      <c r="CS1882" s="86"/>
      <c r="CT1882" s="86"/>
      <c r="CU1882" s="86"/>
      <c r="CW1882" s="87"/>
      <c r="CY1882" s="86"/>
      <c r="CZ1882" s="87"/>
      <c r="DA1882" s="88"/>
      <c r="DB1882" s="86"/>
      <c r="DC1882" s="87"/>
      <c r="DD1882" s="86"/>
      <c r="DE1882" s="86"/>
      <c r="DF1882" s="86"/>
      <c r="DG1882" s="86"/>
      <c r="DH1882" s="89"/>
    </row>
    <row r="1883" spans="34:112" x14ac:dyDescent="0.2">
      <c r="AH1883" s="86"/>
      <c r="AJ1883" s="86"/>
      <c r="AL1883" s="86"/>
      <c r="AN1883" s="86"/>
      <c r="AP1883" s="86"/>
      <c r="AR1883" s="86"/>
      <c r="AT1883" s="86"/>
      <c r="AV1883" s="86"/>
      <c r="AX1883" s="86"/>
      <c r="AZ1883" s="86"/>
      <c r="BB1883" s="86"/>
      <c r="BD1883" s="86"/>
      <c r="BF1883" s="86"/>
      <c r="BH1883" s="86"/>
      <c r="BJ1883" s="86"/>
      <c r="BL1883" s="86"/>
      <c r="BN1883" s="86"/>
      <c r="BP1883" s="86"/>
      <c r="BR1883" s="86"/>
      <c r="BS1883" s="86"/>
      <c r="BT1883" s="86"/>
      <c r="BU1883" s="86"/>
      <c r="BW1883" s="86"/>
      <c r="BX1883" s="86"/>
      <c r="BY1883" s="86"/>
      <c r="BZ1883" s="86"/>
      <c r="CB1883" s="86"/>
      <c r="CC1883" s="86"/>
      <c r="CD1883" s="86"/>
      <c r="CE1883" s="86"/>
      <c r="CF1883" s="86"/>
      <c r="CH1883" s="86"/>
      <c r="CI1883" s="86"/>
      <c r="CJ1883" s="86"/>
      <c r="CK1883" s="86"/>
      <c r="CM1883" s="86"/>
      <c r="CN1883" s="86"/>
      <c r="CO1883" s="86"/>
      <c r="CP1883" s="86"/>
      <c r="CR1883" s="86"/>
      <c r="CS1883" s="86"/>
      <c r="CT1883" s="86"/>
      <c r="CU1883" s="86"/>
      <c r="CW1883" s="87"/>
      <c r="CY1883" s="86"/>
      <c r="CZ1883" s="87"/>
      <c r="DA1883" s="88"/>
      <c r="DB1883" s="86"/>
      <c r="DC1883" s="87"/>
      <c r="DD1883" s="86"/>
      <c r="DE1883" s="86"/>
      <c r="DF1883" s="86"/>
      <c r="DG1883" s="86"/>
      <c r="DH1883" s="89"/>
    </row>
    <row r="1884" spans="34:112" x14ac:dyDescent="0.2">
      <c r="AH1884" s="86"/>
      <c r="AJ1884" s="86"/>
      <c r="AL1884" s="86"/>
      <c r="AN1884" s="86"/>
      <c r="AP1884" s="86"/>
      <c r="AR1884" s="86"/>
      <c r="AT1884" s="86"/>
      <c r="AV1884" s="86"/>
      <c r="AX1884" s="86"/>
      <c r="AZ1884" s="86"/>
      <c r="BB1884" s="86"/>
      <c r="BD1884" s="86"/>
      <c r="BF1884" s="86"/>
      <c r="BH1884" s="86"/>
      <c r="BJ1884" s="86"/>
      <c r="BL1884" s="86"/>
      <c r="BN1884" s="86"/>
      <c r="BP1884" s="86"/>
      <c r="BR1884" s="86"/>
      <c r="BS1884" s="86"/>
      <c r="BT1884" s="86"/>
      <c r="BU1884" s="86"/>
      <c r="BW1884" s="86"/>
      <c r="BX1884" s="86"/>
      <c r="BY1884" s="86"/>
      <c r="BZ1884" s="86"/>
      <c r="CB1884" s="86"/>
      <c r="CC1884" s="86"/>
      <c r="CD1884" s="86"/>
      <c r="CE1884" s="86"/>
      <c r="CF1884" s="86"/>
      <c r="CH1884" s="86"/>
      <c r="CI1884" s="86"/>
      <c r="CJ1884" s="86"/>
      <c r="CK1884" s="86"/>
      <c r="CM1884" s="86"/>
      <c r="CN1884" s="86"/>
      <c r="CO1884" s="86"/>
      <c r="CP1884" s="86"/>
      <c r="CR1884" s="86"/>
      <c r="CS1884" s="86"/>
      <c r="CT1884" s="86"/>
      <c r="CU1884" s="86"/>
      <c r="CW1884" s="87"/>
      <c r="CY1884" s="86"/>
      <c r="CZ1884" s="87"/>
      <c r="DA1884" s="88"/>
      <c r="DB1884" s="86"/>
      <c r="DC1884" s="87"/>
      <c r="DD1884" s="86"/>
      <c r="DE1884" s="86"/>
      <c r="DF1884" s="86"/>
      <c r="DG1884" s="86"/>
      <c r="DH1884" s="89"/>
    </row>
    <row r="1885" spans="34:112" x14ac:dyDescent="0.2">
      <c r="AH1885" s="86"/>
      <c r="AJ1885" s="86"/>
      <c r="AL1885" s="86"/>
      <c r="AN1885" s="86"/>
      <c r="AP1885" s="86"/>
      <c r="AR1885" s="86"/>
      <c r="AT1885" s="86"/>
      <c r="AV1885" s="86"/>
      <c r="AX1885" s="86"/>
      <c r="AZ1885" s="86"/>
      <c r="BB1885" s="86"/>
      <c r="BD1885" s="86"/>
      <c r="BF1885" s="86"/>
      <c r="BH1885" s="86"/>
      <c r="BJ1885" s="86"/>
      <c r="BL1885" s="86"/>
      <c r="BN1885" s="86"/>
      <c r="BP1885" s="86"/>
      <c r="BR1885" s="86"/>
      <c r="BS1885" s="86"/>
      <c r="BT1885" s="86"/>
      <c r="BU1885" s="86"/>
      <c r="BW1885" s="86"/>
      <c r="BX1885" s="86"/>
      <c r="BY1885" s="86"/>
      <c r="BZ1885" s="86"/>
      <c r="CB1885" s="86"/>
      <c r="CC1885" s="86"/>
      <c r="CD1885" s="86"/>
      <c r="CE1885" s="86"/>
      <c r="CF1885" s="86"/>
      <c r="CH1885" s="86"/>
      <c r="CI1885" s="86"/>
      <c r="CJ1885" s="86"/>
      <c r="CK1885" s="86"/>
      <c r="CM1885" s="86"/>
      <c r="CN1885" s="86"/>
      <c r="CO1885" s="86"/>
      <c r="CP1885" s="86"/>
      <c r="CR1885" s="86"/>
      <c r="CS1885" s="86"/>
      <c r="CT1885" s="86"/>
      <c r="CU1885" s="86"/>
      <c r="CW1885" s="87"/>
      <c r="CY1885" s="86"/>
      <c r="CZ1885" s="87"/>
      <c r="DA1885" s="88"/>
      <c r="DB1885" s="86"/>
      <c r="DC1885" s="87"/>
      <c r="DD1885" s="86"/>
      <c r="DE1885" s="86"/>
      <c r="DF1885" s="86"/>
      <c r="DG1885" s="86"/>
      <c r="DH1885" s="89"/>
    </row>
    <row r="1886" spans="34:112" x14ac:dyDescent="0.2">
      <c r="AH1886" s="86"/>
      <c r="AJ1886" s="86"/>
      <c r="AL1886" s="86"/>
      <c r="AN1886" s="86"/>
      <c r="AP1886" s="86"/>
      <c r="AR1886" s="86"/>
      <c r="AT1886" s="86"/>
      <c r="AV1886" s="86"/>
      <c r="AX1886" s="86"/>
      <c r="AZ1886" s="86"/>
      <c r="BB1886" s="86"/>
      <c r="BD1886" s="86"/>
      <c r="BF1886" s="86"/>
      <c r="BH1886" s="86"/>
      <c r="BJ1886" s="86"/>
      <c r="BL1886" s="86"/>
      <c r="BN1886" s="86"/>
      <c r="BP1886" s="86"/>
      <c r="BR1886" s="86"/>
      <c r="BS1886" s="86"/>
      <c r="BT1886" s="86"/>
      <c r="BU1886" s="86"/>
      <c r="BW1886" s="86"/>
      <c r="BX1886" s="86"/>
      <c r="BY1886" s="86"/>
      <c r="BZ1886" s="86"/>
      <c r="CB1886" s="86"/>
      <c r="CC1886" s="86"/>
      <c r="CD1886" s="86"/>
      <c r="CE1886" s="86"/>
      <c r="CF1886" s="86"/>
      <c r="CH1886" s="86"/>
      <c r="CI1886" s="86"/>
      <c r="CJ1886" s="86"/>
      <c r="CK1886" s="86"/>
      <c r="CM1886" s="86"/>
      <c r="CN1886" s="86"/>
      <c r="CO1886" s="86"/>
      <c r="CP1886" s="86"/>
      <c r="CR1886" s="86"/>
      <c r="CS1886" s="86"/>
      <c r="CT1886" s="86"/>
      <c r="CU1886" s="86"/>
      <c r="CW1886" s="87"/>
      <c r="CY1886" s="86"/>
      <c r="CZ1886" s="87"/>
      <c r="DA1886" s="88"/>
      <c r="DB1886" s="86"/>
      <c r="DC1886" s="87"/>
      <c r="DD1886" s="86"/>
      <c r="DE1886" s="86"/>
      <c r="DF1886" s="86"/>
      <c r="DG1886" s="86"/>
      <c r="DH1886" s="89"/>
    </row>
    <row r="1887" spans="34:112" x14ac:dyDescent="0.2">
      <c r="AH1887" s="86"/>
      <c r="AJ1887" s="86"/>
      <c r="AL1887" s="86"/>
      <c r="AN1887" s="86"/>
      <c r="AP1887" s="86"/>
      <c r="AR1887" s="86"/>
      <c r="AT1887" s="86"/>
      <c r="AV1887" s="86"/>
      <c r="AX1887" s="86"/>
      <c r="AZ1887" s="86"/>
      <c r="BB1887" s="86"/>
      <c r="BD1887" s="86"/>
      <c r="BF1887" s="86"/>
      <c r="BH1887" s="86"/>
      <c r="BJ1887" s="86"/>
      <c r="BL1887" s="86"/>
      <c r="BN1887" s="86"/>
      <c r="BP1887" s="86"/>
      <c r="BR1887" s="86"/>
      <c r="BS1887" s="86"/>
      <c r="BT1887" s="86"/>
      <c r="BU1887" s="86"/>
      <c r="BW1887" s="86"/>
      <c r="BX1887" s="86"/>
      <c r="BY1887" s="86"/>
      <c r="BZ1887" s="86"/>
      <c r="CB1887" s="86"/>
      <c r="CC1887" s="86"/>
      <c r="CD1887" s="86"/>
      <c r="CE1887" s="86"/>
      <c r="CF1887" s="86"/>
      <c r="CH1887" s="86"/>
      <c r="CI1887" s="86"/>
      <c r="CJ1887" s="86"/>
      <c r="CK1887" s="86"/>
      <c r="CM1887" s="86"/>
      <c r="CN1887" s="86"/>
      <c r="CO1887" s="86"/>
      <c r="CP1887" s="86"/>
      <c r="CR1887" s="86"/>
      <c r="CS1887" s="86"/>
      <c r="CT1887" s="86"/>
      <c r="CU1887" s="86"/>
      <c r="CW1887" s="87"/>
      <c r="CY1887" s="86"/>
      <c r="CZ1887" s="87"/>
      <c r="DA1887" s="88"/>
      <c r="DB1887" s="86"/>
      <c r="DC1887" s="87"/>
      <c r="DD1887" s="86"/>
      <c r="DE1887" s="86"/>
      <c r="DF1887" s="86"/>
      <c r="DG1887" s="86"/>
      <c r="DH1887" s="89"/>
    </row>
    <row r="1888" spans="34:112" x14ac:dyDescent="0.2">
      <c r="AH1888" s="86"/>
      <c r="AJ1888" s="86"/>
      <c r="AL1888" s="86"/>
      <c r="AN1888" s="86"/>
      <c r="AP1888" s="86"/>
      <c r="AR1888" s="86"/>
      <c r="AT1888" s="86"/>
      <c r="AV1888" s="86"/>
      <c r="AX1888" s="86"/>
      <c r="AZ1888" s="86"/>
      <c r="BB1888" s="86"/>
      <c r="BD1888" s="86"/>
      <c r="BF1888" s="86"/>
      <c r="BH1888" s="86"/>
      <c r="BJ1888" s="86"/>
      <c r="BL1888" s="86"/>
      <c r="BN1888" s="86"/>
      <c r="BP1888" s="86"/>
      <c r="BR1888" s="86"/>
      <c r="BS1888" s="86"/>
      <c r="BT1888" s="86"/>
      <c r="BU1888" s="86"/>
      <c r="BW1888" s="86"/>
      <c r="BX1888" s="86"/>
      <c r="BY1888" s="86"/>
      <c r="BZ1888" s="86"/>
      <c r="CB1888" s="86"/>
      <c r="CC1888" s="86"/>
      <c r="CD1888" s="86"/>
      <c r="CE1888" s="86"/>
      <c r="CF1888" s="86"/>
      <c r="CH1888" s="86"/>
      <c r="CI1888" s="86"/>
      <c r="CJ1888" s="86"/>
      <c r="CK1888" s="86"/>
      <c r="CM1888" s="86"/>
      <c r="CN1888" s="86"/>
      <c r="CO1888" s="86"/>
      <c r="CP1888" s="86"/>
      <c r="CR1888" s="86"/>
      <c r="CS1888" s="86"/>
      <c r="CT1888" s="86"/>
      <c r="CU1888" s="86"/>
      <c r="CW1888" s="87"/>
      <c r="CY1888" s="86"/>
      <c r="CZ1888" s="87"/>
      <c r="DA1888" s="88"/>
      <c r="DB1888" s="86"/>
      <c r="DC1888" s="87"/>
      <c r="DD1888" s="86"/>
      <c r="DE1888" s="86"/>
      <c r="DF1888" s="86"/>
      <c r="DG1888" s="86"/>
      <c r="DH1888" s="89"/>
    </row>
    <row r="1889" spans="34:112" x14ac:dyDescent="0.2">
      <c r="AH1889" s="86"/>
      <c r="AJ1889" s="86"/>
      <c r="AL1889" s="86"/>
      <c r="AN1889" s="86"/>
      <c r="AP1889" s="86"/>
      <c r="AR1889" s="86"/>
      <c r="AT1889" s="86"/>
      <c r="AV1889" s="86"/>
      <c r="AX1889" s="86"/>
      <c r="AZ1889" s="86"/>
      <c r="BB1889" s="86"/>
      <c r="BD1889" s="86"/>
      <c r="BF1889" s="86"/>
      <c r="BH1889" s="86"/>
      <c r="BJ1889" s="86"/>
      <c r="BL1889" s="86"/>
      <c r="BN1889" s="86"/>
      <c r="BP1889" s="86"/>
      <c r="BR1889" s="86"/>
      <c r="BS1889" s="86"/>
      <c r="BT1889" s="86"/>
      <c r="BU1889" s="86"/>
      <c r="BW1889" s="86"/>
      <c r="BX1889" s="86"/>
      <c r="BY1889" s="86"/>
      <c r="BZ1889" s="86"/>
      <c r="CB1889" s="86"/>
      <c r="CC1889" s="86"/>
      <c r="CD1889" s="86"/>
      <c r="CE1889" s="86"/>
      <c r="CF1889" s="86"/>
      <c r="CH1889" s="86"/>
      <c r="CI1889" s="86"/>
      <c r="CJ1889" s="86"/>
      <c r="CK1889" s="86"/>
      <c r="CM1889" s="86"/>
      <c r="CN1889" s="86"/>
      <c r="CO1889" s="86"/>
      <c r="CP1889" s="86"/>
      <c r="CR1889" s="86"/>
      <c r="CS1889" s="86"/>
      <c r="CT1889" s="86"/>
      <c r="CU1889" s="86"/>
      <c r="CW1889" s="87"/>
      <c r="CY1889" s="86"/>
      <c r="CZ1889" s="87"/>
      <c r="DA1889" s="88"/>
      <c r="DB1889" s="86"/>
      <c r="DC1889" s="87"/>
      <c r="DD1889" s="86"/>
      <c r="DE1889" s="86"/>
      <c r="DF1889" s="86"/>
      <c r="DG1889" s="86"/>
      <c r="DH1889" s="89"/>
    </row>
    <row r="1890" spans="34:112" x14ac:dyDescent="0.2">
      <c r="AH1890" s="86"/>
      <c r="AJ1890" s="86"/>
      <c r="AL1890" s="86"/>
      <c r="AN1890" s="86"/>
      <c r="AP1890" s="86"/>
      <c r="AR1890" s="86"/>
      <c r="AT1890" s="86"/>
      <c r="AV1890" s="86"/>
      <c r="AX1890" s="86"/>
      <c r="AZ1890" s="86"/>
      <c r="BB1890" s="86"/>
      <c r="BD1890" s="86"/>
      <c r="BF1890" s="86"/>
      <c r="BH1890" s="86"/>
      <c r="BJ1890" s="86"/>
      <c r="BL1890" s="86"/>
      <c r="BN1890" s="86"/>
      <c r="BP1890" s="86"/>
      <c r="BR1890" s="86"/>
      <c r="BS1890" s="86"/>
      <c r="BT1890" s="86"/>
      <c r="BU1890" s="86"/>
      <c r="BW1890" s="86"/>
      <c r="BX1890" s="86"/>
      <c r="BY1890" s="86"/>
      <c r="BZ1890" s="86"/>
      <c r="CB1890" s="86"/>
      <c r="CC1890" s="86"/>
      <c r="CD1890" s="86"/>
      <c r="CE1890" s="86"/>
      <c r="CF1890" s="86"/>
      <c r="CH1890" s="86"/>
      <c r="CI1890" s="86"/>
      <c r="CJ1890" s="86"/>
      <c r="CK1890" s="86"/>
      <c r="CM1890" s="86"/>
      <c r="CN1890" s="86"/>
      <c r="CO1890" s="86"/>
      <c r="CP1890" s="86"/>
      <c r="CR1890" s="86"/>
      <c r="CS1890" s="86"/>
      <c r="CT1890" s="86"/>
      <c r="CU1890" s="86"/>
      <c r="CW1890" s="87"/>
      <c r="CY1890" s="86"/>
      <c r="CZ1890" s="87"/>
      <c r="DA1890" s="88"/>
      <c r="DB1890" s="86"/>
      <c r="DC1890" s="87"/>
      <c r="DD1890" s="86"/>
      <c r="DE1890" s="86"/>
      <c r="DF1890" s="86"/>
      <c r="DG1890" s="86"/>
      <c r="DH1890" s="89"/>
    </row>
    <row r="1891" spans="34:112" x14ac:dyDescent="0.2">
      <c r="AH1891" s="86"/>
      <c r="AJ1891" s="86"/>
      <c r="AL1891" s="86"/>
      <c r="AN1891" s="86"/>
      <c r="AP1891" s="86"/>
      <c r="AR1891" s="86"/>
      <c r="AT1891" s="86"/>
      <c r="AV1891" s="86"/>
      <c r="AX1891" s="86"/>
      <c r="AZ1891" s="86"/>
      <c r="BB1891" s="86"/>
      <c r="BD1891" s="86"/>
      <c r="BF1891" s="86"/>
      <c r="BH1891" s="86"/>
      <c r="BJ1891" s="86"/>
      <c r="BL1891" s="86"/>
      <c r="BN1891" s="86"/>
      <c r="BP1891" s="86"/>
      <c r="BR1891" s="86"/>
      <c r="BS1891" s="86"/>
      <c r="BT1891" s="86"/>
      <c r="BU1891" s="86"/>
      <c r="BW1891" s="86"/>
      <c r="BX1891" s="86"/>
      <c r="BY1891" s="86"/>
      <c r="BZ1891" s="86"/>
      <c r="CB1891" s="86"/>
      <c r="CC1891" s="86"/>
      <c r="CD1891" s="86"/>
      <c r="CE1891" s="86"/>
      <c r="CF1891" s="86"/>
      <c r="CH1891" s="86"/>
      <c r="CI1891" s="86"/>
      <c r="CJ1891" s="86"/>
      <c r="CK1891" s="86"/>
      <c r="CM1891" s="86"/>
      <c r="CN1891" s="86"/>
      <c r="CO1891" s="86"/>
      <c r="CP1891" s="86"/>
      <c r="CR1891" s="86"/>
      <c r="CS1891" s="86"/>
      <c r="CT1891" s="86"/>
      <c r="CU1891" s="86"/>
      <c r="CW1891" s="87"/>
      <c r="CY1891" s="86"/>
      <c r="CZ1891" s="87"/>
      <c r="DA1891" s="88"/>
      <c r="DB1891" s="86"/>
      <c r="DC1891" s="87"/>
      <c r="DD1891" s="86"/>
      <c r="DE1891" s="86"/>
      <c r="DF1891" s="86"/>
      <c r="DG1891" s="86"/>
      <c r="DH1891" s="89"/>
    </row>
    <row r="1892" spans="34:112" x14ac:dyDescent="0.2">
      <c r="AH1892" s="86"/>
      <c r="AJ1892" s="86"/>
      <c r="AL1892" s="86"/>
      <c r="AN1892" s="86"/>
      <c r="AP1892" s="86"/>
      <c r="AR1892" s="86"/>
      <c r="AT1892" s="86"/>
      <c r="AV1892" s="86"/>
      <c r="AX1892" s="86"/>
      <c r="AZ1892" s="86"/>
      <c r="BB1892" s="86"/>
      <c r="BD1892" s="86"/>
      <c r="BF1892" s="86"/>
      <c r="BH1892" s="86"/>
      <c r="BJ1892" s="86"/>
      <c r="BL1892" s="86"/>
      <c r="BN1892" s="86"/>
      <c r="BP1892" s="86"/>
      <c r="BR1892" s="86"/>
      <c r="BS1892" s="86"/>
      <c r="BT1892" s="86"/>
      <c r="BU1892" s="86"/>
      <c r="BW1892" s="86"/>
      <c r="BX1892" s="86"/>
      <c r="BY1892" s="86"/>
      <c r="BZ1892" s="86"/>
      <c r="CB1892" s="86"/>
      <c r="CC1892" s="86"/>
      <c r="CD1892" s="86"/>
      <c r="CE1892" s="86"/>
      <c r="CF1892" s="86"/>
      <c r="CH1892" s="86"/>
      <c r="CI1892" s="86"/>
      <c r="CJ1892" s="86"/>
      <c r="CK1892" s="86"/>
      <c r="CM1892" s="86"/>
      <c r="CN1892" s="86"/>
      <c r="CO1892" s="86"/>
      <c r="CP1892" s="86"/>
      <c r="CR1892" s="86"/>
      <c r="CS1892" s="86"/>
      <c r="CT1892" s="86"/>
      <c r="CU1892" s="86"/>
      <c r="CW1892" s="87"/>
      <c r="CY1892" s="86"/>
      <c r="CZ1892" s="87"/>
      <c r="DA1892" s="88"/>
      <c r="DB1892" s="86"/>
      <c r="DC1892" s="87"/>
      <c r="DD1892" s="86"/>
      <c r="DE1892" s="86"/>
      <c r="DF1892" s="86"/>
      <c r="DG1892" s="86"/>
      <c r="DH1892" s="89"/>
    </row>
    <row r="1893" spans="34:112" x14ac:dyDescent="0.2">
      <c r="AH1893" s="86"/>
      <c r="AJ1893" s="86"/>
      <c r="AL1893" s="86"/>
      <c r="AN1893" s="86"/>
      <c r="AP1893" s="86"/>
      <c r="AR1893" s="86"/>
      <c r="AT1893" s="86"/>
      <c r="AV1893" s="86"/>
      <c r="AX1893" s="86"/>
      <c r="AZ1893" s="86"/>
      <c r="BB1893" s="86"/>
      <c r="BD1893" s="86"/>
      <c r="BF1893" s="86"/>
      <c r="BH1893" s="86"/>
      <c r="BJ1893" s="86"/>
      <c r="BL1893" s="86"/>
      <c r="BN1893" s="86"/>
      <c r="BP1893" s="86"/>
      <c r="BR1893" s="86"/>
      <c r="BS1893" s="86"/>
      <c r="BT1893" s="86"/>
      <c r="BU1893" s="86"/>
      <c r="BW1893" s="86"/>
      <c r="BX1893" s="86"/>
      <c r="BY1893" s="86"/>
      <c r="BZ1893" s="86"/>
      <c r="CB1893" s="86"/>
      <c r="CC1893" s="86"/>
      <c r="CD1893" s="86"/>
      <c r="CE1893" s="86"/>
      <c r="CF1893" s="86"/>
      <c r="CH1893" s="86"/>
      <c r="CI1893" s="86"/>
      <c r="CJ1893" s="86"/>
      <c r="CK1893" s="86"/>
      <c r="CM1893" s="86"/>
      <c r="CN1893" s="86"/>
      <c r="CO1893" s="86"/>
      <c r="CP1893" s="86"/>
      <c r="CR1893" s="86"/>
      <c r="CS1893" s="86"/>
      <c r="CT1893" s="86"/>
      <c r="CU1893" s="86"/>
      <c r="CW1893" s="87"/>
      <c r="CY1893" s="86"/>
      <c r="CZ1893" s="87"/>
      <c r="DA1893" s="88"/>
      <c r="DB1893" s="86"/>
      <c r="DC1893" s="87"/>
      <c r="DD1893" s="86"/>
      <c r="DE1893" s="86"/>
      <c r="DF1893" s="86"/>
      <c r="DG1893" s="86"/>
      <c r="DH1893" s="89"/>
    </row>
    <row r="1894" spans="34:112" x14ac:dyDescent="0.2">
      <c r="AH1894" s="86"/>
      <c r="AJ1894" s="86"/>
      <c r="AL1894" s="86"/>
      <c r="AN1894" s="86"/>
      <c r="AP1894" s="86"/>
      <c r="AR1894" s="86"/>
      <c r="AT1894" s="86"/>
      <c r="AV1894" s="86"/>
      <c r="AX1894" s="86"/>
      <c r="AZ1894" s="86"/>
      <c r="BB1894" s="86"/>
      <c r="BD1894" s="86"/>
      <c r="BF1894" s="86"/>
      <c r="BH1894" s="86"/>
      <c r="BJ1894" s="86"/>
      <c r="BL1894" s="86"/>
      <c r="BN1894" s="86"/>
      <c r="BP1894" s="86"/>
      <c r="BR1894" s="86"/>
      <c r="BS1894" s="86"/>
      <c r="BT1894" s="86"/>
      <c r="BU1894" s="86"/>
      <c r="BW1894" s="86"/>
      <c r="BX1894" s="86"/>
      <c r="BY1894" s="86"/>
      <c r="BZ1894" s="86"/>
      <c r="CB1894" s="86"/>
      <c r="CC1894" s="86"/>
      <c r="CD1894" s="86"/>
      <c r="CE1894" s="86"/>
      <c r="CF1894" s="86"/>
      <c r="CH1894" s="86"/>
      <c r="CI1894" s="86"/>
      <c r="CJ1894" s="86"/>
      <c r="CK1894" s="86"/>
      <c r="CM1894" s="86"/>
      <c r="CN1894" s="86"/>
      <c r="CO1894" s="86"/>
      <c r="CP1894" s="86"/>
      <c r="CR1894" s="86"/>
      <c r="CS1894" s="86"/>
      <c r="CT1894" s="86"/>
      <c r="CU1894" s="86"/>
      <c r="CW1894" s="87"/>
      <c r="CY1894" s="86"/>
      <c r="CZ1894" s="87"/>
      <c r="DA1894" s="88"/>
      <c r="DB1894" s="86"/>
      <c r="DC1894" s="87"/>
      <c r="DD1894" s="86"/>
      <c r="DE1894" s="86"/>
      <c r="DF1894" s="86"/>
      <c r="DG1894" s="86"/>
      <c r="DH1894" s="89"/>
    </row>
    <row r="1895" spans="34:112" x14ac:dyDescent="0.2">
      <c r="AH1895" s="86"/>
      <c r="AJ1895" s="86"/>
      <c r="AL1895" s="86"/>
      <c r="AN1895" s="86"/>
      <c r="AP1895" s="86"/>
      <c r="AR1895" s="86"/>
      <c r="AT1895" s="86"/>
      <c r="AV1895" s="86"/>
      <c r="AX1895" s="86"/>
      <c r="AZ1895" s="86"/>
      <c r="BB1895" s="86"/>
      <c r="BD1895" s="86"/>
      <c r="BF1895" s="86"/>
      <c r="BH1895" s="86"/>
      <c r="BJ1895" s="86"/>
      <c r="BL1895" s="86"/>
      <c r="BN1895" s="86"/>
      <c r="BP1895" s="86"/>
      <c r="BR1895" s="86"/>
      <c r="BS1895" s="86"/>
      <c r="BT1895" s="86"/>
      <c r="BU1895" s="86"/>
      <c r="BW1895" s="86"/>
      <c r="BX1895" s="86"/>
      <c r="BY1895" s="86"/>
      <c r="BZ1895" s="86"/>
      <c r="CB1895" s="86"/>
      <c r="CC1895" s="86"/>
      <c r="CD1895" s="86"/>
      <c r="CE1895" s="86"/>
      <c r="CF1895" s="86"/>
      <c r="CH1895" s="86"/>
      <c r="CI1895" s="86"/>
      <c r="CJ1895" s="86"/>
      <c r="CK1895" s="86"/>
      <c r="CM1895" s="86"/>
      <c r="CN1895" s="86"/>
      <c r="CO1895" s="86"/>
      <c r="CP1895" s="86"/>
      <c r="CR1895" s="86"/>
      <c r="CS1895" s="86"/>
      <c r="CT1895" s="86"/>
      <c r="CU1895" s="86"/>
      <c r="CW1895" s="87"/>
      <c r="CY1895" s="86"/>
      <c r="CZ1895" s="87"/>
      <c r="DA1895" s="88"/>
      <c r="DB1895" s="86"/>
      <c r="DC1895" s="87"/>
      <c r="DD1895" s="86"/>
      <c r="DE1895" s="86"/>
      <c r="DF1895" s="86"/>
      <c r="DG1895" s="86"/>
      <c r="DH1895" s="89"/>
    </row>
    <row r="1896" spans="34:112" x14ac:dyDescent="0.2">
      <c r="AH1896" s="86"/>
      <c r="AJ1896" s="86"/>
      <c r="AL1896" s="86"/>
      <c r="AN1896" s="86"/>
      <c r="AP1896" s="86"/>
      <c r="AR1896" s="86"/>
      <c r="AT1896" s="86"/>
      <c r="AV1896" s="86"/>
      <c r="AX1896" s="86"/>
      <c r="AZ1896" s="86"/>
      <c r="BB1896" s="86"/>
      <c r="BD1896" s="86"/>
      <c r="BF1896" s="86"/>
      <c r="BH1896" s="86"/>
      <c r="BJ1896" s="86"/>
      <c r="BL1896" s="86"/>
      <c r="BN1896" s="86"/>
      <c r="BP1896" s="86"/>
      <c r="BR1896" s="86"/>
      <c r="BS1896" s="86"/>
      <c r="BT1896" s="86"/>
      <c r="BU1896" s="86"/>
      <c r="BW1896" s="86"/>
      <c r="BX1896" s="86"/>
      <c r="BY1896" s="86"/>
      <c r="BZ1896" s="86"/>
      <c r="CB1896" s="86"/>
      <c r="CC1896" s="86"/>
      <c r="CD1896" s="86"/>
      <c r="CE1896" s="86"/>
      <c r="CF1896" s="86"/>
      <c r="CH1896" s="86"/>
      <c r="CI1896" s="86"/>
      <c r="CJ1896" s="86"/>
      <c r="CK1896" s="86"/>
      <c r="CM1896" s="86"/>
      <c r="CN1896" s="86"/>
      <c r="CO1896" s="86"/>
      <c r="CP1896" s="86"/>
      <c r="CR1896" s="86"/>
      <c r="CS1896" s="86"/>
      <c r="CT1896" s="86"/>
      <c r="CU1896" s="86"/>
      <c r="CW1896" s="87"/>
      <c r="CY1896" s="86"/>
      <c r="CZ1896" s="87"/>
      <c r="DA1896" s="88"/>
      <c r="DB1896" s="86"/>
      <c r="DC1896" s="87"/>
      <c r="DD1896" s="86"/>
      <c r="DE1896" s="86"/>
      <c r="DF1896" s="86"/>
      <c r="DG1896" s="86"/>
      <c r="DH1896" s="89"/>
    </row>
    <row r="1897" spans="34:112" x14ac:dyDescent="0.2">
      <c r="AH1897" s="86"/>
      <c r="AJ1897" s="86"/>
      <c r="AL1897" s="86"/>
      <c r="AN1897" s="86"/>
      <c r="AP1897" s="86"/>
      <c r="AR1897" s="86"/>
      <c r="AT1897" s="86"/>
      <c r="AV1897" s="86"/>
      <c r="AX1897" s="86"/>
      <c r="AZ1897" s="86"/>
      <c r="BB1897" s="86"/>
      <c r="BD1897" s="86"/>
      <c r="BF1897" s="86"/>
      <c r="BH1897" s="86"/>
      <c r="BJ1897" s="86"/>
      <c r="BL1897" s="86"/>
      <c r="BN1897" s="86"/>
      <c r="BP1897" s="86"/>
      <c r="BR1897" s="86"/>
      <c r="BS1897" s="86"/>
      <c r="BT1897" s="86"/>
      <c r="BU1897" s="86"/>
      <c r="BW1897" s="86"/>
      <c r="BX1897" s="86"/>
      <c r="BY1897" s="86"/>
      <c r="BZ1897" s="86"/>
      <c r="CB1897" s="86"/>
      <c r="CC1897" s="86"/>
      <c r="CD1897" s="86"/>
      <c r="CE1897" s="86"/>
      <c r="CF1897" s="86"/>
      <c r="CH1897" s="86"/>
      <c r="CI1897" s="86"/>
      <c r="CJ1897" s="86"/>
      <c r="CK1897" s="86"/>
      <c r="CM1897" s="86"/>
      <c r="CN1897" s="86"/>
      <c r="CO1897" s="86"/>
      <c r="CP1897" s="86"/>
      <c r="CR1897" s="86"/>
      <c r="CS1897" s="86"/>
      <c r="CT1897" s="86"/>
      <c r="CU1897" s="86"/>
      <c r="CW1897" s="87"/>
      <c r="CY1897" s="86"/>
      <c r="CZ1897" s="87"/>
      <c r="DA1897" s="88"/>
      <c r="DB1897" s="86"/>
      <c r="DC1897" s="87"/>
      <c r="DD1897" s="86"/>
      <c r="DE1897" s="86"/>
      <c r="DF1897" s="86"/>
      <c r="DG1897" s="86"/>
      <c r="DH1897" s="89"/>
    </row>
    <row r="1898" spans="34:112" x14ac:dyDescent="0.2">
      <c r="AH1898" s="86"/>
      <c r="AJ1898" s="86"/>
      <c r="AL1898" s="86"/>
      <c r="AN1898" s="86"/>
      <c r="AP1898" s="86"/>
      <c r="AR1898" s="86"/>
      <c r="AT1898" s="86"/>
      <c r="AV1898" s="86"/>
      <c r="AX1898" s="86"/>
      <c r="AZ1898" s="86"/>
      <c r="BB1898" s="86"/>
      <c r="BD1898" s="86"/>
      <c r="BF1898" s="86"/>
      <c r="BH1898" s="86"/>
      <c r="BJ1898" s="86"/>
      <c r="BL1898" s="86"/>
      <c r="BN1898" s="86"/>
      <c r="BP1898" s="86"/>
      <c r="BR1898" s="86"/>
      <c r="BS1898" s="86"/>
      <c r="BT1898" s="86"/>
      <c r="BU1898" s="86"/>
      <c r="BW1898" s="86"/>
      <c r="BX1898" s="86"/>
      <c r="BY1898" s="86"/>
      <c r="BZ1898" s="86"/>
      <c r="CB1898" s="86"/>
      <c r="CC1898" s="86"/>
      <c r="CD1898" s="86"/>
      <c r="CE1898" s="86"/>
      <c r="CF1898" s="86"/>
      <c r="CH1898" s="86"/>
      <c r="CI1898" s="86"/>
      <c r="CJ1898" s="86"/>
      <c r="CK1898" s="86"/>
      <c r="CM1898" s="86"/>
      <c r="CN1898" s="86"/>
      <c r="CO1898" s="86"/>
      <c r="CP1898" s="86"/>
      <c r="CR1898" s="86"/>
      <c r="CS1898" s="86"/>
      <c r="CT1898" s="86"/>
      <c r="CU1898" s="86"/>
      <c r="CW1898" s="87"/>
      <c r="CY1898" s="86"/>
      <c r="CZ1898" s="87"/>
      <c r="DA1898" s="88"/>
      <c r="DB1898" s="86"/>
      <c r="DC1898" s="87"/>
      <c r="DD1898" s="86"/>
      <c r="DE1898" s="86"/>
      <c r="DF1898" s="86"/>
      <c r="DG1898" s="86"/>
      <c r="DH1898" s="89"/>
    </row>
    <row r="1899" spans="34:112" x14ac:dyDescent="0.2">
      <c r="AH1899" s="86"/>
      <c r="AJ1899" s="86"/>
      <c r="AL1899" s="86"/>
      <c r="AN1899" s="86"/>
      <c r="AP1899" s="86"/>
      <c r="AR1899" s="86"/>
      <c r="AT1899" s="86"/>
      <c r="AV1899" s="86"/>
      <c r="AX1899" s="86"/>
      <c r="AZ1899" s="86"/>
      <c r="BB1899" s="86"/>
      <c r="BD1899" s="86"/>
      <c r="BF1899" s="86"/>
      <c r="BH1899" s="86"/>
      <c r="BJ1899" s="86"/>
      <c r="BL1899" s="86"/>
      <c r="BN1899" s="86"/>
      <c r="BP1899" s="86"/>
      <c r="BR1899" s="86"/>
      <c r="BS1899" s="86"/>
      <c r="BT1899" s="86"/>
      <c r="BU1899" s="86"/>
      <c r="BW1899" s="86"/>
      <c r="BX1899" s="86"/>
      <c r="BY1899" s="86"/>
      <c r="BZ1899" s="86"/>
      <c r="CB1899" s="86"/>
      <c r="CC1899" s="86"/>
      <c r="CD1899" s="86"/>
      <c r="CE1899" s="86"/>
      <c r="CF1899" s="86"/>
      <c r="CH1899" s="86"/>
      <c r="CI1899" s="86"/>
      <c r="CJ1899" s="86"/>
      <c r="CK1899" s="86"/>
      <c r="CM1899" s="86"/>
      <c r="CN1899" s="86"/>
      <c r="CO1899" s="86"/>
      <c r="CP1899" s="86"/>
      <c r="CR1899" s="86"/>
      <c r="CS1899" s="86"/>
      <c r="CT1899" s="86"/>
      <c r="CU1899" s="86"/>
      <c r="CW1899" s="87"/>
      <c r="CY1899" s="86"/>
      <c r="CZ1899" s="87"/>
      <c r="DA1899" s="88"/>
      <c r="DB1899" s="86"/>
      <c r="DC1899" s="87"/>
      <c r="DD1899" s="86"/>
      <c r="DE1899" s="86"/>
      <c r="DF1899" s="86"/>
      <c r="DG1899" s="86"/>
      <c r="DH1899" s="89"/>
    </row>
    <row r="1900" spans="34:112" x14ac:dyDescent="0.2">
      <c r="AH1900" s="86"/>
      <c r="AJ1900" s="86"/>
      <c r="AL1900" s="86"/>
      <c r="AN1900" s="86"/>
      <c r="AP1900" s="86"/>
      <c r="AR1900" s="86"/>
      <c r="AT1900" s="86"/>
      <c r="AV1900" s="86"/>
      <c r="AX1900" s="86"/>
      <c r="AZ1900" s="86"/>
      <c r="BB1900" s="86"/>
      <c r="BD1900" s="86"/>
      <c r="BF1900" s="86"/>
      <c r="BH1900" s="86"/>
      <c r="BJ1900" s="86"/>
      <c r="BL1900" s="86"/>
      <c r="BN1900" s="86"/>
      <c r="BP1900" s="86"/>
      <c r="BR1900" s="86"/>
      <c r="BS1900" s="86"/>
      <c r="BT1900" s="86"/>
      <c r="BU1900" s="86"/>
      <c r="BW1900" s="86"/>
      <c r="BX1900" s="86"/>
      <c r="BY1900" s="86"/>
      <c r="BZ1900" s="86"/>
      <c r="CB1900" s="86"/>
      <c r="CC1900" s="86"/>
      <c r="CD1900" s="86"/>
      <c r="CE1900" s="86"/>
      <c r="CF1900" s="86"/>
      <c r="CH1900" s="86"/>
      <c r="CI1900" s="86"/>
      <c r="CJ1900" s="86"/>
      <c r="CK1900" s="86"/>
      <c r="CM1900" s="86"/>
      <c r="CN1900" s="86"/>
      <c r="CO1900" s="86"/>
      <c r="CP1900" s="86"/>
      <c r="CR1900" s="86"/>
      <c r="CS1900" s="86"/>
      <c r="CT1900" s="86"/>
      <c r="CU1900" s="86"/>
      <c r="CW1900" s="87"/>
      <c r="CY1900" s="86"/>
      <c r="CZ1900" s="87"/>
      <c r="DA1900" s="88"/>
      <c r="DB1900" s="86"/>
      <c r="DC1900" s="87"/>
      <c r="DD1900" s="86"/>
      <c r="DE1900" s="86"/>
      <c r="DF1900" s="86"/>
      <c r="DG1900" s="86"/>
      <c r="DH1900" s="89"/>
    </row>
    <row r="1901" spans="34:112" x14ac:dyDescent="0.2">
      <c r="AH1901" s="86"/>
      <c r="AJ1901" s="86"/>
      <c r="AL1901" s="86"/>
      <c r="AN1901" s="86"/>
      <c r="AP1901" s="86"/>
      <c r="AR1901" s="86"/>
      <c r="AT1901" s="86"/>
      <c r="AV1901" s="86"/>
      <c r="AX1901" s="86"/>
      <c r="AZ1901" s="86"/>
      <c r="BB1901" s="86"/>
      <c r="BD1901" s="86"/>
      <c r="BF1901" s="86"/>
      <c r="BH1901" s="86"/>
      <c r="BJ1901" s="86"/>
      <c r="BL1901" s="86"/>
      <c r="BN1901" s="86"/>
      <c r="BP1901" s="86"/>
      <c r="BR1901" s="86"/>
      <c r="BS1901" s="86"/>
      <c r="BT1901" s="86"/>
      <c r="BU1901" s="86"/>
      <c r="BW1901" s="86"/>
      <c r="BX1901" s="86"/>
      <c r="BY1901" s="86"/>
      <c r="BZ1901" s="86"/>
      <c r="CB1901" s="86"/>
      <c r="CC1901" s="86"/>
      <c r="CD1901" s="86"/>
      <c r="CE1901" s="86"/>
      <c r="CF1901" s="86"/>
      <c r="CH1901" s="86"/>
      <c r="CI1901" s="86"/>
      <c r="CJ1901" s="86"/>
      <c r="CK1901" s="86"/>
      <c r="CM1901" s="86"/>
      <c r="CN1901" s="86"/>
      <c r="CO1901" s="86"/>
      <c r="CP1901" s="86"/>
      <c r="CR1901" s="86"/>
      <c r="CS1901" s="86"/>
      <c r="CT1901" s="86"/>
      <c r="CU1901" s="86"/>
      <c r="CW1901" s="87"/>
      <c r="CY1901" s="86"/>
      <c r="CZ1901" s="87"/>
      <c r="DA1901" s="88"/>
      <c r="DB1901" s="86"/>
      <c r="DC1901" s="87"/>
      <c r="DD1901" s="86"/>
      <c r="DE1901" s="86"/>
      <c r="DF1901" s="86"/>
      <c r="DG1901" s="86"/>
      <c r="DH1901" s="89"/>
    </row>
    <row r="1902" spans="34:112" x14ac:dyDescent="0.2">
      <c r="AH1902" s="86"/>
      <c r="AJ1902" s="86"/>
      <c r="AL1902" s="86"/>
      <c r="AN1902" s="86"/>
      <c r="AP1902" s="86"/>
      <c r="AR1902" s="86"/>
      <c r="AT1902" s="86"/>
      <c r="AV1902" s="86"/>
      <c r="AX1902" s="86"/>
      <c r="AZ1902" s="86"/>
      <c r="BB1902" s="86"/>
      <c r="BD1902" s="86"/>
      <c r="BF1902" s="86"/>
      <c r="BH1902" s="86"/>
      <c r="BJ1902" s="86"/>
      <c r="BL1902" s="86"/>
      <c r="BN1902" s="86"/>
      <c r="BP1902" s="86"/>
      <c r="BR1902" s="86"/>
      <c r="BS1902" s="86"/>
      <c r="BT1902" s="86"/>
      <c r="BU1902" s="86"/>
      <c r="BW1902" s="86"/>
      <c r="BX1902" s="86"/>
      <c r="BY1902" s="86"/>
      <c r="BZ1902" s="86"/>
      <c r="CB1902" s="86"/>
      <c r="CC1902" s="86"/>
      <c r="CD1902" s="86"/>
      <c r="CE1902" s="86"/>
      <c r="CF1902" s="86"/>
      <c r="CH1902" s="86"/>
      <c r="CI1902" s="86"/>
      <c r="CJ1902" s="86"/>
      <c r="CK1902" s="86"/>
      <c r="CM1902" s="86"/>
      <c r="CN1902" s="86"/>
      <c r="CO1902" s="86"/>
      <c r="CP1902" s="86"/>
      <c r="CR1902" s="86"/>
      <c r="CS1902" s="86"/>
      <c r="CT1902" s="86"/>
      <c r="CU1902" s="86"/>
      <c r="CW1902" s="87"/>
      <c r="CY1902" s="86"/>
      <c r="CZ1902" s="87"/>
      <c r="DA1902" s="88"/>
      <c r="DB1902" s="86"/>
      <c r="DC1902" s="87"/>
      <c r="DD1902" s="86"/>
      <c r="DE1902" s="86"/>
      <c r="DF1902" s="86"/>
      <c r="DG1902" s="86"/>
      <c r="DH1902" s="89"/>
    </row>
    <row r="1903" spans="34:112" x14ac:dyDescent="0.2">
      <c r="AH1903" s="86"/>
      <c r="AJ1903" s="86"/>
      <c r="AL1903" s="86"/>
      <c r="AN1903" s="86"/>
      <c r="AP1903" s="86"/>
      <c r="AR1903" s="86"/>
      <c r="AT1903" s="86"/>
      <c r="AV1903" s="86"/>
      <c r="AX1903" s="86"/>
      <c r="AZ1903" s="86"/>
      <c r="BB1903" s="86"/>
      <c r="BD1903" s="86"/>
      <c r="BF1903" s="86"/>
      <c r="BH1903" s="86"/>
      <c r="BJ1903" s="86"/>
      <c r="BL1903" s="86"/>
      <c r="BN1903" s="86"/>
      <c r="BP1903" s="86"/>
      <c r="BR1903" s="86"/>
      <c r="BS1903" s="86"/>
      <c r="BT1903" s="86"/>
      <c r="BU1903" s="86"/>
      <c r="BW1903" s="86"/>
      <c r="BX1903" s="86"/>
      <c r="BY1903" s="86"/>
      <c r="BZ1903" s="86"/>
      <c r="CB1903" s="86"/>
      <c r="CC1903" s="86"/>
      <c r="CD1903" s="86"/>
      <c r="CE1903" s="86"/>
      <c r="CF1903" s="86"/>
      <c r="CH1903" s="86"/>
      <c r="CI1903" s="86"/>
      <c r="CJ1903" s="86"/>
      <c r="CK1903" s="86"/>
      <c r="CM1903" s="86"/>
      <c r="CN1903" s="86"/>
      <c r="CO1903" s="86"/>
      <c r="CP1903" s="86"/>
      <c r="CR1903" s="86"/>
      <c r="CS1903" s="86"/>
      <c r="CT1903" s="86"/>
      <c r="CU1903" s="86"/>
      <c r="CW1903" s="87"/>
      <c r="CY1903" s="86"/>
      <c r="CZ1903" s="87"/>
      <c r="DA1903" s="88"/>
      <c r="DB1903" s="86"/>
      <c r="DC1903" s="87"/>
      <c r="DD1903" s="86"/>
      <c r="DE1903" s="86"/>
      <c r="DF1903" s="86"/>
      <c r="DG1903" s="86"/>
      <c r="DH1903" s="89"/>
    </row>
    <row r="1904" spans="34:112" x14ac:dyDescent="0.2">
      <c r="AH1904" s="86"/>
      <c r="AJ1904" s="86"/>
      <c r="AL1904" s="86"/>
      <c r="AN1904" s="86"/>
      <c r="AP1904" s="86"/>
      <c r="AR1904" s="86"/>
      <c r="AT1904" s="86"/>
      <c r="AV1904" s="86"/>
      <c r="AX1904" s="86"/>
      <c r="AZ1904" s="86"/>
      <c r="BB1904" s="86"/>
      <c r="BD1904" s="86"/>
      <c r="BF1904" s="86"/>
      <c r="BH1904" s="86"/>
      <c r="BJ1904" s="86"/>
      <c r="BL1904" s="86"/>
      <c r="BN1904" s="86"/>
      <c r="BP1904" s="86"/>
      <c r="BR1904" s="86"/>
      <c r="BS1904" s="86"/>
      <c r="BT1904" s="86"/>
      <c r="BU1904" s="86"/>
      <c r="BW1904" s="86"/>
      <c r="BX1904" s="86"/>
      <c r="BY1904" s="86"/>
      <c r="BZ1904" s="86"/>
      <c r="CB1904" s="86"/>
      <c r="CC1904" s="86"/>
      <c r="CD1904" s="86"/>
      <c r="CE1904" s="86"/>
      <c r="CF1904" s="86"/>
      <c r="CH1904" s="86"/>
      <c r="CI1904" s="86"/>
      <c r="CJ1904" s="86"/>
      <c r="CK1904" s="86"/>
      <c r="CM1904" s="86"/>
      <c r="CN1904" s="86"/>
      <c r="CO1904" s="86"/>
      <c r="CP1904" s="86"/>
      <c r="CR1904" s="86"/>
      <c r="CS1904" s="86"/>
      <c r="CT1904" s="86"/>
      <c r="CU1904" s="86"/>
      <c r="CW1904" s="87"/>
      <c r="CY1904" s="86"/>
      <c r="CZ1904" s="87"/>
      <c r="DA1904" s="88"/>
      <c r="DB1904" s="86"/>
      <c r="DC1904" s="87"/>
      <c r="DD1904" s="86"/>
      <c r="DE1904" s="86"/>
      <c r="DF1904" s="86"/>
      <c r="DG1904" s="86"/>
      <c r="DH1904" s="89"/>
    </row>
    <row r="1905" spans="34:112" x14ac:dyDescent="0.2">
      <c r="AH1905" s="86"/>
      <c r="AJ1905" s="86"/>
      <c r="AL1905" s="86"/>
      <c r="AN1905" s="86"/>
      <c r="AP1905" s="86"/>
      <c r="AR1905" s="86"/>
      <c r="AT1905" s="86"/>
      <c r="AV1905" s="86"/>
      <c r="AX1905" s="86"/>
      <c r="AZ1905" s="86"/>
      <c r="BB1905" s="86"/>
      <c r="BD1905" s="86"/>
      <c r="BF1905" s="86"/>
      <c r="BH1905" s="86"/>
      <c r="BJ1905" s="86"/>
      <c r="BL1905" s="86"/>
      <c r="BN1905" s="86"/>
      <c r="BP1905" s="86"/>
      <c r="BR1905" s="86"/>
      <c r="BS1905" s="86"/>
      <c r="BT1905" s="86"/>
      <c r="BU1905" s="86"/>
      <c r="BW1905" s="86"/>
      <c r="BX1905" s="86"/>
      <c r="BY1905" s="86"/>
      <c r="BZ1905" s="86"/>
      <c r="CB1905" s="86"/>
      <c r="CC1905" s="86"/>
      <c r="CD1905" s="86"/>
      <c r="CE1905" s="86"/>
      <c r="CF1905" s="86"/>
      <c r="CH1905" s="86"/>
      <c r="CI1905" s="86"/>
      <c r="CJ1905" s="86"/>
      <c r="CK1905" s="86"/>
      <c r="CM1905" s="86"/>
      <c r="CN1905" s="86"/>
      <c r="CO1905" s="86"/>
      <c r="CP1905" s="86"/>
      <c r="CR1905" s="86"/>
      <c r="CS1905" s="86"/>
      <c r="CT1905" s="86"/>
      <c r="CU1905" s="86"/>
      <c r="CW1905" s="87"/>
      <c r="CY1905" s="86"/>
      <c r="CZ1905" s="87"/>
      <c r="DA1905" s="88"/>
      <c r="DB1905" s="86"/>
      <c r="DC1905" s="87"/>
      <c r="DD1905" s="86"/>
      <c r="DE1905" s="86"/>
      <c r="DF1905" s="86"/>
      <c r="DG1905" s="86"/>
      <c r="DH1905" s="89"/>
    </row>
    <row r="1906" spans="34:112" x14ac:dyDescent="0.2">
      <c r="AH1906" s="86"/>
      <c r="AJ1906" s="86"/>
      <c r="AL1906" s="86"/>
      <c r="AN1906" s="86"/>
      <c r="AP1906" s="86"/>
      <c r="AR1906" s="86"/>
      <c r="AT1906" s="86"/>
      <c r="AV1906" s="86"/>
      <c r="AX1906" s="86"/>
      <c r="AZ1906" s="86"/>
      <c r="BB1906" s="86"/>
      <c r="BD1906" s="86"/>
      <c r="BF1906" s="86"/>
      <c r="BH1906" s="86"/>
      <c r="BJ1906" s="86"/>
      <c r="BL1906" s="86"/>
      <c r="BN1906" s="86"/>
      <c r="BP1906" s="86"/>
      <c r="BR1906" s="86"/>
      <c r="BS1906" s="86"/>
      <c r="BT1906" s="86"/>
      <c r="BU1906" s="86"/>
      <c r="BW1906" s="86"/>
      <c r="BX1906" s="86"/>
      <c r="BY1906" s="86"/>
      <c r="BZ1906" s="86"/>
      <c r="CB1906" s="86"/>
      <c r="CC1906" s="86"/>
      <c r="CD1906" s="86"/>
      <c r="CE1906" s="86"/>
      <c r="CF1906" s="86"/>
      <c r="CH1906" s="86"/>
      <c r="CI1906" s="86"/>
      <c r="CJ1906" s="86"/>
      <c r="CK1906" s="86"/>
      <c r="CM1906" s="86"/>
      <c r="CN1906" s="86"/>
      <c r="CO1906" s="86"/>
      <c r="CP1906" s="86"/>
      <c r="CR1906" s="86"/>
      <c r="CS1906" s="86"/>
      <c r="CT1906" s="86"/>
      <c r="CU1906" s="86"/>
      <c r="CW1906" s="87"/>
      <c r="CY1906" s="86"/>
      <c r="CZ1906" s="87"/>
      <c r="DA1906" s="88"/>
      <c r="DB1906" s="86"/>
      <c r="DC1906" s="87"/>
      <c r="DD1906" s="86"/>
      <c r="DE1906" s="86"/>
      <c r="DF1906" s="86"/>
      <c r="DG1906" s="86"/>
      <c r="DH1906" s="89"/>
    </row>
    <row r="1907" spans="34:112" x14ac:dyDescent="0.2">
      <c r="AH1907" s="86"/>
      <c r="AJ1907" s="86"/>
      <c r="AL1907" s="86"/>
      <c r="AN1907" s="86"/>
      <c r="AP1907" s="86"/>
      <c r="AR1907" s="86"/>
      <c r="AT1907" s="86"/>
      <c r="AV1907" s="86"/>
      <c r="AX1907" s="86"/>
      <c r="AZ1907" s="86"/>
      <c r="BB1907" s="86"/>
      <c r="BD1907" s="86"/>
      <c r="BF1907" s="86"/>
      <c r="BH1907" s="86"/>
      <c r="BJ1907" s="86"/>
      <c r="BL1907" s="86"/>
      <c r="BN1907" s="86"/>
      <c r="BP1907" s="86"/>
      <c r="BR1907" s="86"/>
      <c r="BS1907" s="86"/>
      <c r="BT1907" s="86"/>
      <c r="BU1907" s="86"/>
      <c r="BW1907" s="86"/>
      <c r="BX1907" s="86"/>
      <c r="BY1907" s="86"/>
      <c r="BZ1907" s="86"/>
      <c r="CB1907" s="86"/>
      <c r="CC1907" s="86"/>
      <c r="CD1907" s="86"/>
      <c r="CE1907" s="86"/>
      <c r="CF1907" s="86"/>
      <c r="CH1907" s="86"/>
      <c r="CI1907" s="86"/>
      <c r="CJ1907" s="86"/>
      <c r="CK1907" s="86"/>
      <c r="CM1907" s="86"/>
      <c r="CN1907" s="86"/>
      <c r="CO1907" s="86"/>
      <c r="CP1907" s="86"/>
      <c r="CR1907" s="86"/>
      <c r="CS1907" s="86"/>
      <c r="CT1907" s="86"/>
      <c r="CU1907" s="86"/>
      <c r="CW1907" s="87"/>
      <c r="CY1907" s="86"/>
      <c r="CZ1907" s="87"/>
      <c r="DA1907" s="88"/>
      <c r="DB1907" s="86"/>
      <c r="DC1907" s="87"/>
      <c r="DD1907" s="86"/>
      <c r="DE1907" s="86"/>
      <c r="DF1907" s="86"/>
      <c r="DG1907" s="86"/>
      <c r="DH1907" s="89"/>
    </row>
    <row r="1908" spans="34:112" x14ac:dyDescent="0.2">
      <c r="AH1908" s="86"/>
      <c r="AJ1908" s="86"/>
      <c r="AL1908" s="86"/>
      <c r="AN1908" s="86"/>
      <c r="AP1908" s="86"/>
      <c r="AR1908" s="86"/>
      <c r="AT1908" s="86"/>
      <c r="AV1908" s="86"/>
      <c r="AX1908" s="86"/>
      <c r="AZ1908" s="86"/>
      <c r="BB1908" s="86"/>
      <c r="BD1908" s="86"/>
      <c r="BF1908" s="86"/>
      <c r="BH1908" s="86"/>
      <c r="BJ1908" s="86"/>
      <c r="BL1908" s="86"/>
      <c r="BN1908" s="86"/>
      <c r="BP1908" s="86"/>
      <c r="BR1908" s="86"/>
      <c r="BS1908" s="86"/>
      <c r="BT1908" s="86"/>
      <c r="BU1908" s="86"/>
      <c r="BW1908" s="86"/>
      <c r="BX1908" s="86"/>
      <c r="BY1908" s="86"/>
      <c r="BZ1908" s="86"/>
      <c r="CB1908" s="86"/>
      <c r="CC1908" s="86"/>
      <c r="CD1908" s="86"/>
      <c r="CE1908" s="86"/>
      <c r="CF1908" s="86"/>
      <c r="CH1908" s="86"/>
      <c r="CI1908" s="86"/>
      <c r="CJ1908" s="86"/>
      <c r="CK1908" s="86"/>
      <c r="CM1908" s="86"/>
      <c r="CN1908" s="86"/>
      <c r="CO1908" s="86"/>
      <c r="CP1908" s="86"/>
      <c r="CR1908" s="86"/>
      <c r="CS1908" s="86"/>
      <c r="CT1908" s="86"/>
      <c r="CU1908" s="86"/>
      <c r="CW1908" s="87"/>
      <c r="CY1908" s="86"/>
      <c r="CZ1908" s="87"/>
      <c r="DA1908" s="88"/>
      <c r="DB1908" s="86"/>
      <c r="DC1908" s="87"/>
      <c r="DD1908" s="86"/>
      <c r="DE1908" s="86"/>
      <c r="DF1908" s="86"/>
      <c r="DG1908" s="86"/>
      <c r="DH1908" s="89"/>
    </row>
    <row r="1909" spans="34:112" x14ac:dyDescent="0.2">
      <c r="AH1909" s="86"/>
      <c r="AJ1909" s="86"/>
      <c r="AL1909" s="86"/>
      <c r="AN1909" s="86"/>
      <c r="AP1909" s="86"/>
      <c r="AR1909" s="86"/>
      <c r="AT1909" s="86"/>
      <c r="AV1909" s="86"/>
      <c r="AX1909" s="86"/>
      <c r="AZ1909" s="86"/>
      <c r="BB1909" s="86"/>
      <c r="BD1909" s="86"/>
      <c r="BF1909" s="86"/>
      <c r="BH1909" s="86"/>
      <c r="BJ1909" s="86"/>
      <c r="BL1909" s="86"/>
      <c r="BN1909" s="86"/>
      <c r="BP1909" s="86"/>
      <c r="BR1909" s="86"/>
      <c r="BS1909" s="86"/>
      <c r="BT1909" s="86"/>
      <c r="BU1909" s="86"/>
      <c r="BW1909" s="86"/>
      <c r="BX1909" s="86"/>
      <c r="BY1909" s="86"/>
      <c r="BZ1909" s="86"/>
      <c r="CB1909" s="86"/>
      <c r="CC1909" s="86"/>
      <c r="CD1909" s="86"/>
      <c r="CE1909" s="86"/>
      <c r="CF1909" s="86"/>
      <c r="CH1909" s="86"/>
      <c r="CI1909" s="86"/>
      <c r="CJ1909" s="86"/>
      <c r="CK1909" s="86"/>
      <c r="CM1909" s="86"/>
      <c r="CN1909" s="86"/>
      <c r="CO1909" s="86"/>
      <c r="CP1909" s="86"/>
      <c r="CR1909" s="86"/>
      <c r="CS1909" s="86"/>
      <c r="CT1909" s="86"/>
      <c r="CU1909" s="86"/>
      <c r="CW1909" s="87"/>
      <c r="CY1909" s="86"/>
      <c r="CZ1909" s="87"/>
      <c r="DA1909" s="88"/>
      <c r="DB1909" s="86"/>
      <c r="DC1909" s="87"/>
      <c r="DD1909" s="86"/>
      <c r="DE1909" s="86"/>
      <c r="DF1909" s="86"/>
      <c r="DG1909" s="86"/>
      <c r="DH1909" s="89"/>
    </row>
    <row r="1910" spans="34:112" x14ac:dyDescent="0.2">
      <c r="AH1910" s="86"/>
      <c r="AJ1910" s="86"/>
      <c r="AL1910" s="86"/>
      <c r="AN1910" s="86"/>
      <c r="AP1910" s="86"/>
      <c r="AR1910" s="86"/>
      <c r="AT1910" s="86"/>
      <c r="AV1910" s="86"/>
      <c r="AX1910" s="86"/>
      <c r="AZ1910" s="86"/>
      <c r="BB1910" s="86"/>
      <c r="BD1910" s="86"/>
      <c r="BF1910" s="86"/>
      <c r="BH1910" s="86"/>
      <c r="BJ1910" s="86"/>
      <c r="BL1910" s="86"/>
      <c r="BN1910" s="86"/>
      <c r="BP1910" s="86"/>
      <c r="BR1910" s="86"/>
      <c r="BS1910" s="86"/>
      <c r="BT1910" s="86"/>
      <c r="BU1910" s="86"/>
      <c r="BW1910" s="86"/>
      <c r="BX1910" s="86"/>
      <c r="BY1910" s="86"/>
      <c r="BZ1910" s="86"/>
      <c r="CB1910" s="86"/>
      <c r="CC1910" s="86"/>
      <c r="CD1910" s="86"/>
      <c r="CE1910" s="86"/>
      <c r="CF1910" s="86"/>
      <c r="CH1910" s="86"/>
      <c r="CI1910" s="86"/>
      <c r="CJ1910" s="86"/>
      <c r="CK1910" s="86"/>
      <c r="CM1910" s="86"/>
      <c r="CN1910" s="86"/>
      <c r="CO1910" s="86"/>
      <c r="CP1910" s="86"/>
      <c r="CR1910" s="86"/>
      <c r="CS1910" s="86"/>
      <c r="CT1910" s="86"/>
      <c r="CU1910" s="86"/>
      <c r="CW1910" s="87"/>
      <c r="CY1910" s="86"/>
      <c r="CZ1910" s="87"/>
      <c r="DA1910" s="88"/>
      <c r="DB1910" s="86"/>
      <c r="DC1910" s="87"/>
      <c r="DD1910" s="86"/>
      <c r="DE1910" s="86"/>
      <c r="DF1910" s="86"/>
      <c r="DG1910" s="86"/>
      <c r="DH1910" s="89"/>
    </row>
    <row r="1911" spans="34:112" x14ac:dyDescent="0.2">
      <c r="AH1911" s="86"/>
      <c r="AJ1911" s="86"/>
      <c r="AL1911" s="86"/>
      <c r="AN1911" s="86"/>
      <c r="AP1911" s="86"/>
      <c r="AR1911" s="86"/>
      <c r="AT1911" s="86"/>
      <c r="AV1911" s="86"/>
      <c r="AX1911" s="86"/>
      <c r="AZ1911" s="86"/>
      <c r="BB1911" s="86"/>
      <c r="BD1911" s="86"/>
      <c r="BF1911" s="86"/>
      <c r="BH1911" s="86"/>
      <c r="BJ1911" s="86"/>
      <c r="BL1911" s="86"/>
      <c r="BN1911" s="86"/>
      <c r="BP1911" s="86"/>
      <c r="BR1911" s="86"/>
      <c r="BS1911" s="86"/>
      <c r="BT1911" s="86"/>
      <c r="BU1911" s="86"/>
      <c r="BW1911" s="86"/>
      <c r="BX1911" s="86"/>
      <c r="BY1911" s="86"/>
      <c r="BZ1911" s="86"/>
      <c r="CB1911" s="86"/>
      <c r="CC1911" s="86"/>
      <c r="CD1911" s="86"/>
      <c r="CE1911" s="86"/>
      <c r="CF1911" s="86"/>
      <c r="CH1911" s="86"/>
      <c r="CI1911" s="86"/>
      <c r="CJ1911" s="86"/>
      <c r="CK1911" s="86"/>
      <c r="CM1911" s="86"/>
      <c r="CN1911" s="86"/>
      <c r="CO1911" s="86"/>
      <c r="CP1911" s="86"/>
      <c r="CR1911" s="86"/>
      <c r="CS1911" s="86"/>
      <c r="CT1911" s="86"/>
      <c r="CU1911" s="86"/>
      <c r="CW1911" s="87"/>
      <c r="CY1911" s="86"/>
      <c r="CZ1911" s="87"/>
      <c r="DA1911" s="88"/>
      <c r="DB1911" s="86"/>
      <c r="DC1911" s="87"/>
      <c r="DD1911" s="86"/>
      <c r="DE1911" s="86"/>
      <c r="DF1911" s="86"/>
      <c r="DG1911" s="86"/>
      <c r="DH1911" s="89"/>
    </row>
    <row r="1912" spans="34:112" x14ac:dyDescent="0.2">
      <c r="AH1912" s="86"/>
      <c r="AJ1912" s="86"/>
      <c r="AL1912" s="86"/>
      <c r="AN1912" s="86"/>
      <c r="AP1912" s="86"/>
      <c r="AR1912" s="86"/>
      <c r="AT1912" s="86"/>
      <c r="AV1912" s="86"/>
      <c r="AX1912" s="86"/>
      <c r="AZ1912" s="86"/>
      <c r="BB1912" s="86"/>
      <c r="BD1912" s="86"/>
      <c r="BF1912" s="86"/>
      <c r="BH1912" s="86"/>
      <c r="BJ1912" s="86"/>
      <c r="BL1912" s="86"/>
      <c r="BN1912" s="86"/>
      <c r="BP1912" s="86"/>
      <c r="BR1912" s="86"/>
      <c r="BS1912" s="86"/>
      <c r="BT1912" s="86"/>
      <c r="BU1912" s="86"/>
      <c r="BW1912" s="86"/>
      <c r="BX1912" s="86"/>
      <c r="BY1912" s="86"/>
      <c r="BZ1912" s="86"/>
      <c r="CB1912" s="86"/>
      <c r="CC1912" s="86"/>
      <c r="CD1912" s="86"/>
      <c r="CE1912" s="86"/>
      <c r="CF1912" s="86"/>
      <c r="CH1912" s="86"/>
      <c r="CI1912" s="86"/>
      <c r="CJ1912" s="86"/>
      <c r="CK1912" s="86"/>
      <c r="CM1912" s="86"/>
      <c r="CN1912" s="86"/>
      <c r="CO1912" s="86"/>
      <c r="CP1912" s="86"/>
      <c r="CR1912" s="86"/>
      <c r="CS1912" s="86"/>
      <c r="CT1912" s="86"/>
      <c r="CU1912" s="86"/>
      <c r="CW1912" s="87"/>
      <c r="CY1912" s="86"/>
      <c r="CZ1912" s="87"/>
      <c r="DA1912" s="88"/>
      <c r="DB1912" s="86"/>
      <c r="DC1912" s="87"/>
      <c r="DD1912" s="86"/>
      <c r="DE1912" s="86"/>
      <c r="DF1912" s="86"/>
      <c r="DG1912" s="86"/>
      <c r="DH1912" s="89"/>
    </row>
    <row r="1913" spans="34:112" x14ac:dyDescent="0.2">
      <c r="AH1913" s="86"/>
      <c r="AJ1913" s="86"/>
      <c r="AL1913" s="86"/>
      <c r="AN1913" s="86"/>
      <c r="AP1913" s="86"/>
      <c r="AR1913" s="86"/>
      <c r="AT1913" s="86"/>
      <c r="AV1913" s="86"/>
      <c r="AX1913" s="86"/>
      <c r="AZ1913" s="86"/>
      <c r="BB1913" s="86"/>
      <c r="BD1913" s="86"/>
      <c r="BF1913" s="86"/>
      <c r="BH1913" s="86"/>
      <c r="BJ1913" s="86"/>
      <c r="BL1913" s="86"/>
      <c r="BN1913" s="86"/>
      <c r="BP1913" s="86"/>
      <c r="BR1913" s="86"/>
      <c r="BS1913" s="86"/>
      <c r="BT1913" s="86"/>
      <c r="BU1913" s="86"/>
      <c r="BW1913" s="86"/>
      <c r="BX1913" s="86"/>
      <c r="BY1913" s="86"/>
      <c r="BZ1913" s="86"/>
      <c r="CB1913" s="86"/>
      <c r="CC1913" s="86"/>
      <c r="CD1913" s="86"/>
      <c r="CE1913" s="86"/>
      <c r="CF1913" s="86"/>
      <c r="CH1913" s="86"/>
      <c r="CI1913" s="86"/>
      <c r="CJ1913" s="86"/>
      <c r="CK1913" s="86"/>
      <c r="CM1913" s="86"/>
      <c r="CN1913" s="86"/>
      <c r="CO1913" s="86"/>
      <c r="CP1913" s="86"/>
      <c r="CR1913" s="86"/>
      <c r="CS1913" s="86"/>
      <c r="CT1913" s="86"/>
      <c r="CU1913" s="86"/>
      <c r="CW1913" s="87"/>
      <c r="CY1913" s="86"/>
      <c r="CZ1913" s="87"/>
      <c r="DA1913" s="88"/>
      <c r="DB1913" s="86"/>
      <c r="DC1913" s="87"/>
      <c r="DD1913" s="86"/>
      <c r="DE1913" s="86"/>
      <c r="DF1913" s="86"/>
      <c r="DG1913" s="86"/>
      <c r="DH1913" s="89"/>
    </row>
    <row r="1914" spans="34:112" x14ac:dyDescent="0.2">
      <c r="AH1914" s="86"/>
      <c r="AJ1914" s="86"/>
      <c r="AL1914" s="86"/>
      <c r="AN1914" s="86"/>
      <c r="AP1914" s="86"/>
      <c r="AR1914" s="86"/>
      <c r="AT1914" s="86"/>
      <c r="AV1914" s="86"/>
      <c r="AX1914" s="86"/>
      <c r="AZ1914" s="86"/>
      <c r="BB1914" s="86"/>
      <c r="BD1914" s="86"/>
      <c r="BF1914" s="86"/>
      <c r="BH1914" s="86"/>
      <c r="BJ1914" s="86"/>
      <c r="BL1914" s="86"/>
      <c r="BN1914" s="86"/>
      <c r="BP1914" s="86"/>
      <c r="BR1914" s="86"/>
      <c r="BS1914" s="86"/>
      <c r="BT1914" s="86"/>
      <c r="BU1914" s="86"/>
      <c r="BW1914" s="86"/>
      <c r="BX1914" s="86"/>
      <c r="BY1914" s="86"/>
      <c r="BZ1914" s="86"/>
      <c r="CB1914" s="86"/>
      <c r="CC1914" s="86"/>
      <c r="CD1914" s="86"/>
      <c r="CE1914" s="86"/>
      <c r="CF1914" s="86"/>
      <c r="CH1914" s="86"/>
      <c r="CI1914" s="86"/>
      <c r="CJ1914" s="86"/>
      <c r="CK1914" s="86"/>
      <c r="CM1914" s="86"/>
      <c r="CN1914" s="86"/>
      <c r="CO1914" s="86"/>
      <c r="CP1914" s="86"/>
      <c r="CR1914" s="86"/>
      <c r="CS1914" s="86"/>
      <c r="CT1914" s="86"/>
      <c r="CU1914" s="86"/>
      <c r="CW1914" s="87"/>
      <c r="CY1914" s="86"/>
      <c r="CZ1914" s="87"/>
      <c r="DA1914" s="88"/>
      <c r="DB1914" s="86"/>
      <c r="DC1914" s="87"/>
      <c r="DD1914" s="86"/>
      <c r="DE1914" s="86"/>
      <c r="DF1914" s="86"/>
      <c r="DG1914" s="86"/>
      <c r="DH1914" s="89"/>
    </row>
    <row r="1915" spans="34:112" x14ac:dyDescent="0.2">
      <c r="AH1915" s="86"/>
      <c r="AJ1915" s="86"/>
      <c r="AL1915" s="86"/>
      <c r="AN1915" s="86"/>
      <c r="AP1915" s="86"/>
      <c r="AR1915" s="86"/>
      <c r="AT1915" s="86"/>
      <c r="AV1915" s="86"/>
      <c r="AX1915" s="86"/>
      <c r="AZ1915" s="86"/>
      <c r="BB1915" s="86"/>
      <c r="BD1915" s="86"/>
      <c r="BF1915" s="86"/>
      <c r="BH1915" s="86"/>
      <c r="BJ1915" s="86"/>
      <c r="BL1915" s="86"/>
      <c r="BN1915" s="86"/>
      <c r="BP1915" s="86"/>
      <c r="BR1915" s="86"/>
      <c r="BS1915" s="86"/>
      <c r="BT1915" s="86"/>
      <c r="BU1915" s="86"/>
      <c r="BW1915" s="86"/>
      <c r="BX1915" s="86"/>
      <c r="BY1915" s="86"/>
      <c r="BZ1915" s="86"/>
      <c r="CB1915" s="86"/>
      <c r="CC1915" s="86"/>
      <c r="CD1915" s="86"/>
      <c r="CE1915" s="86"/>
      <c r="CF1915" s="86"/>
      <c r="CH1915" s="86"/>
      <c r="CI1915" s="86"/>
      <c r="CJ1915" s="86"/>
      <c r="CK1915" s="86"/>
      <c r="CM1915" s="86"/>
      <c r="CN1915" s="86"/>
      <c r="CO1915" s="86"/>
      <c r="CP1915" s="86"/>
      <c r="CR1915" s="86"/>
      <c r="CS1915" s="86"/>
      <c r="CT1915" s="86"/>
      <c r="CU1915" s="86"/>
      <c r="CW1915" s="87"/>
      <c r="CY1915" s="86"/>
      <c r="CZ1915" s="87"/>
      <c r="DA1915" s="88"/>
      <c r="DB1915" s="86"/>
      <c r="DC1915" s="87"/>
      <c r="DD1915" s="86"/>
      <c r="DE1915" s="86"/>
      <c r="DF1915" s="86"/>
      <c r="DG1915" s="86"/>
      <c r="DH1915" s="89"/>
    </row>
    <row r="1916" spans="34:112" x14ac:dyDescent="0.2">
      <c r="AH1916" s="86"/>
      <c r="AJ1916" s="86"/>
      <c r="AL1916" s="86"/>
      <c r="AN1916" s="86"/>
      <c r="AP1916" s="86"/>
      <c r="AR1916" s="86"/>
      <c r="AT1916" s="86"/>
      <c r="AV1916" s="86"/>
      <c r="AX1916" s="86"/>
      <c r="AZ1916" s="86"/>
      <c r="BB1916" s="86"/>
      <c r="BD1916" s="86"/>
      <c r="BF1916" s="86"/>
      <c r="BH1916" s="86"/>
      <c r="BJ1916" s="86"/>
      <c r="BL1916" s="86"/>
      <c r="BN1916" s="86"/>
      <c r="BP1916" s="86"/>
      <c r="BR1916" s="86"/>
      <c r="BS1916" s="86"/>
      <c r="BT1916" s="86"/>
      <c r="BU1916" s="86"/>
      <c r="BW1916" s="86"/>
      <c r="BX1916" s="86"/>
      <c r="BY1916" s="86"/>
      <c r="BZ1916" s="86"/>
      <c r="CB1916" s="86"/>
      <c r="CC1916" s="86"/>
      <c r="CD1916" s="86"/>
      <c r="CE1916" s="86"/>
      <c r="CF1916" s="86"/>
      <c r="CH1916" s="86"/>
      <c r="CI1916" s="86"/>
      <c r="CJ1916" s="86"/>
      <c r="CK1916" s="86"/>
      <c r="CM1916" s="86"/>
      <c r="CN1916" s="86"/>
      <c r="CO1916" s="86"/>
      <c r="CP1916" s="86"/>
      <c r="CR1916" s="86"/>
      <c r="CS1916" s="86"/>
      <c r="CT1916" s="86"/>
      <c r="CU1916" s="86"/>
      <c r="CW1916" s="87"/>
      <c r="CY1916" s="86"/>
      <c r="CZ1916" s="87"/>
      <c r="DA1916" s="88"/>
      <c r="DB1916" s="86"/>
      <c r="DC1916" s="87"/>
      <c r="DD1916" s="86"/>
      <c r="DE1916" s="86"/>
      <c r="DF1916" s="86"/>
      <c r="DG1916" s="86"/>
      <c r="DH1916" s="89"/>
    </row>
    <row r="1917" spans="34:112" x14ac:dyDescent="0.2">
      <c r="AH1917" s="86"/>
      <c r="AJ1917" s="86"/>
      <c r="AL1917" s="86"/>
      <c r="AN1917" s="86"/>
      <c r="AP1917" s="86"/>
      <c r="AR1917" s="86"/>
      <c r="AT1917" s="86"/>
      <c r="AV1917" s="86"/>
      <c r="AX1917" s="86"/>
      <c r="AZ1917" s="86"/>
      <c r="BB1917" s="86"/>
      <c r="BD1917" s="86"/>
      <c r="BF1917" s="86"/>
      <c r="BH1917" s="86"/>
      <c r="BJ1917" s="86"/>
      <c r="BL1917" s="86"/>
      <c r="BN1917" s="86"/>
      <c r="BP1917" s="86"/>
      <c r="BR1917" s="86"/>
      <c r="BS1917" s="86"/>
      <c r="BT1917" s="86"/>
      <c r="BU1917" s="86"/>
      <c r="BW1917" s="86"/>
      <c r="BX1917" s="86"/>
      <c r="BY1917" s="86"/>
      <c r="BZ1917" s="86"/>
      <c r="CB1917" s="86"/>
      <c r="CC1917" s="86"/>
      <c r="CD1917" s="86"/>
      <c r="CE1917" s="86"/>
      <c r="CF1917" s="86"/>
      <c r="CH1917" s="86"/>
      <c r="CI1917" s="86"/>
      <c r="CJ1917" s="86"/>
      <c r="CK1917" s="86"/>
      <c r="CM1917" s="86"/>
      <c r="CN1917" s="86"/>
      <c r="CO1917" s="86"/>
      <c r="CP1917" s="86"/>
      <c r="CR1917" s="86"/>
      <c r="CS1917" s="86"/>
      <c r="CT1917" s="86"/>
      <c r="CU1917" s="86"/>
      <c r="CW1917" s="87"/>
      <c r="CY1917" s="86"/>
      <c r="CZ1917" s="87"/>
      <c r="DA1917" s="88"/>
      <c r="DB1917" s="86"/>
      <c r="DC1917" s="87"/>
      <c r="DD1917" s="86"/>
      <c r="DE1917" s="86"/>
      <c r="DF1917" s="86"/>
      <c r="DG1917" s="86"/>
      <c r="DH1917" s="89"/>
    </row>
    <row r="1918" spans="34:112" x14ac:dyDescent="0.2">
      <c r="AH1918" s="86"/>
      <c r="AJ1918" s="86"/>
      <c r="AL1918" s="86"/>
      <c r="AN1918" s="86"/>
      <c r="AP1918" s="86"/>
      <c r="AR1918" s="86"/>
      <c r="AT1918" s="86"/>
      <c r="AV1918" s="86"/>
      <c r="AX1918" s="86"/>
      <c r="AZ1918" s="86"/>
      <c r="BB1918" s="86"/>
      <c r="BD1918" s="86"/>
      <c r="BF1918" s="86"/>
      <c r="BH1918" s="86"/>
      <c r="BJ1918" s="86"/>
      <c r="BL1918" s="86"/>
      <c r="BN1918" s="86"/>
      <c r="BP1918" s="86"/>
      <c r="BR1918" s="86"/>
      <c r="BS1918" s="86"/>
      <c r="BT1918" s="86"/>
      <c r="BU1918" s="86"/>
      <c r="BW1918" s="86"/>
      <c r="BX1918" s="86"/>
      <c r="BY1918" s="86"/>
      <c r="BZ1918" s="86"/>
      <c r="CB1918" s="86"/>
      <c r="CC1918" s="86"/>
      <c r="CD1918" s="86"/>
      <c r="CE1918" s="86"/>
      <c r="CF1918" s="86"/>
      <c r="CH1918" s="86"/>
      <c r="CI1918" s="86"/>
      <c r="CJ1918" s="86"/>
      <c r="CK1918" s="86"/>
      <c r="CM1918" s="86"/>
      <c r="CN1918" s="86"/>
      <c r="CO1918" s="86"/>
      <c r="CP1918" s="86"/>
      <c r="CR1918" s="86"/>
      <c r="CS1918" s="86"/>
      <c r="CT1918" s="86"/>
      <c r="CU1918" s="86"/>
      <c r="CW1918" s="87"/>
      <c r="CY1918" s="86"/>
      <c r="CZ1918" s="87"/>
      <c r="DA1918" s="88"/>
      <c r="DB1918" s="86"/>
      <c r="DC1918" s="87"/>
      <c r="DD1918" s="86"/>
      <c r="DE1918" s="86"/>
      <c r="DF1918" s="86"/>
      <c r="DG1918" s="86"/>
      <c r="DH1918" s="89"/>
    </row>
    <row r="1919" spans="34:112" x14ac:dyDescent="0.2">
      <c r="AH1919" s="86"/>
      <c r="AJ1919" s="86"/>
      <c r="AL1919" s="86"/>
      <c r="AN1919" s="86"/>
      <c r="AP1919" s="86"/>
      <c r="AR1919" s="86"/>
      <c r="AT1919" s="86"/>
      <c r="AV1919" s="86"/>
      <c r="AX1919" s="86"/>
      <c r="AZ1919" s="86"/>
      <c r="BB1919" s="86"/>
      <c r="BD1919" s="86"/>
      <c r="BF1919" s="86"/>
      <c r="BH1919" s="86"/>
      <c r="BJ1919" s="86"/>
      <c r="BL1919" s="86"/>
      <c r="BN1919" s="86"/>
      <c r="BP1919" s="86"/>
      <c r="BR1919" s="86"/>
      <c r="BS1919" s="86"/>
      <c r="BT1919" s="86"/>
      <c r="BU1919" s="86"/>
      <c r="BW1919" s="86"/>
      <c r="BX1919" s="86"/>
      <c r="BY1919" s="86"/>
      <c r="BZ1919" s="86"/>
      <c r="CB1919" s="86"/>
      <c r="CC1919" s="86"/>
      <c r="CD1919" s="86"/>
      <c r="CE1919" s="86"/>
      <c r="CF1919" s="86"/>
      <c r="CH1919" s="86"/>
      <c r="CI1919" s="86"/>
      <c r="CJ1919" s="86"/>
      <c r="CK1919" s="86"/>
      <c r="CM1919" s="86"/>
      <c r="CN1919" s="86"/>
      <c r="CO1919" s="86"/>
      <c r="CP1919" s="86"/>
      <c r="CR1919" s="86"/>
      <c r="CS1919" s="86"/>
      <c r="CT1919" s="86"/>
      <c r="CU1919" s="86"/>
      <c r="CW1919" s="87"/>
      <c r="CY1919" s="86"/>
      <c r="CZ1919" s="87"/>
      <c r="DA1919" s="88"/>
      <c r="DB1919" s="86"/>
      <c r="DC1919" s="87"/>
      <c r="DD1919" s="86"/>
      <c r="DE1919" s="86"/>
      <c r="DF1919" s="86"/>
      <c r="DG1919" s="86"/>
      <c r="DH1919" s="89"/>
    </row>
    <row r="1920" spans="34:112" x14ac:dyDescent="0.2">
      <c r="AH1920" s="86"/>
      <c r="AJ1920" s="86"/>
      <c r="AL1920" s="86"/>
      <c r="AN1920" s="86"/>
      <c r="AP1920" s="86"/>
      <c r="AR1920" s="86"/>
      <c r="AT1920" s="86"/>
      <c r="AV1920" s="86"/>
      <c r="AX1920" s="86"/>
      <c r="AZ1920" s="86"/>
      <c r="BB1920" s="86"/>
      <c r="BD1920" s="86"/>
      <c r="BF1920" s="86"/>
      <c r="BH1920" s="86"/>
      <c r="BJ1920" s="86"/>
      <c r="BL1920" s="86"/>
      <c r="BN1920" s="86"/>
      <c r="BP1920" s="86"/>
      <c r="BR1920" s="86"/>
      <c r="BS1920" s="86"/>
      <c r="BT1920" s="86"/>
      <c r="BU1920" s="86"/>
      <c r="BW1920" s="86"/>
      <c r="BX1920" s="86"/>
      <c r="BY1920" s="86"/>
      <c r="BZ1920" s="86"/>
      <c r="CB1920" s="86"/>
      <c r="CC1920" s="86"/>
      <c r="CD1920" s="86"/>
      <c r="CE1920" s="86"/>
      <c r="CF1920" s="86"/>
      <c r="CH1920" s="86"/>
      <c r="CI1920" s="86"/>
      <c r="CJ1920" s="86"/>
      <c r="CK1920" s="86"/>
      <c r="CM1920" s="86"/>
      <c r="CN1920" s="86"/>
      <c r="CO1920" s="86"/>
      <c r="CP1920" s="86"/>
      <c r="CR1920" s="86"/>
      <c r="CS1920" s="86"/>
      <c r="CT1920" s="86"/>
      <c r="CU1920" s="86"/>
      <c r="CW1920" s="87"/>
      <c r="CY1920" s="86"/>
      <c r="CZ1920" s="87"/>
      <c r="DA1920" s="88"/>
      <c r="DB1920" s="86"/>
      <c r="DC1920" s="87"/>
      <c r="DD1920" s="86"/>
      <c r="DE1920" s="86"/>
      <c r="DF1920" s="86"/>
      <c r="DG1920" s="86"/>
      <c r="DH1920" s="89"/>
    </row>
    <row r="1921" spans="34:112" x14ac:dyDescent="0.2">
      <c r="AH1921" s="86"/>
      <c r="AJ1921" s="86"/>
      <c r="AL1921" s="86"/>
      <c r="AN1921" s="86"/>
      <c r="AP1921" s="86"/>
      <c r="AR1921" s="86"/>
      <c r="AT1921" s="86"/>
      <c r="AV1921" s="86"/>
      <c r="AX1921" s="86"/>
      <c r="AZ1921" s="86"/>
      <c r="BB1921" s="86"/>
      <c r="BD1921" s="86"/>
      <c r="BF1921" s="86"/>
      <c r="BH1921" s="86"/>
      <c r="BJ1921" s="86"/>
      <c r="BL1921" s="86"/>
      <c r="BN1921" s="86"/>
      <c r="BP1921" s="86"/>
      <c r="BR1921" s="86"/>
      <c r="BS1921" s="86"/>
      <c r="BT1921" s="86"/>
      <c r="BU1921" s="86"/>
      <c r="BW1921" s="86"/>
      <c r="BX1921" s="86"/>
      <c r="BY1921" s="86"/>
      <c r="BZ1921" s="86"/>
      <c r="CB1921" s="86"/>
      <c r="CC1921" s="86"/>
      <c r="CD1921" s="86"/>
      <c r="CE1921" s="86"/>
      <c r="CF1921" s="86"/>
      <c r="CH1921" s="86"/>
      <c r="CI1921" s="86"/>
      <c r="CJ1921" s="86"/>
      <c r="CK1921" s="86"/>
      <c r="CM1921" s="86"/>
      <c r="CN1921" s="86"/>
      <c r="CO1921" s="86"/>
      <c r="CP1921" s="86"/>
      <c r="CR1921" s="86"/>
      <c r="CS1921" s="86"/>
      <c r="CT1921" s="86"/>
      <c r="CU1921" s="86"/>
      <c r="CW1921" s="87"/>
      <c r="CY1921" s="86"/>
      <c r="CZ1921" s="87"/>
      <c r="DA1921" s="88"/>
      <c r="DB1921" s="86"/>
      <c r="DC1921" s="87"/>
      <c r="DD1921" s="86"/>
      <c r="DE1921" s="86"/>
      <c r="DF1921" s="86"/>
      <c r="DG1921" s="86"/>
      <c r="DH1921" s="89"/>
    </row>
    <row r="1922" spans="34:112" x14ac:dyDescent="0.2">
      <c r="AH1922" s="86"/>
      <c r="AJ1922" s="86"/>
      <c r="AL1922" s="86"/>
      <c r="AN1922" s="86"/>
      <c r="AP1922" s="86"/>
      <c r="AR1922" s="86"/>
      <c r="AT1922" s="86"/>
      <c r="AV1922" s="86"/>
      <c r="AX1922" s="86"/>
      <c r="AZ1922" s="86"/>
      <c r="BB1922" s="86"/>
      <c r="BD1922" s="86"/>
      <c r="BF1922" s="86"/>
      <c r="BH1922" s="86"/>
      <c r="BJ1922" s="86"/>
      <c r="BL1922" s="86"/>
      <c r="BN1922" s="86"/>
      <c r="BP1922" s="86"/>
      <c r="BR1922" s="86"/>
      <c r="BS1922" s="86"/>
      <c r="BT1922" s="86"/>
      <c r="BU1922" s="86"/>
      <c r="BW1922" s="86"/>
      <c r="BX1922" s="86"/>
      <c r="BY1922" s="86"/>
      <c r="BZ1922" s="86"/>
      <c r="CB1922" s="86"/>
      <c r="CC1922" s="86"/>
      <c r="CD1922" s="86"/>
      <c r="CE1922" s="86"/>
      <c r="CF1922" s="86"/>
      <c r="CH1922" s="86"/>
      <c r="CI1922" s="86"/>
      <c r="CJ1922" s="86"/>
      <c r="CK1922" s="86"/>
      <c r="CM1922" s="86"/>
      <c r="CN1922" s="86"/>
      <c r="CO1922" s="86"/>
      <c r="CP1922" s="86"/>
      <c r="CR1922" s="86"/>
      <c r="CS1922" s="86"/>
      <c r="CT1922" s="86"/>
      <c r="CU1922" s="86"/>
      <c r="CW1922" s="87"/>
      <c r="CY1922" s="86"/>
      <c r="CZ1922" s="87"/>
      <c r="DA1922" s="88"/>
      <c r="DB1922" s="86"/>
      <c r="DC1922" s="87"/>
      <c r="DD1922" s="86"/>
      <c r="DE1922" s="86"/>
      <c r="DF1922" s="86"/>
      <c r="DG1922" s="86"/>
      <c r="DH1922" s="89"/>
    </row>
    <row r="1923" spans="34:112" x14ac:dyDescent="0.2">
      <c r="AH1923" s="86"/>
      <c r="AJ1923" s="86"/>
      <c r="AL1923" s="86"/>
      <c r="AN1923" s="86"/>
      <c r="AP1923" s="86"/>
      <c r="AR1923" s="86"/>
      <c r="AT1923" s="86"/>
      <c r="AV1923" s="86"/>
      <c r="AX1923" s="86"/>
      <c r="AZ1923" s="86"/>
      <c r="BB1923" s="86"/>
      <c r="BD1923" s="86"/>
      <c r="BF1923" s="86"/>
      <c r="BH1923" s="86"/>
      <c r="BJ1923" s="86"/>
      <c r="BL1923" s="86"/>
      <c r="BN1923" s="86"/>
      <c r="BP1923" s="86"/>
      <c r="BR1923" s="86"/>
      <c r="BS1923" s="86"/>
      <c r="BT1923" s="86"/>
      <c r="BU1923" s="86"/>
      <c r="BW1923" s="86"/>
      <c r="BX1923" s="86"/>
      <c r="BY1923" s="86"/>
      <c r="BZ1923" s="86"/>
      <c r="CB1923" s="86"/>
      <c r="CC1923" s="86"/>
      <c r="CD1923" s="86"/>
      <c r="CE1923" s="86"/>
      <c r="CF1923" s="86"/>
      <c r="CH1923" s="86"/>
      <c r="CI1923" s="86"/>
      <c r="CJ1923" s="86"/>
      <c r="CK1923" s="86"/>
      <c r="CM1923" s="86"/>
      <c r="CN1923" s="86"/>
      <c r="CO1923" s="86"/>
      <c r="CP1923" s="86"/>
      <c r="CR1923" s="86"/>
      <c r="CS1923" s="86"/>
      <c r="CT1923" s="86"/>
      <c r="CU1923" s="86"/>
      <c r="CW1923" s="87"/>
      <c r="CY1923" s="86"/>
      <c r="CZ1923" s="87"/>
      <c r="DA1923" s="88"/>
      <c r="DB1923" s="86"/>
      <c r="DC1923" s="87"/>
      <c r="DD1923" s="86"/>
      <c r="DE1923" s="86"/>
      <c r="DF1923" s="86"/>
      <c r="DG1923" s="86"/>
      <c r="DH1923" s="89"/>
    </row>
    <row r="1924" spans="34:112" x14ac:dyDescent="0.2">
      <c r="AH1924" s="86"/>
      <c r="AJ1924" s="86"/>
      <c r="AL1924" s="86"/>
      <c r="AN1924" s="86"/>
      <c r="AP1924" s="86"/>
      <c r="AR1924" s="86"/>
      <c r="AT1924" s="86"/>
      <c r="AV1924" s="86"/>
      <c r="AX1924" s="86"/>
      <c r="AZ1924" s="86"/>
      <c r="BB1924" s="86"/>
      <c r="BD1924" s="86"/>
      <c r="BF1924" s="86"/>
      <c r="BH1924" s="86"/>
      <c r="BJ1924" s="86"/>
      <c r="BL1924" s="86"/>
      <c r="BN1924" s="86"/>
      <c r="BP1924" s="86"/>
      <c r="BR1924" s="86"/>
      <c r="BS1924" s="86"/>
      <c r="BT1924" s="86"/>
      <c r="BU1924" s="86"/>
      <c r="BW1924" s="86"/>
      <c r="BX1924" s="86"/>
      <c r="BY1924" s="86"/>
      <c r="BZ1924" s="86"/>
      <c r="CB1924" s="86"/>
      <c r="CC1924" s="86"/>
      <c r="CD1924" s="86"/>
      <c r="CE1924" s="86"/>
      <c r="CF1924" s="86"/>
      <c r="CH1924" s="86"/>
      <c r="CI1924" s="86"/>
      <c r="CJ1924" s="86"/>
      <c r="CK1924" s="86"/>
      <c r="CM1924" s="86"/>
      <c r="CN1924" s="86"/>
      <c r="CO1924" s="86"/>
      <c r="CP1924" s="86"/>
      <c r="CR1924" s="86"/>
      <c r="CS1924" s="86"/>
      <c r="CT1924" s="86"/>
      <c r="CU1924" s="86"/>
      <c r="CW1924" s="87"/>
      <c r="CY1924" s="86"/>
      <c r="CZ1924" s="87"/>
      <c r="DA1924" s="88"/>
      <c r="DB1924" s="86"/>
      <c r="DC1924" s="87"/>
      <c r="DD1924" s="86"/>
      <c r="DE1924" s="86"/>
      <c r="DF1924" s="86"/>
      <c r="DG1924" s="86"/>
      <c r="DH1924" s="89"/>
    </row>
    <row r="1925" spans="34:112" x14ac:dyDescent="0.2">
      <c r="AH1925" s="86"/>
      <c r="AJ1925" s="86"/>
      <c r="AL1925" s="86"/>
      <c r="AN1925" s="86"/>
      <c r="AP1925" s="86"/>
      <c r="AR1925" s="86"/>
      <c r="AT1925" s="86"/>
      <c r="AV1925" s="86"/>
      <c r="AX1925" s="86"/>
      <c r="AZ1925" s="86"/>
      <c r="BB1925" s="86"/>
      <c r="BD1925" s="86"/>
      <c r="BF1925" s="86"/>
      <c r="BH1925" s="86"/>
      <c r="BJ1925" s="86"/>
      <c r="BL1925" s="86"/>
      <c r="BN1925" s="86"/>
      <c r="BP1925" s="86"/>
      <c r="BR1925" s="86"/>
      <c r="BS1925" s="86"/>
      <c r="BT1925" s="86"/>
      <c r="BU1925" s="86"/>
      <c r="BW1925" s="86"/>
      <c r="BX1925" s="86"/>
      <c r="BY1925" s="86"/>
      <c r="BZ1925" s="86"/>
      <c r="CB1925" s="86"/>
      <c r="CC1925" s="86"/>
      <c r="CD1925" s="86"/>
      <c r="CE1925" s="86"/>
      <c r="CF1925" s="86"/>
      <c r="CH1925" s="86"/>
      <c r="CI1925" s="86"/>
      <c r="CJ1925" s="86"/>
      <c r="CK1925" s="86"/>
      <c r="CM1925" s="86"/>
      <c r="CN1925" s="86"/>
      <c r="CO1925" s="86"/>
      <c r="CP1925" s="86"/>
      <c r="CR1925" s="86"/>
      <c r="CS1925" s="86"/>
      <c r="CT1925" s="86"/>
      <c r="CU1925" s="86"/>
      <c r="CW1925" s="87"/>
      <c r="CY1925" s="86"/>
      <c r="CZ1925" s="87"/>
      <c r="DA1925" s="88"/>
      <c r="DB1925" s="86"/>
      <c r="DC1925" s="87"/>
      <c r="DD1925" s="86"/>
      <c r="DE1925" s="86"/>
      <c r="DF1925" s="86"/>
      <c r="DG1925" s="86"/>
      <c r="DH1925" s="89"/>
    </row>
    <row r="1926" spans="34:112" x14ac:dyDescent="0.2">
      <c r="AH1926" s="86"/>
      <c r="AJ1926" s="86"/>
      <c r="AL1926" s="86"/>
      <c r="AN1926" s="86"/>
      <c r="AP1926" s="86"/>
      <c r="AR1926" s="86"/>
      <c r="AT1926" s="86"/>
      <c r="AV1926" s="86"/>
      <c r="AX1926" s="86"/>
      <c r="AZ1926" s="86"/>
      <c r="BB1926" s="86"/>
      <c r="BD1926" s="86"/>
      <c r="BF1926" s="86"/>
      <c r="BH1926" s="86"/>
      <c r="BJ1926" s="86"/>
      <c r="BL1926" s="86"/>
      <c r="BN1926" s="86"/>
      <c r="BP1926" s="86"/>
      <c r="BR1926" s="86"/>
      <c r="BS1926" s="86"/>
      <c r="BT1926" s="86"/>
      <c r="BU1926" s="86"/>
      <c r="BW1926" s="86"/>
      <c r="BX1926" s="86"/>
      <c r="BY1926" s="86"/>
      <c r="BZ1926" s="86"/>
      <c r="CB1926" s="86"/>
      <c r="CC1926" s="86"/>
      <c r="CD1926" s="86"/>
      <c r="CE1926" s="86"/>
      <c r="CF1926" s="86"/>
      <c r="CH1926" s="86"/>
      <c r="CI1926" s="86"/>
      <c r="CJ1926" s="86"/>
      <c r="CK1926" s="86"/>
      <c r="CM1926" s="86"/>
      <c r="CN1926" s="86"/>
      <c r="CO1926" s="86"/>
      <c r="CP1926" s="86"/>
      <c r="CR1926" s="86"/>
      <c r="CS1926" s="86"/>
      <c r="CT1926" s="86"/>
      <c r="CU1926" s="86"/>
      <c r="CW1926" s="87"/>
      <c r="CY1926" s="86"/>
      <c r="CZ1926" s="87"/>
      <c r="DA1926" s="88"/>
      <c r="DB1926" s="86"/>
      <c r="DC1926" s="87"/>
      <c r="DD1926" s="86"/>
      <c r="DE1926" s="86"/>
      <c r="DF1926" s="86"/>
      <c r="DG1926" s="86"/>
      <c r="DH1926" s="89"/>
    </row>
    <row r="1927" spans="34:112" x14ac:dyDescent="0.2">
      <c r="AH1927" s="86"/>
      <c r="AJ1927" s="86"/>
      <c r="AL1927" s="86"/>
      <c r="AN1927" s="86"/>
      <c r="AP1927" s="86"/>
      <c r="AR1927" s="86"/>
      <c r="AT1927" s="86"/>
      <c r="AV1927" s="86"/>
      <c r="AX1927" s="86"/>
      <c r="AZ1927" s="86"/>
      <c r="BB1927" s="86"/>
      <c r="BD1927" s="86"/>
      <c r="BF1927" s="86"/>
      <c r="BH1927" s="86"/>
      <c r="BJ1927" s="86"/>
      <c r="BL1927" s="86"/>
      <c r="BN1927" s="86"/>
      <c r="BP1927" s="86"/>
      <c r="BR1927" s="86"/>
      <c r="BS1927" s="86"/>
      <c r="BT1927" s="86"/>
      <c r="BU1927" s="86"/>
      <c r="BW1927" s="86"/>
      <c r="BX1927" s="86"/>
      <c r="BY1927" s="86"/>
      <c r="BZ1927" s="86"/>
      <c r="CB1927" s="86"/>
      <c r="CC1927" s="86"/>
      <c r="CD1927" s="86"/>
      <c r="CE1927" s="86"/>
      <c r="CF1927" s="86"/>
      <c r="CH1927" s="86"/>
      <c r="CI1927" s="86"/>
      <c r="CJ1927" s="86"/>
      <c r="CK1927" s="86"/>
      <c r="CM1927" s="86"/>
      <c r="CN1927" s="86"/>
      <c r="CO1927" s="86"/>
      <c r="CP1927" s="86"/>
      <c r="CR1927" s="86"/>
      <c r="CS1927" s="86"/>
      <c r="CT1927" s="86"/>
      <c r="CU1927" s="86"/>
      <c r="CW1927" s="87"/>
      <c r="CY1927" s="86"/>
      <c r="CZ1927" s="87"/>
      <c r="DA1927" s="88"/>
      <c r="DB1927" s="86"/>
      <c r="DC1927" s="87"/>
      <c r="DD1927" s="86"/>
      <c r="DE1927" s="86"/>
      <c r="DF1927" s="86"/>
      <c r="DG1927" s="86"/>
      <c r="DH1927" s="89"/>
    </row>
    <row r="1928" spans="34:112" x14ac:dyDescent="0.2">
      <c r="AH1928" s="86"/>
      <c r="AJ1928" s="86"/>
      <c r="AL1928" s="86"/>
      <c r="AN1928" s="86"/>
      <c r="AP1928" s="86"/>
      <c r="AR1928" s="86"/>
      <c r="AT1928" s="86"/>
      <c r="AV1928" s="86"/>
      <c r="AX1928" s="86"/>
      <c r="AZ1928" s="86"/>
      <c r="BB1928" s="86"/>
      <c r="BD1928" s="86"/>
      <c r="BF1928" s="86"/>
      <c r="BH1928" s="86"/>
      <c r="BJ1928" s="86"/>
      <c r="BL1928" s="86"/>
      <c r="BN1928" s="86"/>
      <c r="BP1928" s="86"/>
      <c r="BR1928" s="86"/>
      <c r="BS1928" s="86"/>
      <c r="BT1928" s="86"/>
      <c r="BU1928" s="86"/>
      <c r="BW1928" s="86"/>
      <c r="BX1928" s="86"/>
      <c r="BY1928" s="86"/>
      <c r="BZ1928" s="86"/>
      <c r="CB1928" s="86"/>
      <c r="CC1928" s="86"/>
      <c r="CD1928" s="86"/>
      <c r="CE1928" s="86"/>
      <c r="CF1928" s="86"/>
      <c r="CH1928" s="86"/>
      <c r="CI1928" s="86"/>
      <c r="CJ1928" s="86"/>
      <c r="CK1928" s="86"/>
      <c r="CM1928" s="86"/>
      <c r="CN1928" s="86"/>
      <c r="CO1928" s="86"/>
      <c r="CP1928" s="86"/>
      <c r="CR1928" s="86"/>
      <c r="CS1928" s="86"/>
      <c r="CT1928" s="86"/>
      <c r="CU1928" s="86"/>
      <c r="CW1928" s="87"/>
      <c r="CY1928" s="86"/>
      <c r="CZ1928" s="87"/>
      <c r="DA1928" s="88"/>
      <c r="DB1928" s="86"/>
      <c r="DC1928" s="87"/>
      <c r="DD1928" s="86"/>
      <c r="DE1928" s="86"/>
      <c r="DF1928" s="86"/>
      <c r="DG1928" s="86"/>
      <c r="DH1928" s="89"/>
    </row>
    <row r="1929" spans="34:112" x14ac:dyDescent="0.2">
      <c r="AH1929" s="86"/>
      <c r="AJ1929" s="86"/>
      <c r="AL1929" s="86"/>
      <c r="AN1929" s="86"/>
      <c r="AP1929" s="86"/>
      <c r="AR1929" s="86"/>
      <c r="AT1929" s="86"/>
      <c r="AV1929" s="86"/>
      <c r="AX1929" s="86"/>
      <c r="AZ1929" s="86"/>
      <c r="BB1929" s="86"/>
      <c r="BD1929" s="86"/>
      <c r="BF1929" s="86"/>
      <c r="BH1929" s="86"/>
      <c r="BJ1929" s="86"/>
      <c r="BL1929" s="86"/>
      <c r="BN1929" s="86"/>
      <c r="BP1929" s="86"/>
      <c r="BR1929" s="86"/>
      <c r="BS1929" s="86"/>
      <c r="BT1929" s="86"/>
      <c r="BU1929" s="86"/>
      <c r="BW1929" s="86"/>
      <c r="BX1929" s="86"/>
      <c r="BY1929" s="86"/>
      <c r="BZ1929" s="86"/>
      <c r="CB1929" s="86"/>
      <c r="CC1929" s="86"/>
      <c r="CD1929" s="86"/>
      <c r="CE1929" s="86"/>
      <c r="CF1929" s="86"/>
      <c r="CH1929" s="86"/>
      <c r="CI1929" s="86"/>
      <c r="CJ1929" s="86"/>
      <c r="CK1929" s="86"/>
      <c r="CM1929" s="86"/>
      <c r="CN1929" s="86"/>
      <c r="CO1929" s="86"/>
      <c r="CP1929" s="86"/>
      <c r="CR1929" s="86"/>
      <c r="CS1929" s="86"/>
      <c r="CT1929" s="86"/>
      <c r="CU1929" s="86"/>
      <c r="CW1929" s="87"/>
      <c r="CY1929" s="86"/>
      <c r="CZ1929" s="87"/>
      <c r="DA1929" s="88"/>
      <c r="DB1929" s="86"/>
      <c r="DC1929" s="87"/>
      <c r="DD1929" s="86"/>
      <c r="DE1929" s="86"/>
      <c r="DF1929" s="86"/>
      <c r="DG1929" s="86"/>
      <c r="DH1929" s="89"/>
    </row>
    <row r="1930" spans="34:112" x14ac:dyDescent="0.2">
      <c r="AH1930" s="86"/>
      <c r="AJ1930" s="86"/>
      <c r="AL1930" s="86"/>
      <c r="AN1930" s="86"/>
      <c r="AP1930" s="86"/>
      <c r="AR1930" s="86"/>
      <c r="AT1930" s="86"/>
      <c r="AV1930" s="86"/>
      <c r="AX1930" s="86"/>
      <c r="AZ1930" s="86"/>
      <c r="BB1930" s="86"/>
      <c r="BD1930" s="86"/>
      <c r="BF1930" s="86"/>
      <c r="BH1930" s="86"/>
      <c r="BJ1930" s="86"/>
      <c r="BL1930" s="86"/>
      <c r="BN1930" s="86"/>
      <c r="BP1930" s="86"/>
      <c r="BR1930" s="86"/>
      <c r="BS1930" s="86"/>
      <c r="BT1930" s="86"/>
      <c r="BU1930" s="86"/>
      <c r="BW1930" s="86"/>
      <c r="BX1930" s="86"/>
      <c r="BY1930" s="86"/>
      <c r="BZ1930" s="86"/>
      <c r="CB1930" s="86"/>
      <c r="CC1930" s="86"/>
      <c r="CD1930" s="86"/>
      <c r="CE1930" s="86"/>
      <c r="CF1930" s="86"/>
      <c r="CH1930" s="86"/>
      <c r="CI1930" s="86"/>
      <c r="CJ1930" s="86"/>
      <c r="CK1930" s="86"/>
      <c r="CM1930" s="86"/>
      <c r="CN1930" s="86"/>
      <c r="CO1930" s="86"/>
      <c r="CP1930" s="86"/>
      <c r="CR1930" s="86"/>
      <c r="CS1930" s="86"/>
      <c r="CT1930" s="86"/>
      <c r="CU1930" s="86"/>
      <c r="CW1930" s="87"/>
      <c r="CY1930" s="86"/>
      <c r="CZ1930" s="87"/>
      <c r="DA1930" s="88"/>
      <c r="DB1930" s="86"/>
      <c r="DC1930" s="87"/>
      <c r="DD1930" s="86"/>
      <c r="DE1930" s="86"/>
      <c r="DF1930" s="86"/>
      <c r="DG1930" s="86"/>
      <c r="DH1930" s="89"/>
    </row>
    <row r="1931" spans="34:112" x14ac:dyDescent="0.2">
      <c r="AH1931" s="86"/>
      <c r="AJ1931" s="86"/>
      <c r="AL1931" s="86"/>
      <c r="AN1931" s="86"/>
      <c r="AP1931" s="86"/>
      <c r="AR1931" s="86"/>
      <c r="AT1931" s="86"/>
      <c r="AV1931" s="86"/>
      <c r="AX1931" s="86"/>
      <c r="AZ1931" s="86"/>
      <c r="BB1931" s="86"/>
      <c r="BD1931" s="86"/>
      <c r="BF1931" s="86"/>
      <c r="BH1931" s="86"/>
      <c r="BJ1931" s="86"/>
      <c r="BL1931" s="86"/>
      <c r="BN1931" s="86"/>
      <c r="BP1931" s="86"/>
      <c r="BR1931" s="86"/>
      <c r="BS1931" s="86"/>
      <c r="BT1931" s="86"/>
      <c r="BU1931" s="86"/>
      <c r="BW1931" s="86"/>
      <c r="BX1931" s="86"/>
      <c r="BY1931" s="86"/>
      <c r="BZ1931" s="86"/>
      <c r="CB1931" s="86"/>
      <c r="CC1931" s="86"/>
      <c r="CD1931" s="86"/>
      <c r="CE1931" s="86"/>
      <c r="CF1931" s="86"/>
      <c r="CH1931" s="86"/>
      <c r="CI1931" s="86"/>
      <c r="CJ1931" s="86"/>
      <c r="CK1931" s="86"/>
      <c r="CM1931" s="86"/>
      <c r="CN1931" s="86"/>
      <c r="CO1931" s="86"/>
      <c r="CP1931" s="86"/>
      <c r="CR1931" s="86"/>
      <c r="CS1931" s="86"/>
      <c r="CT1931" s="86"/>
      <c r="CU1931" s="86"/>
      <c r="CW1931" s="87"/>
      <c r="CY1931" s="86"/>
      <c r="CZ1931" s="87"/>
      <c r="DA1931" s="88"/>
      <c r="DB1931" s="86"/>
      <c r="DC1931" s="87"/>
      <c r="DD1931" s="86"/>
      <c r="DE1931" s="86"/>
      <c r="DF1931" s="86"/>
      <c r="DG1931" s="86"/>
      <c r="DH1931" s="89"/>
    </row>
    <row r="1932" spans="34:112" x14ac:dyDescent="0.2">
      <c r="AH1932" s="86"/>
      <c r="AJ1932" s="86"/>
      <c r="AL1932" s="86"/>
      <c r="AN1932" s="86"/>
      <c r="AP1932" s="86"/>
      <c r="AR1932" s="86"/>
      <c r="AT1932" s="86"/>
      <c r="AV1932" s="86"/>
      <c r="AX1932" s="86"/>
      <c r="AZ1932" s="86"/>
      <c r="BB1932" s="86"/>
      <c r="BD1932" s="86"/>
      <c r="BF1932" s="86"/>
      <c r="BH1932" s="86"/>
      <c r="BJ1932" s="86"/>
      <c r="BL1932" s="86"/>
      <c r="BN1932" s="86"/>
      <c r="BP1932" s="86"/>
      <c r="BR1932" s="86"/>
      <c r="BS1932" s="86"/>
      <c r="BT1932" s="86"/>
      <c r="BU1932" s="86"/>
      <c r="BW1932" s="86"/>
      <c r="BX1932" s="86"/>
      <c r="BY1932" s="86"/>
      <c r="BZ1932" s="86"/>
      <c r="CB1932" s="86"/>
      <c r="CC1932" s="86"/>
      <c r="CD1932" s="86"/>
      <c r="CE1932" s="86"/>
      <c r="CF1932" s="86"/>
      <c r="CH1932" s="86"/>
      <c r="CI1932" s="86"/>
      <c r="CJ1932" s="86"/>
      <c r="CK1932" s="86"/>
      <c r="CM1932" s="86"/>
      <c r="CN1932" s="86"/>
      <c r="CO1932" s="86"/>
      <c r="CP1932" s="86"/>
      <c r="CR1932" s="86"/>
      <c r="CS1932" s="86"/>
      <c r="CT1932" s="86"/>
      <c r="CU1932" s="86"/>
      <c r="CW1932" s="87"/>
      <c r="CY1932" s="86"/>
      <c r="CZ1932" s="87"/>
      <c r="DA1932" s="88"/>
      <c r="DB1932" s="86"/>
      <c r="DC1932" s="87"/>
      <c r="DD1932" s="86"/>
      <c r="DE1932" s="86"/>
      <c r="DF1932" s="86"/>
      <c r="DG1932" s="86"/>
      <c r="DH1932" s="89"/>
    </row>
    <row r="1933" spans="34:112" x14ac:dyDescent="0.2">
      <c r="AH1933" s="86"/>
      <c r="AJ1933" s="86"/>
      <c r="AL1933" s="86"/>
      <c r="AN1933" s="86"/>
      <c r="AP1933" s="86"/>
      <c r="AR1933" s="86"/>
      <c r="AT1933" s="86"/>
      <c r="AV1933" s="86"/>
      <c r="AX1933" s="86"/>
      <c r="AZ1933" s="86"/>
      <c r="BB1933" s="86"/>
      <c r="BD1933" s="86"/>
      <c r="BF1933" s="86"/>
      <c r="BH1933" s="86"/>
      <c r="BJ1933" s="86"/>
      <c r="BL1933" s="86"/>
      <c r="BN1933" s="86"/>
      <c r="BP1933" s="86"/>
      <c r="BR1933" s="86"/>
      <c r="BS1933" s="86"/>
      <c r="BT1933" s="86"/>
      <c r="BU1933" s="86"/>
      <c r="BW1933" s="86"/>
      <c r="BX1933" s="86"/>
      <c r="BY1933" s="86"/>
      <c r="BZ1933" s="86"/>
      <c r="CB1933" s="86"/>
      <c r="CC1933" s="86"/>
      <c r="CD1933" s="86"/>
      <c r="CE1933" s="86"/>
      <c r="CF1933" s="86"/>
      <c r="CH1933" s="86"/>
      <c r="CI1933" s="86"/>
      <c r="CJ1933" s="86"/>
      <c r="CK1933" s="86"/>
      <c r="CM1933" s="86"/>
      <c r="CN1933" s="86"/>
      <c r="CO1933" s="86"/>
      <c r="CP1933" s="86"/>
      <c r="CR1933" s="86"/>
      <c r="CS1933" s="86"/>
      <c r="CT1933" s="86"/>
      <c r="CU1933" s="86"/>
      <c r="CW1933" s="87"/>
      <c r="CY1933" s="86"/>
      <c r="CZ1933" s="87"/>
      <c r="DA1933" s="88"/>
      <c r="DB1933" s="86"/>
      <c r="DC1933" s="87"/>
      <c r="DD1933" s="86"/>
      <c r="DE1933" s="86"/>
      <c r="DF1933" s="86"/>
      <c r="DG1933" s="86"/>
      <c r="DH1933" s="89"/>
    </row>
    <row r="1934" spans="34:112" x14ac:dyDescent="0.2">
      <c r="AH1934" s="86"/>
      <c r="AJ1934" s="86"/>
      <c r="AL1934" s="86"/>
      <c r="AN1934" s="86"/>
      <c r="AP1934" s="86"/>
      <c r="AR1934" s="86"/>
      <c r="AT1934" s="86"/>
      <c r="AV1934" s="86"/>
      <c r="AX1934" s="86"/>
      <c r="AZ1934" s="86"/>
      <c r="BB1934" s="86"/>
      <c r="BD1934" s="86"/>
      <c r="BF1934" s="86"/>
      <c r="BH1934" s="86"/>
      <c r="BJ1934" s="86"/>
      <c r="BL1934" s="86"/>
      <c r="BN1934" s="86"/>
      <c r="BP1934" s="86"/>
      <c r="BR1934" s="86"/>
      <c r="BS1934" s="86"/>
      <c r="BT1934" s="86"/>
      <c r="BU1934" s="86"/>
      <c r="BW1934" s="86"/>
      <c r="BX1934" s="86"/>
      <c r="BY1934" s="86"/>
      <c r="BZ1934" s="86"/>
      <c r="CB1934" s="86"/>
      <c r="CC1934" s="86"/>
      <c r="CD1934" s="86"/>
      <c r="CE1934" s="86"/>
      <c r="CF1934" s="86"/>
      <c r="CH1934" s="86"/>
      <c r="CI1934" s="86"/>
      <c r="CJ1934" s="86"/>
      <c r="CK1934" s="86"/>
      <c r="CM1934" s="86"/>
      <c r="CN1934" s="86"/>
      <c r="CO1934" s="86"/>
      <c r="CP1934" s="86"/>
      <c r="CR1934" s="86"/>
      <c r="CS1934" s="86"/>
      <c r="CT1934" s="86"/>
      <c r="CU1934" s="86"/>
      <c r="CW1934" s="87"/>
      <c r="CY1934" s="86"/>
      <c r="CZ1934" s="87"/>
      <c r="DA1934" s="88"/>
      <c r="DB1934" s="86"/>
      <c r="DC1934" s="87"/>
      <c r="DD1934" s="86"/>
      <c r="DE1934" s="86"/>
      <c r="DF1934" s="86"/>
      <c r="DG1934" s="86"/>
      <c r="DH1934" s="89"/>
    </row>
    <row r="1935" spans="34:112" x14ac:dyDescent="0.2">
      <c r="AH1935" s="86"/>
      <c r="AJ1935" s="86"/>
      <c r="AL1935" s="86"/>
      <c r="AN1935" s="86"/>
      <c r="AP1935" s="86"/>
      <c r="AR1935" s="86"/>
      <c r="AT1935" s="86"/>
      <c r="AV1935" s="86"/>
      <c r="AX1935" s="86"/>
      <c r="AZ1935" s="86"/>
      <c r="BB1935" s="86"/>
      <c r="BD1935" s="86"/>
      <c r="BF1935" s="86"/>
      <c r="BH1935" s="86"/>
      <c r="BJ1935" s="86"/>
      <c r="BL1935" s="86"/>
      <c r="BN1935" s="86"/>
      <c r="BP1935" s="86"/>
      <c r="BR1935" s="86"/>
      <c r="BS1935" s="86"/>
      <c r="BT1935" s="86"/>
      <c r="BU1935" s="86"/>
      <c r="BW1935" s="86"/>
      <c r="BX1935" s="86"/>
      <c r="BY1935" s="86"/>
      <c r="BZ1935" s="86"/>
      <c r="CB1935" s="86"/>
      <c r="CC1935" s="86"/>
      <c r="CD1935" s="86"/>
      <c r="CE1935" s="86"/>
      <c r="CF1935" s="86"/>
      <c r="CH1935" s="86"/>
      <c r="CI1935" s="86"/>
      <c r="CJ1935" s="86"/>
      <c r="CK1935" s="86"/>
      <c r="CM1935" s="86"/>
      <c r="CN1935" s="86"/>
      <c r="CO1935" s="86"/>
      <c r="CP1935" s="86"/>
      <c r="CR1935" s="86"/>
      <c r="CS1935" s="86"/>
      <c r="CT1935" s="86"/>
      <c r="CU1935" s="86"/>
      <c r="CW1935" s="87"/>
      <c r="CY1935" s="86"/>
      <c r="CZ1935" s="87"/>
      <c r="DA1935" s="88"/>
      <c r="DB1935" s="86"/>
      <c r="DC1935" s="87"/>
      <c r="DD1935" s="86"/>
      <c r="DE1935" s="86"/>
      <c r="DF1935" s="86"/>
      <c r="DG1935" s="86"/>
      <c r="DH1935" s="89"/>
    </row>
    <row r="1936" spans="34:112" x14ac:dyDescent="0.2">
      <c r="AH1936" s="86"/>
      <c r="AJ1936" s="86"/>
      <c r="AL1936" s="86"/>
      <c r="AN1936" s="86"/>
      <c r="AP1936" s="86"/>
      <c r="AR1936" s="86"/>
      <c r="AT1936" s="86"/>
      <c r="AV1936" s="86"/>
      <c r="AX1936" s="86"/>
      <c r="AZ1936" s="86"/>
      <c r="BB1936" s="86"/>
      <c r="BD1936" s="86"/>
      <c r="BF1936" s="86"/>
      <c r="BH1936" s="86"/>
      <c r="BJ1936" s="86"/>
      <c r="BL1936" s="86"/>
      <c r="BN1936" s="86"/>
      <c r="BP1936" s="86"/>
      <c r="BR1936" s="86"/>
      <c r="BS1936" s="86"/>
      <c r="BT1936" s="86"/>
      <c r="BU1936" s="86"/>
      <c r="BW1936" s="86"/>
      <c r="BX1936" s="86"/>
      <c r="BY1936" s="86"/>
      <c r="BZ1936" s="86"/>
      <c r="CB1936" s="86"/>
      <c r="CC1936" s="86"/>
      <c r="CD1936" s="86"/>
      <c r="CE1936" s="86"/>
      <c r="CF1936" s="86"/>
      <c r="CH1936" s="86"/>
      <c r="CI1936" s="86"/>
      <c r="CJ1936" s="86"/>
      <c r="CK1936" s="86"/>
      <c r="CM1936" s="86"/>
      <c r="CN1936" s="86"/>
      <c r="CO1936" s="86"/>
      <c r="CP1936" s="86"/>
      <c r="CR1936" s="86"/>
      <c r="CS1936" s="86"/>
      <c r="CT1936" s="86"/>
      <c r="CU1936" s="86"/>
      <c r="CW1936" s="87"/>
      <c r="CY1936" s="86"/>
      <c r="CZ1936" s="87"/>
      <c r="DA1936" s="88"/>
      <c r="DB1936" s="86"/>
      <c r="DC1936" s="87"/>
      <c r="DD1936" s="86"/>
      <c r="DE1936" s="86"/>
      <c r="DF1936" s="86"/>
      <c r="DG1936" s="86"/>
      <c r="DH1936" s="89"/>
    </row>
    <row r="1937" spans="34:112" x14ac:dyDescent="0.2">
      <c r="AH1937" s="86"/>
      <c r="AJ1937" s="86"/>
      <c r="AL1937" s="86"/>
      <c r="AN1937" s="86"/>
      <c r="AP1937" s="86"/>
      <c r="AR1937" s="86"/>
      <c r="AT1937" s="86"/>
      <c r="AV1937" s="86"/>
      <c r="AX1937" s="86"/>
      <c r="AZ1937" s="86"/>
      <c r="BB1937" s="86"/>
      <c r="BD1937" s="86"/>
      <c r="BF1937" s="86"/>
      <c r="BH1937" s="86"/>
      <c r="BJ1937" s="86"/>
      <c r="BL1937" s="86"/>
      <c r="BN1937" s="86"/>
      <c r="BP1937" s="86"/>
      <c r="BR1937" s="86"/>
      <c r="BS1937" s="86"/>
      <c r="BT1937" s="86"/>
      <c r="BU1937" s="86"/>
      <c r="BW1937" s="86"/>
      <c r="BX1937" s="86"/>
      <c r="BY1937" s="86"/>
      <c r="BZ1937" s="86"/>
      <c r="CB1937" s="86"/>
      <c r="CC1937" s="86"/>
      <c r="CD1937" s="86"/>
      <c r="CE1937" s="86"/>
      <c r="CF1937" s="86"/>
      <c r="CH1937" s="86"/>
      <c r="CI1937" s="86"/>
      <c r="CJ1937" s="86"/>
      <c r="CK1937" s="86"/>
      <c r="CM1937" s="86"/>
      <c r="CN1937" s="86"/>
      <c r="CO1937" s="86"/>
      <c r="CP1937" s="86"/>
      <c r="CR1937" s="86"/>
      <c r="CS1937" s="86"/>
      <c r="CT1937" s="86"/>
      <c r="CU1937" s="86"/>
      <c r="CW1937" s="87"/>
      <c r="CY1937" s="86"/>
      <c r="CZ1937" s="87"/>
      <c r="DA1937" s="88"/>
      <c r="DB1937" s="86"/>
      <c r="DC1937" s="87"/>
      <c r="DD1937" s="86"/>
      <c r="DE1937" s="86"/>
      <c r="DF1937" s="86"/>
      <c r="DG1937" s="86"/>
      <c r="DH1937" s="89"/>
    </row>
    <row r="1938" spans="34:112" x14ac:dyDescent="0.2">
      <c r="AH1938" s="86"/>
      <c r="AJ1938" s="86"/>
      <c r="AL1938" s="86"/>
      <c r="AN1938" s="86"/>
      <c r="AP1938" s="86"/>
      <c r="AR1938" s="86"/>
      <c r="AT1938" s="86"/>
      <c r="AV1938" s="86"/>
      <c r="AX1938" s="86"/>
      <c r="AZ1938" s="86"/>
      <c r="BB1938" s="86"/>
      <c r="BD1938" s="86"/>
      <c r="BF1938" s="86"/>
      <c r="BH1938" s="86"/>
      <c r="BJ1938" s="86"/>
      <c r="BL1938" s="86"/>
      <c r="BN1938" s="86"/>
      <c r="BP1938" s="86"/>
      <c r="BR1938" s="86"/>
      <c r="BS1938" s="86"/>
      <c r="BT1938" s="86"/>
      <c r="BU1938" s="86"/>
      <c r="BW1938" s="86"/>
      <c r="BX1938" s="86"/>
      <c r="BY1938" s="86"/>
      <c r="BZ1938" s="86"/>
      <c r="CB1938" s="86"/>
      <c r="CC1938" s="86"/>
      <c r="CD1938" s="86"/>
      <c r="CE1938" s="86"/>
      <c r="CF1938" s="86"/>
      <c r="CH1938" s="86"/>
      <c r="CI1938" s="86"/>
      <c r="CJ1938" s="86"/>
      <c r="CK1938" s="86"/>
      <c r="CM1938" s="86"/>
      <c r="CN1938" s="86"/>
      <c r="CO1938" s="86"/>
      <c r="CP1938" s="86"/>
      <c r="CR1938" s="86"/>
      <c r="CS1938" s="86"/>
      <c r="CT1938" s="86"/>
      <c r="CU1938" s="86"/>
      <c r="CW1938" s="87"/>
      <c r="CY1938" s="86"/>
      <c r="CZ1938" s="87"/>
      <c r="DA1938" s="88"/>
      <c r="DB1938" s="86"/>
      <c r="DC1938" s="87"/>
      <c r="DD1938" s="86"/>
      <c r="DE1938" s="86"/>
      <c r="DF1938" s="86"/>
      <c r="DG1938" s="86"/>
      <c r="DH1938" s="89"/>
    </row>
    <row r="1939" spans="34:112" x14ac:dyDescent="0.2">
      <c r="AH1939" s="86"/>
      <c r="AJ1939" s="86"/>
      <c r="AL1939" s="86"/>
      <c r="AN1939" s="86"/>
      <c r="AP1939" s="86"/>
      <c r="AR1939" s="86"/>
      <c r="AT1939" s="86"/>
      <c r="AV1939" s="86"/>
      <c r="AX1939" s="86"/>
      <c r="AZ1939" s="86"/>
      <c r="BB1939" s="86"/>
      <c r="BD1939" s="86"/>
      <c r="BF1939" s="86"/>
      <c r="BH1939" s="86"/>
      <c r="BJ1939" s="86"/>
      <c r="BL1939" s="86"/>
      <c r="BN1939" s="86"/>
      <c r="BP1939" s="86"/>
      <c r="BR1939" s="86"/>
      <c r="BS1939" s="86"/>
      <c r="BT1939" s="86"/>
      <c r="BU1939" s="86"/>
      <c r="BW1939" s="86"/>
      <c r="BX1939" s="86"/>
      <c r="BY1939" s="86"/>
      <c r="BZ1939" s="86"/>
      <c r="CB1939" s="86"/>
      <c r="CC1939" s="86"/>
      <c r="CD1939" s="86"/>
      <c r="CE1939" s="86"/>
      <c r="CF1939" s="86"/>
      <c r="CH1939" s="86"/>
      <c r="CI1939" s="86"/>
      <c r="CJ1939" s="86"/>
      <c r="CK1939" s="86"/>
      <c r="CM1939" s="86"/>
      <c r="CN1939" s="86"/>
      <c r="CO1939" s="86"/>
      <c r="CP1939" s="86"/>
      <c r="CR1939" s="86"/>
      <c r="CS1939" s="86"/>
      <c r="CT1939" s="86"/>
      <c r="CU1939" s="86"/>
      <c r="CW1939" s="87"/>
      <c r="CY1939" s="86"/>
      <c r="CZ1939" s="87"/>
      <c r="DA1939" s="88"/>
      <c r="DB1939" s="86"/>
      <c r="DC1939" s="87"/>
      <c r="DD1939" s="86"/>
      <c r="DE1939" s="86"/>
      <c r="DF1939" s="86"/>
      <c r="DG1939" s="86"/>
      <c r="DH1939" s="89"/>
    </row>
    <row r="1940" spans="34:112" x14ac:dyDescent="0.2">
      <c r="AH1940" s="86"/>
      <c r="AJ1940" s="86"/>
      <c r="AL1940" s="86"/>
      <c r="AN1940" s="86"/>
      <c r="AP1940" s="86"/>
      <c r="AR1940" s="86"/>
      <c r="AT1940" s="86"/>
      <c r="AV1940" s="86"/>
      <c r="AX1940" s="86"/>
      <c r="AZ1940" s="86"/>
      <c r="BB1940" s="86"/>
      <c r="BD1940" s="86"/>
      <c r="BF1940" s="86"/>
      <c r="BH1940" s="86"/>
      <c r="BJ1940" s="86"/>
      <c r="BL1940" s="86"/>
      <c r="BN1940" s="86"/>
      <c r="BP1940" s="86"/>
      <c r="BR1940" s="86"/>
      <c r="BS1940" s="86"/>
      <c r="BT1940" s="86"/>
      <c r="BU1940" s="86"/>
      <c r="BW1940" s="86"/>
      <c r="BX1940" s="86"/>
      <c r="BY1940" s="86"/>
      <c r="BZ1940" s="86"/>
      <c r="CB1940" s="86"/>
      <c r="CC1940" s="86"/>
      <c r="CD1940" s="86"/>
      <c r="CE1940" s="86"/>
      <c r="CF1940" s="86"/>
      <c r="CH1940" s="86"/>
      <c r="CI1940" s="86"/>
      <c r="CJ1940" s="86"/>
      <c r="CK1940" s="86"/>
      <c r="CM1940" s="86"/>
      <c r="CN1940" s="86"/>
      <c r="CO1940" s="86"/>
      <c r="CP1940" s="86"/>
      <c r="CR1940" s="86"/>
      <c r="CS1940" s="86"/>
      <c r="CT1940" s="86"/>
      <c r="CU1940" s="86"/>
      <c r="CW1940" s="87"/>
      <c r="CY1940" s="86"/>
      <c r="CZ1940" s="87"/>
      <c r="DA1940" s="88"/>
      <c r="DB1940" s="86"/>
      <c r="DC1940" s="87"/>
      <c r="DD1940" s="86"/>
      <c r="DE1940" s="86"/>
      <c r="DF1940" s="86"/>
      <c r="DG1940" s="86"/>
      <c r="DH1940" s="89"/>
    </row>
    <row r="1941" spans="34:112" x14ac:dyDescent="0.2">
      <c r="AH1941" s="86"/>
      <c r="AJ1941" s="86"/>
      <c r="AL1941" s="86"/>
      <c r="AN1941" s="86"/>
      <c r="AP1941" s="86"/>
      <c r="AR1941" s="86"/>
      <c r="AT1941" s="86"/>
      <c r="AV1941" s="86"/>
      <c r="AX1941" s="86"/>
      <c r="AZ1941" s="86"/>
      <c r="BB1941" s="86"/>
      <c r="BD1941" s="86"/>
      <c r="BF1941" s="86"/>
      <c r="BH1941" s="86"/>
      <c r="BJ1941" s="86"/>
      <c r="BL1941" s="86"/>
      <c r="BN1941" s="86"/>
      <c r="BP1941" s="86"/>
      <c r="BR1941" s="86"/>
      <c r="BS1941" s="86"/>
      <c r="BT1941" s="86"/>
      <c r="BU1941" s="86"/>
      <c r="BW1941" s="86"/>
      <c r="BX1941" s="86"/>
      <c r="BY1941" s="86"/>
      <c r="BZ1941" s="86"/>
      <c r="CB1941" s="86"/>
      <c r="CC1941" s="86"/>
      <c r="CD1941" s="86"/>
      <c r="CE1941" s="86"/>
      <c r="CF1941" s="86"/>
      <c r="CH1941" s="86"/>
      <c r="CI1941" s="86"/>
      <c r="CJ1941" s="86"/>
      <c r="CK1941" s="86"/>
      <c r="CM1941" s="86"/>
      <c r="CN1941" s="86"/>
      <c r="CO1941" s="86"/>
      <c r="CP1941" s="86"/>
      <c r="CR1941" s="86"/>
      <c r="CS1941" s="86"/>
      <c r="CT1941" s="86"/>
      <c r="CU1941" s="86"/>
      <c r="CW1941" s="87"/>
      <c r="CY1941" s="86"/>
      <c r="CZ1941" s="87"/>
      <c r="DA1941" s="88"/>
      <c r="DB1941" s="86"/>
      <c r="DC1941" s="87"/>
      <c r="DD1941" s="86"/>
      <c r="DE1941" s="86"/>
      <c r="DF1941" s="86"/>
      <c r="DG1941" s="86"/>
      <c r="DH1941" s="89"/>
    </row>
    <row r="1942" spans="34:112" x14ac:dyDescent="0.2">
      <c r="AH1942" s="86"/>
      <c r="AJ1942" s="86"/>
      <c r="AL1942" s="86"/>
      <c r="AN1942" s="86"/>
      <c r="AP1942" s="86"/>
      <c r="AR1942" s="86"/>
      <c r="AT1942" s="86"/>
      <c r="AV1942" s="86"/>
      <c r="AX1942" s="86"/>
      <c r="AZ1942" s="86"/>
      <c r="BB1942" s="86"/>
      <c r="BD1942" s="86"/>
      <c r="BF1942" s="86"/>
      <c r="BH1942" s="86"/>
      <c r="BJ1942" s="86"/>
      <c r="BL1942" s="86"/>
      <c r="BN1942" s="86"/>
      <c r="BP1942" s="86"/>
      <c r="BR1942" s="86"/>
      <c r="BS1942" s="86"/>
      <c r="BT1942" s="86"/>
      <c r="BU1942" s="86"/>
      <c r="BW1942" s="86"/>
      <c r="BX1942" s="86"/>
      <c r="BY1942" s="86"/>
      <c r="BZ1942" s="86"/>
      <c r="CB1942" s="86"/>
      <c r="CC1942" s="86"/>
      <c r="CD1942" s="86"/>
      <c r="CE1942" s="86"/>
      <c r="CF1942" s="86"/>
      <c r="CH1942" s="86"/>
      <c r="CI1942" s="86"/>
      <c r="CJ1942" s="86"/>
      <c r="CK1942" s="86"/>
      <c r="CM1942" s="86"/>
      <c r="CN1942" s="86"/>
      <c r="CO1942" s="86"/>
      <c r="CP1942" s="86"/>
      <c r="CR1942" s="86"/>
      <c r="CS1942" s="86"/>
      <c r="CT1942" s="86"/>
      <c r="CU1942" s="86"/>
      <c r="CW1942" s="87"/>
      <c r="CY1942" s="86"/>
      <c r="CZ1942" s="87"/>
      <c r="DA1942" s="88"/>
      <c r="DB1942" s="86"/>
      <c r="DC1942" s="87"/>
      <c r="DD1942" s="86"/>
      <c r="DE1942" s="86"/>
      <c r="DF1942" s="86"/>
      <c r="DG1942" s="86"/>
      <c r="DH1942" s="89"/>
    </row>
    <row r="1943" spans="34:112" x14ac:dyDescent="0.2">
      <c r="AH1943" s="86"/>
      <c r="AJ1943" s="86"/>
      <c r="AL1943" s="86"/>
      <c r="AN1943" s="86"/>
      <c r="AP1943" s="86"/>
      <c r="AR1943" s="86"/>
      <c r="AT1943" s="86"/>
      <c r="AV1943" s="86"/>
      <c r="AX1943" s="86"/>
      <c r="AZ1943" s="86"/>
      <c r="BB1943" s="86"/>
      <c r="BD1943" s="86"/>
      <c r="BF1943" s="86"/>
      <c r="BH1943" s="86"/>
      <c r="BJ1943" s="86"/>
      <c r="BL1943" s="86"/>
      <c r="BN1943" s="86"/>
      <c r="BP1943" s="86"/>
      <c r="BR1943" s="86"/>
      <c r="BS1943" s="86"/>
      <c r="BT1943" s="86"/>
      <c r="BU1943" s="86"/>
      <c r="BW1943" s="86"/>
      <c r="BX1943" s="86"/>
      <c r="BY1943" s="86"/>
      <c r="BZ1943" s="86"/>
      <c r="CB1943" s="86"/>
      <c r="CC1943" s="86"/>
      <c r="CD1943" s="86"/>
      <c r="CE1943" s="86"/>
      <c r="CF1943" s="86"/>
      <c r="CH1943" s="86"/>
      <c r="CI1943" s="86"/>
      <c r="CJ1943" s="86"/>
      <c r="CK1943" s="86"/>
      <c r="CM1943" s="86"/>
      <c r="CN1943" s="86"/>
      <c r="CO1943" s="86"/>
      <c r="CP1943" s="86"/>
      <c r="CR1943" s="86"/>
      <c r="CS1943" s="86"/>
      <c r="CT1943" s="86"/>
      <c r="CU1943" s="86"/>
      <c r="CW1943" s="87"/>
      <c r="CY1943" s="86"/>
      <c r="CZ1943" s="87"/>
      <c r="DA1943" s="88"/>
      <c r="DB1943" s="86"/>
      <c r="DC1943" s="87"/>
      <c r="DD1943" s="86"/>
      <c r="DE1943" s="86"/>
      <c r="DF1943" s="86"/>
      <c r="DG1943" s="86"/>
      <c r="DH1943" s="89"/>
    </row>
    <row r="1944" spans="34:112" x14ac:dyDescent="0.2">
      <c r="AH1944" s="86"/>
      <c r="AJ1944" s="86"/>
      <c r="AL1944" s="86"/>
      <c r="AN1944" s="86"/>
      <c r="AP1944" s="86"/>
      <c r="AR1944" s="86"/>
      <c r="AT1944" s="86"/>
      <c r="AV1944" s="86"/>
      <c r="AX1944" s="86"/>
      <c r="AZ1944" s="86"/>
      <c r="BB1944" s="86"/>
      <c r="BD1944" s="86"/>
      <c r="BF1944" s="86"/>
      <c r="BH1944" s="86"/>
      <c r="BJ1944" s="86"/>
      <c r="BL1944" s="86"/>
      <c r="BN1944" s="86"/>
      <c r="BP1944" s="86"/>
      <c r="BR1944" s="86"/>
      <c r="BS1944" s="86"/>
      <c r="BT1944" s="86"/>
      <c r="BU1944" s="86"/>
      <c r="BW1944" s="86"/>
      <c r="BX1944" s="86"/>
      <c r="BY1944" s="86"/>
      <c r="BZ1944" s="86"/>
      <c r="CB1944" s="86"/>
      <c r="CC1944" s="86"/>
      <c r="CD1944" s="86"/>
      <c r="CE1944" s="86"/>
      <c r="CF1944" s="86"/>
      <c r="CH1944" s="86"/>
      <c r="CI1944" s="86"/>
      <c r="CJ1944" s="86"/>
      <c r="CK1944" s="86"/>
      <c r="CM1944" s="86"/>
      <c r="CN1944" s="86"/>
      <c r="CO1944" s="86"/>
      <c r="CP1944" s="86"/>
      <c r="CR1944" s="86"/>
      <c r="CS1944" s="86"/>
      <c r="CT1944" s="86"/>
      <c r="CU1944" s="86"/>
      <c r="CW1944" s="87"/>
      <c r="CY1944" s="86"/>
      <c r="CZ1944" s="87"/>
      <c r="DA1944" s="88"/>
      <c r="DB1944" s="86"/>
      <c r="DC1944" s="87"/>
      <c r="DD1944" s="86"/>
      <c r="DE1944" s="86"/>
      <c r="DF1944" s="86"/>
      <c r="DG1944" s="86"/>
      <c r="DH1944" s="89"/>
    </row>
    <row r="1945" spans="34:112" x14ac:dyDescent="0.2">
      <c r="AH1945" s="86"/>
      <c r="AJ1945" s="86"/>
      <c r="AL1945" s="86"/>
      <c r="AN1945" s="86"/>
      <c r="AP1945" s="86"/>
      <c r="AR1945" s="86"/>
      <c r="AT1945" s="86"/>
      <c r="AV1945" s="86"/>
      <c r="AX1945" s="86"/>
      <c r="AZ1945" s="86"/>
      <c r="BB1945" s="86"/>
      <c r="BD1945" s="86"/>
      <c r="BF1945" s="86"/>
      <c r="BH1945" s="86"/>
      <c r="BJ1945" s="86"/>
      <c r="BL1945" s="86"/>
      <c r="BN1945" s="86"/>
      <c r="BP1945" s="86"/>
      <c r="BR1945" s="86"/>
      <c r="BS1945" s="86"/>
      <c r="BT1945" s="86"/>
      <c r="BU1945" s="86"/>
      <c r="BW1945" s="86"/>
      <c r="BX1945" s="86"/>
      <c r="BY1945" s="86"/>
      <c r="BZ1945" s="86"/>
      <c r="CB1945" s="86"/>
      <c r="CC1945" s="86"/>
      <c r="CD1945" s="86"/>
      <c r="CE1945" s="86"/>
      <c r="CF1945" s="86"/>
      <c r="CH1945" s="86"/>
      <c r="CI1945" s="86"/>
      <c r="CJ1945" s="86"/>
      <c r="CK1945" s="86"/>
      <c r="CM1945" s="86"/>
      <c r="CN1945" s="86"/>
      <c r="CO1945" s="86"/>
      <c r="CP1945" s="86"/>
      <c r="CR1945" s="86"/>
      <c r="CS1945" s="86"/>
      <c r="CT1945" s="86"/>
      <c r="CU1945" s="86"/>
      <c r="CW1945" s="87"/>
      <c r="CY1945" s="86"/>
      <c r="CZ1945" s="87"/>
      <c r="DA1945" s="88"/>
      <c r="DB1945" s="86"/>
      <c r="DC1945" s="87"/>
      <c r="DD1945" s="86"/>
      <c r="DE1945" s="86"/>
      <c r="DF1945" s="86"/>
      <c r="DG1945" s="86"/>
      <c r="DH1945" s="89"/>
    </row>
    <row r="1946" spans="34:112" x14ac:dyDescent="0.2">
      <c r="AH1946" s="86"/>
      <c r="AJ1946" s="86"/>
      <c r="AL1946" s="86"/>
      <c r="AN1946" s="86"/>
      <c r="AP1946" s="86"/>
      <c r="AR1946" s="86"/>
      <c r="AT1946" s="86"/>
      <c r="AV1946" s="86"/>
      <c r="AX1946" s="86"/>
      <c r="AZ1946" s="86"/>
      <c r="BB1946" s="86"/>
      <c r="BD1946" s="86"/>
      <c r="BF1946" s="86"/>
      <c r="BH1946" s="86"/>
      <c r="BJ1946" s="86"/>
      <c r="BL1946" s="86"/>
      <c r="BN1946" s="86"/>
      <c r="BP1946" s="86"/>
      <c r="BR1946" s="86"/>
      <c r="BS1946" s="86"/>
      <c r="BT1946" s="86"/>
      <c r="BU1946" s="86"/>
      <c r="BW1946" s="86"/>
      <c r="BX1946" s="86"/>
      <c r="BY1946" s="86"/>
      <c r="BZ1946" s="86"/>
      <c r="CB1946" s="86"/>
      <c r="CC1946" s="86"/>
      <c r="CD1946" s="86"/>
      <c r="CE1946" s="86"/>
      <c r="CF1946" s="86"/>
      <c r="CH1946" s="86"/>
      <c r="CI1946" s="86"/>
      <c r="CJ1946" s="86"/>
      <c r="CK1946" s="86"/>
      <c r="CM1946" s="86"/>
      <c r="CN1946" s="86"/>
      <c r="CO1946" s="86"/>
      <c r="CP1946" s="86"/>
      <c r="CR1946" s="86"/>
      <c r="CS1946" s="86"/>
      <c r="CT1946" s="86"/>
      <c r="CU1946" s="86"/>
      <c r="CW1946" s="87"/>
      <c r="CY1946" s="86"/>
      <c r="CZ1946" s="87"/>
      <c r="DA1946" s="88"/>
      <c r="DB1946" s="86"/>
      <c r="DC1946" s="87"/>
      <c r="DD1946" s="86"/>
      <c r="DE1946" s="86"/>
      <c r="DF1946" s="86"/>
      <c r="DG1946" s="86"/>
      <c r="DH1946" s="89"/>
    </row>
    <row r="1947" spans="34:112" x14ac:dyDescent="0.2">
      <c r="AH1947" s="86"/>
      <c r="AJ1947" s="86"/>
      <c r="AL1947" s="86"/>
      <c r="AN1947" s="86"/>
      <c r="AP1947" s="86"/>
      <c r="AR1947" s="86"/>
      <c r="AT1947" s="86"/>
      <c r="AV1947" s="86"/>
      <c r="AX1947" s="86"/>
      <c r="AZ1947" s="86"/>
      <c r="BB1947" s="86"/>
      <c r="BD1947" s="86"/>
      <c r="BF1947" s="86"/>
      <c r="BH1947" s="86"/>
      <c r="BJ1947" s="86"/>
      <c r="BL1947" s="86"/>
      <c r="BN1947" s="86"/>
      <c r="BP1947" s="86"/>
      <c r="BR1947" s="86"/>
      <c r="BS1947" s="86"/>
      <c r="BT1947" s="86"/>
      <c r="BU1947" s="86"/>
      <c r="BW1947" s="86"/>
      <c r="BX1947" s="86"/>
      <c r="BY1947" s="86"/>
      <c r="BZ1947" s="86"/>
      <c r="CB1947" s="86"/>
      <c r="CC1947" s="86"/>
      <c r="CD1947" s="86"/>
      <c r="CE1947" s="86"/>
      <c r="CF1947" s="86"/>
      <c r="CH1947" s="86"/>
      <c r="CI1947" s="86"/>
      <c r="CJ1947" s="86"/>
      <c r="CK1947" s="86"/>
      <c r="CM1947" s="86"/>
      <c r="CN1947" s="86"/>
      <c r="CO1947" s="86"/>
      <c r="CP1947" s="86"/>
      <c r="CR1947" s="86"/>
      <c r="CS1947" s="86"/>
      <c r="CT1947" s="86"/>
      <c r="CU1947" s="86"/>
      <c r="CW1947" s="87"/>
      <c r="CY1947" s="86"/>
      <c r="CZ1947" s="87"/>
      <c r="DA1947" s="88"/>
      <c r="DB1947" s="86"/>
      <c r="DC1947" s="87"/>
      <c r="DD1947" s="86"/>
      <c r="DE1947" s="86"/>
      <c r="DF1947" s="86"/>
      <c r="DG1947" s="86"/>
      <c r="DH1947" s="89"/>
    </row>
    <row r="1948" spans="34:112" x14ac:dyDescent="0.2">
      <c r="AH1948" s="86"/>
      <c r="AJ1948" s="86"/>
      <c r="AL1948" s="86"/>
      <c r="AN1948" s="86"/>
      <c r="AP1948" s="86"/>
      <c r="AR1948" s="86"/>
      <c r="AT1948" s="86"/>
      <c r="AV1948" s="86"/>
      <c r="AX1948" s="86"/>
      <c r="AZ1948" s="86"/>
      <c r="BB1948" s="86"/>
      <c r="BD1948" s="86"/>
      <c r="BF1948" s="86"/>
      <c r="BH1948" s="86"/>
      <c r="BJ1948" s="86"/>
      <c r="BL1948" s="86"/>
      <c r="BN1948" s="86"/>
      <c r="BP1948" s="86"/>
      <c r="BR1948" s="86"/>
      <c r="BS1948" s="86"/>
      <c r="BT1948" s="86"/>
      <c r="BU1948" s="86"/>
      <c r="BW1948" s="86"/>
      <c r="BX1948" s="86"/>
      <c r="BY1948" s="86"/>
      <c r="BZ1948" s="86"/>
      <c r="CB1948" s="86"/>
      <c r="CC1948" s="86"/>
      <c r="CD1948" s="86"/>
      <c r="CE1948" s="86"/>
      <c r="CF1948" s="86"/>
      <c r="CH1948" s="86"/>
      <c r="CI1948" s="86"/>
      <c r="CJ1948" s="86"/>
      <c r="CK1948" s="86"/>
      <c r="CM1948" s="86"/>
      <c r="CN1948" s="86"/>
      <c r="CO1948" s="86"/>
      <c r="CP1948" s="86"/>
      <c r="CR1948" s="86"/>
      <c r="CS1948" s="86"/>
      <c r="CT1948" s="86"/>
      <c r="CU1948" s="86"/>
      <c r="CW1948" s="87"/>
      <c r="CY1948" s="86"/>
      <c r="CZ1948" s="87"/>
      <c r="DA1948" s="88"/>
      <c r="DB1948" s="86"/>
      <c r="DC1948" s="87"/>
      <c r="DD1948" s="86"/>
      <c r="DE1948" s="86"/>
      <c r="DF1948" s="86"/>
      <c r="DG1948" s="86"/>
      <c r="DH1948" s="89"/>
    </row>
    <row r="1949" spans="34:112" x14ac:dyDescent="0.2">
      <c r="AH1949" s="86"/>
      <c r="AJ1949" s="86"/>
      <c r="AL1949" s="86"/>
      <c r="AN1949" s="86"/>
      <c r="AP1949" s="86"/>
      <c r="AR1949" s="86"/>
      <c r="AT1949" s="86"/>
      <c r="AV1949" s="86"/>
      <c r="AX1949" s="86"/>
      <c r="AZ1949" s="86"/>
      <c r="BB1949" s="86"/>
      <c r="BD1949" s="86"/>
      <c r="BF1949" s="86"/>
      <c r="BH1949" s="86"/>
      <c r="BJ1949" s="86"/>
      <c r="BL1949" s="86"/>
      <c r="BN1949" s="86"/>
      <c r="BP1949" s="86"/>
      <c r="BR1949" s="86"/>
      <c r="BS1949" s="86"/>
      <c r="BT1949" s="86"/>
      <c r="BU1949" s="86"/>
      <c r="BW1949" s="86"/>
      <c r="BX1949" s="86"/>
      <c r="BY1949" s="86"/>
      <c r="BZ1949" s="86"/>
      <c r="CB1949" s="86"/>
      <c r="CC1949" s="86"/>
      <c r="CD1949" s="86"/>
      <c r="CE1949" s="86"/>
      <c r="CF1949" s="86"/>
      <c r="CH1949" s="86"/>
      <c r="CI1949" s="86"/>
      <c r="CJ1949" s="86"/>
      <c r="CK1949" s="86"/>
      <c r="CM1949" s="86"/>
      <c r="CN1949" s="86"/>
      <c r="CO1949" s="86"/>
      <c r="CP1949" s="86"/>
      <c r="CR1949" s="86"/>
      <c r="CS1949" s="86"/>
      <c r="CT1949" s="86"/>
      <c r="CU1949" s="86"/>
      <c r="CW1949" s="87"/>
      <c r="CY1949" s="86"/>
      <c r="CZ1949" s="87"/>
      <c r="DA1949" s="88"/>
      <c r="DB1949" s="86"/>
      <c r="DC1949" s="87"/>
      <c r="DD1949" s="86"/>
      <c r="DE1949" s="86"/>
      <c r="DF1949" s="86"/>
      <c r="DG1949" s="86"/>
      <c r="DH1949" s="89"/>
    </row>
    <row r="1950" spans="34:112" x14ac:dyDescent="0.2">
      <c r="AH1950" s="86"/>
      <c r="AJ1950" s="86"/>
      <c r="AL1950" s="86"/>
      <c r="AN1950" s="86"/>
      <c r="AP1950" s="86"/>
      <c r="AR1950" s="86"/>
      <c r="AT1950" s="86"/>
      <c r="AV1950" s="86"/>
      <c r="AX1950" s="86"/>
      <c r="AZ1950" s="86"/>
      <c r="BB1950" s="86"/>
      <c r="BD1950" s="86"/>
      <c r="BF1950" s="86"/>
      <c r="BH1950" s="86"/>
      <c r="BJ1950" s="86"/>
      <c r="BL1950" s="86"/>
      <c r="BN1950" s="86"/>
      <c r="BP1950" s="86"/>
      <c r="BR1950" s="86"/>
      <c r="BS1950" s="86"/>
      <c r="BT1950" s="86"/>
      <c r="BU1950" s="86"/>
      <c r="BW1950" s="86"/>
      <c r="BX1950" s="86"/>
      <c r="BY1950" s="86"/>
      <c r="BZ1950" s="86"/>
      <c r="CB1950" s="86"/>
      <c r="CC1950" s="86"/>
      <c r="CD1950" s="86"/>
      <c r="CE1950" s="86"/>
      <c r="CF1950" s="86"/>
      <c r="CH1950" s="86"/>
      <c r="CI1950" s="86"/>
      <c r="CJ1950" s="86"/>
      <c r="CK1950" s="86"/>
      <c r="CM1950" s="86"/>
      <c r="CN1950" s="86"/>
      <c r="CO1950" s="86"/>
      <c r="CP1950" s="86"/>
      <c r="CR1950" s="86"/>
      <c r="CS1950" s="86"/>
      <c r="CT1950" s="86"/>
      <c r="CU1950" s="86"/>
      <c r="CW1950" s="87"/>
      <c r="CY1950" s="86"/>
      <c r="CZ1950" s="87"/>
      <c r="DA1950" s="88"/>
      <c r="DB1950" s="86"/>
      <c r="DC1950" s="87"/>
      <c r="DD1950" s="86"/>
      <c r="DE1950" s="86"/>
      <c r="DF1950" s="86"/>
      <c r="DG1950" s="86"/>
      <c r="DH1950" s="89"/>
    </row>
    <row r="1951" spans="34:112" x14ac:dyDescent="0.2">
      <c r="AH1951" s="86"/>
      <c r="AJ1951" s="86"/>
      <c r="AL1951" s="86"/>
      <c r="AN1951" s="86"/>
      <c r="AP1951" s="86"/>
      <c r="AR1951" s="86"/>
      <c r="AT1951" s="86"/>
      <c r="AV1951" s="86"/>
      <c r="AX1951" s="86"/>
      <c r="AZ1951" s="86"/>
      <c r="BB1951" s="86"/>
      <c r="BD1951" s="86"/>
      <c r="BF1951" s="86"/>
      <c r="BH1951" s="86"/>
      <c r="BJ1951" s="86"/>
      <c r="BL1951" s="86"/>
      <c r="BN1951" s="86"/>
      <c r="BP1951" s="86"/>
      <c r="BR1951" s="86"/>
      <c r="BS1951" s="86"/>
      <c r="BT1951" s="86"/>
      <c r="BU1951" s="86"/>
      <c r="BW1951" s="86"/>
      <c r="BX1951" s="86"/>
      <c r="BY1951" s="86"/>
      <c r="BZ1951" s="86"/>
      <c r="CB1951" s="86"/>
      <c r="CC1951" s="86"/>
      <c r="CD1951" s="86"/>
      <c r="CE1951" s="86"/>
      <c r="CF1951" s="86"/>
      <c r="CH1951" s="86"/>
      <c r="CI1951" s="86"/>
      <c r="CJ1951" s="86"/>
      <c r="CK1951" s="86"/>
      <c r="CM1951" s="86"/>
      <c r="CN1951" s="86"/>
      <c r="CO1951" s="86"/>
      <c r="CP1951" s="86"/>
      <c r="CR1951" s="86"/>
      <c r="CS1951" s="86"/>
      <c r="CT1951" s="86"/>
      <c r="CU1951" s="86"/>
      <c r="CW1951" s="87"/>
      <c r="CY1951" s="86"/>
      <c r="CZ1951" s="87"/>
      <c r="DA1951" s="88"/>
      <c r="DB1951" s="86"/>
      <c r="DC1951" s="87"/>
      <c r="DD1951" s="86"/>
      <c r="DE1951" s="86"/>
      <c r="DF1951" s="86"/>
      <c r="DG1951" s="86"/>
      <c r="DH1951" s="89"/>
    </row>
    <row r="1952" spans="34:112" x14ac:dyDescent="0.2">
      <c r="AH1952" s="86"/>
      <c r="AJ1952" s="86"/>
      <c r="AL1952" s="86"/>
      <c r="AN1952" s="86"/>
      <c r="AP1952" s="86"/>
      <c r="AR1952" s="86"/>
      <c r="AT1952" s="86"/>
      <c r="AV1952" s="86"/>
      <c r="AX1952" s="86"/>
      <c r="AZ1952" s="86"/>
      <c r="BB1952" s="86"/>
      <c r="BD1952" s="86"/>
      <c r="BF1952" s="86"/>
      <c r="BH1952" s="86"/>
      <c r="BJ1952" s="86"/>
      <c r="BL1952" s="86"/>
      <c r="BN1952" s="86"/>
      <c r="BP1952" s="86"/>
      <c r="BR1952" s="86"/>
      <c r="BS1952" s="86"/>
      <c r="BT1952" s="86"/>
      <c r="BU1952" s="86"/>
      <c r="BW1952" s="86"/>
      <c r="BX1952" s="86"/>
      <c r="BY1952" s="86"/>
      <c r="BZ1952" s="86"/>
      <c r="CB1952" s="86"/>
      <c r="CC1952" s="86"/>
      <c r="CD1952" s="86"/>
      <c r="CE1952" s="86"/>
      <c r="CF1952" s="86"/>
      <c r="CH1952" s="86"/>
      <c r="CI1952" s="86"/>
      <c r="CJ1952" s="86"/>
      <c r="CK1952" s="86"/>
      <c r="CM1952" s="86"/>
      <c r="CN1952" s="86"/>
      <c r="CO1952" s="86"/>
      <c r="CP1952" s="86"/>
      <c r="CR1952" s="86"/>
      <c r="CS1952" s="86"/>
      <c r="CT1952" s="86"/>
      <c r="CU1952" s="86"/>
      <c r="CW1952" s="87"/>
      <c r="CY1952" s="86"/>
      <c r="CZ1952" s="87"/>
      <c r="DA1952" s="88"/>
      <c r="DB1952" s="86"/>
      <c r="DC1952" s="87"/>
      <c r="DD1952" s="86"/>
      <c r="DE1952" s="86"/>
      <c r="DF1952" s="86"/>
      <c r="DG1952" s="86"/>
      <c r="DH1952" s="89"/>
    </row>
    <row r="1953" spans="34:112" x14ac:dyDescent="0.2">
      <c r="AH1953" s="86"/>
      <c r="AJ1953" s="86"/>
      <c r="AL1953" s="86"/>
      <c r="AN1953" s="86"/>
      <c r="AP1953" s="86"/>
      <c r="AR1953" s="86"/>
      <c r="AT1953" s="86"/>
      <c r="AV1953" s="86"/>
      <c r="AX1953" s="86"/>
      <c r="AZ1953" s="86"/>
      <c r="BB1953" s="86"/>
      <c r="BD1953" s="86"/>
      <c r="BF1953" s="86"/>
      <c r="BH1953" s="86"/>
      <c r="BJ1953" s="86"/>
      <c r="BL1953" s="86"/>
      <c r="BN1953" s="86"/>
      <c r="BP1953" s="86"/>
      <c r="BR1953" s="86"/>
      <c r="BS1953" s="86"/>
      <c r="BT1953" s="86"/>
      <c r="BU1953" s="86"/>
      <c r="BW1953" s="86"/>
      <c r="BX1953" s="86"/>
      <c r="BY1953" s="86"/>
      <c r="BZ1953" s="86"/>
      <c r="CB1953" s="86"/>
      <c r="CC1953" s="86"/>
      <c r="CD1953" s="86"/>
      <c r="CE1953" s="86"/>
      <c r="CF1953" s="86"/>
      <c r="CH1953" s="86"/>
      <c r="CI1953" s="86"/>
      <c r="CJ1953" s="86"/>
      <c r="CK1953" s="86"/>
      <c r="CM1953" s="86"/>
      <c r="CN1953" s="86"/>
      <c r="CO1953" s="86"/>
      <c r="CP1953" s="86"/>
      <c r="CR1953" s="86"/>
      <c r="CS1953" s="86"/>
      <c r="CT1953" s="86"/>
      <c r="CU1953" s="86"/>
      <c r="CW1953" s="87"/>
      <c r="CY1953" s="86"/>
      <c r="CZ1953" s="87"/>
      <c r="DA1953" s="88"/>
      <c r="DB1953" s="86"/>
      <c r="DC1953" s="87"/>
      <c r="DD1953" s="86"/>
      <c r="DE1953" s="86"/>
      <c r="DF1953" s="86"/>
      <c r="DG1953" s="86"/>
      <c r="DH1953" s="89"/>
    </row>
    <row r="1954" spans="34:112" x14ac:dyDescent="0.2">
      <c r="AH1954" s="86"/>
      <c r="AJ1954" s="86"/>
      <c r="AL1954" s="86"/>
      <c r="AN1954" s="86"/>
      <c r="AP1954" s="86"/>
      <c r="AR1954" s="86"/>
      <c r="AT1954" s="86"/>
      <c r="AV1954" s="86"/>
      <c r="AX1954" s="86"/>
      <c r="AZ1954" s="86"/>
      <c r="BB1954" s="86"/>
      <c r="BD1954" s="86"/>
      <c r="BF1954" s="86"/>
      <c r="BH1954" s="86"/>
      <c r="BJ1954" s="86"/>
      <c r="BL1954" s="86"/>
      <c r="BN1954" s="86"/>
      <c r="BP1954" s="86"/>
      <c r="BR1954" s="86"/>
      <c r="BS1954" s="86"/>
      <c r="BT1954" s="86"/>
      <c r="BU1954" s="86"/>
      <c r="BW1954" s="86"/>
      <c r="BX1954" s="86"/>
      <c r="BY1954" s="86"/>
      <c r="BZ1954" s="86"/>
      <c r="CB1954" s="86"/>
      <c r="CC1954" s="86"/>
      <c r="CD1954" s="86"/>
      <c r="CE1954" s="86"/>
      <c r="CF1954" s="86"/>
      <c r="CH1954" s="86"/>
      <c r="CI1954" s="86"/>
      <c r="CJ1954" s="86"/>
      <c r="CK1954" s="86"/>
      <c r="CM1954" s="86"/>
      <c r="CN1954" s="86"/>
      <c r="CO1954" s="86"/>
      <c r="CP1954" s="86"/>
      <c r="CR1954" s="86"/>
      <c r="CS1954" s="86"/>
      <c r="CT1954" s="86"/>
      <c r="CU1954" s="86"/>
      <c r="CW1954" s="87"/>
      <c r="CY1954" s="86"/>
      <c r="CZ1954" s="87"/>
      <c r="DA1954" s="88"/>
      <c r="DB1954" s="86"/>
      <c r="DC1954" s="87"/>
      <c r="DD1954" s="86"/>
      <c r="DE1954" s="86"/>
      <c r="DF1954" s="86"/>
      <c r="DG1954" s="86"/>
      <c r="DH1954" s="89"/>
    </row>
    <row r="1955" spans="34:112" x14ac:dyDescent="0.2">
      <c r="AH1955" s="86"/>
      <c r="AJ1955" s="86"/>
      <c r="AL1955" s="86"/>
      <c r="AN1955" s="86"/>
      <c r="AP1955" s="86"/>
      <c r="AR1955" s="86"/>
      <c r="AT1955" s="86"/>
      <c r="AV1955" s="86"/>
      <c r="AX1955" s="86"/>
      <c r="AZ1955" s="86"/>
      <c r="BB1955" s="86"/>
      <c r="BD1955" s="86"/>
      <c r="BF1955" s="86"/>
      <c r="BH1955" s="86"/>
      <c r="BJ1955" s="86"/>
      <c r="BL1955" s="86"/>
      <c r="BN1955" s="86"/>
      <c r="BP1955" s="86"/>
      <c r="BR1955" s="86"/>
      <c r="BS1955" s="86"/>
      <c r="BT1955" s="86"/>
      <c r="BU1955" s="86"/>
      <c r="BW1955" s="86"/>
      <c r="BX1955" s="86"/>
      <c r="BY1955" s="86"/>
      <c r="BZ1955" s="86"/>
      <c r="CB1955" s="86"/>
      <c r="CC1955" s="86"/>
      <c r="CD1955" s="86"/>
      <c r="CE1955" s="86"/>
      <c r="CF1955" s="86"/>
      <c r="CH1955" s="86"/>
      <c r="CI1955" s="86"/>
      <c r="CJ1955" s="86"/>
      <c r="CK1955" s="86"/>
      <c r="CM1955" s="86"/>
      <c r="CN1955" s="86"/>
      <c r="CO1955" s="86"/>
      <c r="CP1955" s="86"/>
      <c r="CR1955" s="86"/>
      <c r="CS1955" s="86"/>
      <c r="CT1955" s="86"/>
      <c r="CU1955" s="86"/>
      <c r="CW1955" s="87"/>
      <c r="CY1955" s="86"/>
      <c r="CZ1955" s="87"/>
      <c r="DA1955" s="88"/>
      <c r="DB1955" s="86"/>
      <c r="DC1955" s="87"/>
      <c r="DD1955" s="86"/>
      <c r="DE1955" s="86"/>
      <c r="DF1955" s="86"/>
      <c r="DG1955" s="86"/>
      <c r="DH1955" s="89"/>
    </row>
    <row r="1956" spans="34:112" x14ac:dyDescent="0.2">
      <c r="AH1956" s="86"/>
      <c r="AJ1956" s="86"/>
      <c r="AL1956" s="86"/>
      <c r="AN1956" s="86"/>
      <c r="AP1956" s="86"/>
      <c r="AR1956" s="86"/>
      <c r="AT1956" s="86"/>
      <c r="AV1956" s="86"/>
      <c r="AX1956" s="86"/>
      <c r="AZ1956" s="86"/>
      <c r="BB1956" s="86"/>
      <c r="BD1956" s="86"/>
      <c r="BF1956" s="86"/>
      <c r="BH1956" s="86"/>
      <c r="BJ1956" s="86"/>
      <c r="BL1956" s="86"/>
      <c r="BN1956" s="86"/>
      <c r="BP1956" s="86"/>
      <c r="BR1956" s="86"/>
      <c r="BS1956" s="86"/>
      <c r="BT1956" s="86"/>
      <c r="BU1956" s="86"/>
      <c r="BW1956" s="86"/>
      <c r="BX1956" s="86"/>
      <c r="BY1956" s="86"/>
      <c r="BZ1956" s="86"/>
      <c r="CB1956" s="86"/>
      <c r="CC1956" s="86"/>
      <c r="CD1956" s="86"/>
      <c r="CE1956" s="86"/>
      <c r="CF1956" s="86"/>
      <c r="CH1956" s="86"/>
      <c r="CI1956" s="86"/>
      <c r="CJ1956" s="86"/>
      <c r="CK1956" s="86"/>
      <c r="CM1956" s="86"/>
      <c r="CN1956" s="86"/>
      <c r="CO1956" s="86"/>
      <c r="CP1956" s="86"/>
      <c r="CR1956" s="86"/>
      <c r="CS1956" s="86"/>
      <c r="CT1956" s="86"/>
      <c r="CU1956" s="86"/>
      <c r="CW1956" s="87"/>
      <c r="CY1956" s="86"/>
      <c r="CZ1956" s="87"/>
      <c r="DA1956" s="88"/>
      <c r="DB1956" s="86"/>
      <c r="DC1956" s="87"/>
      <c r="DD1956" s="86"/>
      <c r="DE1956" s="86"/>
      <c r="DF1956" s="86"/>
      <c r="DG1956" s="86"/>
      <c r="DH1956" s="89"/>
    </row>
    <row r="1957" spans="34:112" x14ac:dyDescent="0.2">
      <c r="AH1957" s="86"/>
      <c r="AJ1957" s="86"/>
      <c r="AL1957" s="86"/>
      <c r="AN1957" s="86"/>
      <c r="AP1957" s="86"/>
      <c r="AR1957" s="86"/>
      <c r="AT1957" s="86"/>
      <c r="AV1957" s="86"/>
      <c r="AX1957" s="86"/>
      <c r="AZ1957" s="86"/>
      <c r="BB1957" s="86"/>
      <c r="BD1957" s="86"/>
      <c r="BF1957" s="86"/>
      <c r="BH1957" s="86"/>
      <c r="BJ1957" s="86"/>
      <c r="BL1957" s="86"/>
      <c r="BN1957" s="86"/>
      <c r="BP1957" s="86"/>
      <c r="BR1957" s="86"/>
      <c r="BS1957" s="86"/>
      <c r="BT1957" s="86"/>
      <c r="BU1957" s="86"/>
      <c r="BW1957" s="86"/>
      <c r="BX1957" s="86"/>
      <c r="BY1957" s="86"/>
      <c r="BZ1957" s="86"/>
      <c r="CB1957" s="86"/>
      <c r="CC1957" s="86"/>
      <c r="CD1957" s="86"/>
      <c r="CE1957" s="86"/>
      <c r="CF1957" s="86"/>
      <c r="CH1957" s="86"/>
      <c r="CI1957" s="86"/>
      <c r="CJ1957" s="86"/>
      <c r="CK1957" s="86"/>
      <c r="CM1957" s="86"/>
      <c r="CN1957" s="86"/>
      <c r="CO1957" s="86"/>
      <c r="CP1957" s="86"/>
      <c r="CR1957" s="86"/>
      <c r="CS1957" s="86"/>
      <c r="CT1957" s="86"/>
      <c r="CU1957" s="86"/>
      <c r="CW1957" s="87"/>
      <c r="CY1957" s="86"/>
      <c r="CZ1957" s="87"/>
      <c r="DA1957" s="88"/>
      <c r="DB1957" s="86"/>
      <c r="DC1957" s="87"/>
      <c r="DD1957" s="86"/>
      <c r="DE1957" s="86"/>
      <c r="DF1957" s="86"/>
      <c r="DG1957" s="86"/>
      <c r="DH1957" s="89"/>
    </row>
    <row r="1958" spans="34:112" x14ac:dyDescent="0.2">
      <c r="AH1958" s="86"/>
      <c r="AJ1958" s="86"/>
      <c r="AL1958" s="86"/>
      <c r="AN1958" s="86"/>
      <c r="AP1958" s="86"/>
      <c r="AR1958" s="86"/>
      <c r="AT1958" s="86"/>
      <c r="AV1958" s="86"/>
      <c r="AX1958" s="86"/>
      <c r="AZ1958" s="86"/>
      <c r="BB1958" s="86"/>
      <c r="BD1958" s="86"/>
      <c r="BF1958" s="86"/>
      <c r="BH1958" s="86"/>
      <c r="BJ1958" s="86"/>
      <c r="BL1958" s="86"/>
      <c r="BN1958" s="86"/>
      <c r="BP1958" s="86"/>
      <c r="BR1958" s="86"/>
      <c r="BS1958" s="86"/>
      <c r="BT1958" s="86"/>
      <c r="BU1958" s="86"/>
      <c r="BW1958" s="86"/>
      <c r="BX1958" s="86"/>
      <c r="BY1958" s="86"/>
      <c r="BZ1958" s="86"/>
      <c r="CB1958" s="86"/>
      <c r="CC1958" s="86"/>
      <c r="CD1958" s="86"/>
      <c r="CE1958" s="86"/>
      <c r="CF1958" s="86"/>
      <c r="CH1958" s="86"/>
      <c r="CI1958" s="86"/>
      <c r="CJ1958" s="86"/>
      <c r="CK1958" s="86"/>
      <c r="CM1958" s="86"/>
      <c r="CN1958" s="86"/>
      <c r="CO1958" s="86"/>
      <c r="CP1958" s="86"/>
      <c r="CR1958" s="86"/>
      <c r="CS1958" s="86"/>
      <c r="CT1958" s="86"/>
      <c r="CU1958" s="86"/>
      <c r="CW1958" s="87"/>
      <c r="CY1958" s="86"/>
      <c r="CZ1958" s="87"/>
      <c r="DA1958" s="88"/>
      <c r="DB1958" s="86"/>
      <c r="DC1958" s="87"/>
      <c r="DD1958" s="86"/>
      <c r="DE1958" s="86"/>
      <c r="DF1958" s="86"/>
      <c r="DG1958" s="86"/>
      <c r="DH1958" s="89"/>
    </row>
    <row r="1959" spans="34:112" x14ac:dyDescent="0.2">
      <c r="AH1959" s="86"/>
      <c r="AJ1959" s="86"/>
      <c r="AL1959" s="86"/>
      <c r="AN1959" s="86"/>
      <c r="AP1959" s="86"/>
      <c r="AR1959" s="86"/>
      <c r="AT1959" s="86"/>
      <c r="AV1959" s="86"/>
      <c r="AX1959" s="86"/>
      <c r="AZ1959" s="86"/>
      <c r="BB1959" s="86"/>
      <c r="BD1959" s="86"/>
      <c r="BF1959" s="86"/>
      <c r="BH1959" s="86"/>
      <c r="BJ1959" s="86"/>
      <c r="BL1959" s="86"/>
      <c r="BN1959" s="86"/>
      <c r="BP1959" s="86"/>
      <c r="BR1959" s="86"/>
      <c r="BS1959" s="86"/>
      <c r="BT1959" s="86"/>
      <c r="BU1959" s="86"/>
      <c r="BW1959" s="86"/>
      <c r="BX1959" s="86"/>
      <c r="BY1959" s="86"/>
      <c r="BZ1959" s="86"/>
      <c r="CB1959" s="86"/>
      <c r="CC1959" s="86"/>
      <c r="CD1959" s="86"/>
      <c r="CE1959" s="86"/>
      <c r="CF1959" s="86"/>
      <c r="CH1959" s="86"/>
      <c r="CI1959" s="86"/>
      <c r="CJ1959" s="86"/>
      <c r="CK1959" s="86"/>
      <c r="CM1959" s="86"/>
      <c r="CN1959" s="86"/>
      <c r="CO1959" s="86"/>
      <c r="CP1959" s="86"/>
      <c r="CR1959" s="86"/>
      <c r="CS1959" s="86"/>
      <c r="CT1959" s="86"/>
      <c r="CU1959" s="86"/>
      <c r="CW1959" s="87"/>
      <c r="CY1959" s="86"/>
      <c r="CZ1959" s="87"/>
      <c r="DA1959" s="88"/>
      <c r="DB1959" s="86"/>
      <c r="DC1959" s="87"/>
      <c r="DD1959" s="86"/>
      <c r="DE1959" s="86"/>
      <c r="DF1959" s="86"/>
      <c r="DG1959" s="86"/>
      <c r="DH1959" s="89"/>
    </row>
    <row r="1960" spans="34:112" x14ac:dyDescent="0.2">
      <c r="AH1960" s="86"/>
      <c r="AJ1960" s="86"/>
      <c r="AL1960" s="86"/>
      <c r="AN1960" s="86"/>
      <c r="AP1960" s="86"/>
      <c r="AR1960" s="86"/>
      <c r="AT1960" s="86"/>
      <c r="AV1960" s="86"/>
      <c r="AX1960" s="86"/>
      <c r="AZ1960" s="86"/>
      <c r="BB1960" s="86"/>
      <c r="BD1960" s="86"/>
      <c r="BF1960" s="86"/>
      <c r="BH1960" s="86"/>
      <c r="BJ1960" s="86"/>
      <c r="BL1960" s="86"/>
      <c r="BN1960" s="86"/>
      <c r="BP1960" s="86"/>
      <c r="BR1960" s="86"/>
      <c r="BS1960" s="86"/>
      <c r="BT1960" s="86"/>
      <c r="BU1960" s="86"/>
      <c r="BW1960" s="86"/>
      <c r="BX1960" s="86"/>
      <c r="BY1960" s="86"/>
      <c r="BZ1960" s="86"/>
      <c r="CB1960" s="86"/>
      <c r="CC1960" s="86"/>
      <c r="CD1960" s="86"/>
      <c r="CE1960" s="86"/>
      <c r="CF1960" s="86"/>
      <c r="CH1960" s="86"/>
      <c r="CI1960" s="86"/>
      <c r="CJ1960" s="86"/>
      <c r="CK1960" s="86"/>
      <c r="CM1960" s="86"/>
      <c r="CN1960" s="86"/>
      <c r="CO1960" s="86"/>
      <c r="CP1960" s="86"/>
      <c r="CR1960" s="86"/>
      <c r="CS1960" s="86"/>
      <c r="CT1960" s="86"/>
      <c r="CU1960" s="86"/>
      <c r="CW1960" s="87"/>
      <c r="CY1960" s="86"/>
      <c r="CZ1960" s="87"/>
      <c r="DA1960" s="88"/>
      <c r="DB1960" s="86"/>
      <c r="DC1960" s="87"/>
      <c r="DD1960" s="86"/>
      <c r="DE1960" s="86"/>
      <c r="DF1960" s="86"/>
      <c r="DG1960" s="86"/>
      <c r="DH1960" s="89"/>
    </row>
    <row r="1961" spans="34:112" x14ac:dyDescent="0.2">
      <c r="AH1961" s="86"/>
      <c r="AJ1961" s="86"/>
      <c r="AL1961" s="86"/>
      <c r="AN1961" s="86"/>
      <c r="AP1961" s="86"/>
      <c r="AR1961" s="86"/>
      <c r="AT1961" s="86"/>
      <c r="AV1961" s="86"/>
      <c r="AX1961" s="86"/>
      <c r="AZ1961" s="86"/>
      <c r="BB1961" s="86"/>
      <c r="BD1961" s="86"/>
      <c r="BF1961" s="86"/>
      <c r="BH1961" s="86"/>
      <c r="BJ1961" s="86"/>
      <c r="BL1961" s="86"/>
      <c r="BN1961" s="86"/>
      <c r="BP1961" s="86"/>
      <c r="BR1961" s="86"/>
      <c r="BS1961" s="86"/>
      <c r="BT1961" s="86"/>
      <c r="BU1961" s="86"/>
      <c r="BW1961" s="86"/>
      <c r="BX1961" s="86"/>
      <c r="BY1961" s="86"/>
      <c r="BZ1961" s="86"/>
      <c r="CB1961" s="86"/>
      <c r="CC1961" s="86"/>
      <c r="CD1961" s="86"/>
      <c r="CE1961" s="86"/>
      <c r="CF1961" s="86"/>
      <c r="CH1961" s="86"/>
      <c r="CI1961" s="86"/>
      <c r="CJ1961" s="86"/>
      <c r="CK1961" s="86"/>
      <c r="CM1961" s="86"/>
      <c r="CN1961" s="86"/>
      <c r="CO1961" s="86"/>
      <c r="CP1961" s="86"/>
      <c r="CR1961" s="86"/>
      <c r="CS1961" s="86"/>
      <c r="CT1961" s="86"/>
      <c r="CU1961" s="86"/>
      <c r="CW1961" s="87"/>
      <c r="CY1961" s="86"/>
      <c r="CZ1961" s="87"/>
      <c r="DA1961" s="88"/>
      <c r="DB1961" s="86"/>
      <c r="DC1961" s="87"/>
      <c r="DD1961" s="86"/>
      <c r="DE1961" s="86"/>
      <c r="DF1961" s="86"/>
      <c r="DG1961" s="86"/>
      <c r="DH1961" s="89"/>
    </row>
    <row r="1962" spans="34:112" x14ac:dyDescent="0.2">
      <c r="AH1962" s="86"/>
      <c r="AJ1962" s="86"/>
      <c r="AL1962" s="86"/>
      <c r="AN1962" s="86"/>
      <c r="AP1962" s="86"/>
      <c r="AR1962" s="86"/>
      <c r="AT1962" s="86"/>
      <c r="AV1962" s="86"/>
      <c r="AX1962" s="86"/>
      <c r="AZ1962" s="86"/>
      <c r="BB1962" s="86"/>
      <c r="BD1962" s="86"/>
      <c r="BF1962" s="86"/>
      <c r="BH1962" s="86"/>
      <c r="BJ1962" s="86"/>
      <c r="BL1962" s="86"/>
      <c r="BN1962" s="86"/>
      <c r="BP1962" s="86"/>
      <c r="BR1962" s="86"/>
      <c r="BS1962" s="86"/>
      <c r="BT1962" s="86"/>
      <c r="BU1962" s="86"/>
      <c r="BW1962" s="86"/>
      <c r="BX1962" s="86"/>
      <c r="BY1962" s="86"/>
      <c r="BZ1962" s="86"/>
      <c r="CB1962" s="86"/>
      <c r="CC1962" s="86"/>
      <c r="CD1962" s="86"/>
      <c r="CE1962" s="86"/>
      <c r="CF1962" s="86"/>
      <c r="CH1962" s="86"/>
      <c r="CI1962" s="86"/>
      <c r="CJ1962" s="86"/>
      <c r="CK1962" s="86"/>
      <c r="CM1962" s="86"/>
      <c r="CN1962" s="86"/>
      <c r="CO1962" s="86"/>
      <c r="CP1962" s="86"/>
      <c r="CR1962" s="86"/>
      <c r="CS1962" s="86"/>
      <c r="CT1962" s="86"/>
      <c r="CU1962" s="86"/>
      <c r="CW1962" s="87"/>
      <c r="CY1962" s="86"/>
      <c r="CZ1962" s="87"/>
      <c r="DA1962" s="88"/>
      <c r="DB1962" s="86"/>
      <c r="DC1962" s="87"/>
      <c r="DD1962" s="86"/>
      <c r="DE1962" s="86"/>
      <c r="DF1962" s="86"/>
      <c r="DG1962" s="86"/>
      <c r="DH1962" s="89"/>
    </row>
    <row r="1963" spans="34:112" x14ac:dyDescent="0.2">
      <c r="AH1963" s="86"/>
      <c r="AJ1963" s="86"/>
      <c r="AL1963" s="86"/>
      <c r="AN1963" s="86"/>
      <c r="AP1963" s="86"/>
      <c r="AR1963" s="86"/>
      <c r="AT1963" s="86"/>
      <c r="AV1963" s="86"/>
      <c r="AX1963" s="86"/>
      <c r="AZ1963" s="86"/>
      <c r="BB1963" s="86"/>
      <c r="BD1963" s="86"/>
      <c r="BF1963" s="86"/>
      <c r="BH1963" s="86"/>
      <c r="BJ1963" s="86"/>
      <c r="BL1963" s="86"/>
      <c r="BN1963" s="86"/>
      <c r="BP1963" s="86"/>
      <c r="BR1963" s="86"/>
      <c r="BS1963" s="86"/>
      <c r="BT1963" s="86"/>
      <c r="BU1963" s="86"/>
      <c r="BW1963" s="86"/>
      <c r="BX1963" s="86"/>
      <c r="BY1963" s="86"/>
      <c r="BZ1963" s="86"/>
      <c r="CB1963" s="86"/>
      <c r="CC1963" s="86"/>
      <c r="CD1963" s="86"/>
      <c r="CE1963" s="86"/>
      <c r="CF1963" s="86"/>
      <c r="CH1963" s="86"/>
      <c r="CI1963" s="86"/>
      <c r="CJ1963" s="86"/>
      <c r="CK1963" s="86"/>
      <c r="CM1963" s="86"/>
      <c r="CN1963" s="86"/>
      <c r="CO1963" s="86"/>
      <c r="CP1963" s="86"/>
      <c r="CR1963" s="86"/>
      <c r="CS1963" s="86"/>
      <c r="CT1963" s="86"/>
      <c r="CU1963" s="86"/>
      <c r="CW1963" s="87"/>
      <c r="CY1963" s="86"/>
      <c r="CZ1963" s="87"/>
      <c r="DA1963" s="88"/>
      <c r="DB1963" s="86"/>
      <c r="DC1963" s="87"/>
      <c r="DD1963" s="86"/>
      <c r="DE1963" s="86"/>
      <c r="DF1963" s="86"/>
      <c r="DG1963" s="86"/>
      <c r="DH1963" s="89"/>
    </row>
    <row r="1964" spans="34:112" x14ac:dyDescent="0.2">
      <c r="AH1964" s="86"/>
      <c r="AJ1964" s="86"/>
      <c r="AL1964" s="86"/>
      <c r="AN1964" s="86"/>
      <c r="AP1964" s="86"/>
      <c r="AR1964" s="86"/>
      <c r="AT1964" s="86"/>
      <c r="AV1964" s="86"/>
      <c r="AX1964" s="86"/>
      <c r="AZ1964" s="86"/>
      <c r="BB1964" s="86"/>
      <c r="BD1964" s="86"/>
      <c r="BF1964" s="86"/>
      <c r="BH1964" s="86"/>
      <c r="BJ1964" s="86"/>
      <c r="BL1964" s="86"/>
      <c r="BN1964" s="86"/>
      <c r="BP1964" s="86"/>
      <c r="BR1964" s="86"/>
      <c r="BS1964" s="86"/>
      <c r="BT1964" s="86"/>
      <c r="BU1964" s="86"/>
      <c r="BW1964" s="86"/>
      <c r="BX1964" s="86"/>
      <c r="BY1964" s="86"/>
      <c r="BZ1964" s="86"/>
      <c r="CB1964" s="86"/>
      <c r="CC1964" s="86"/>
      <c r="CD1964" s="86"/>
      <c r="CE1964" s="86"/>
      <c r="CF1964" s="86"/>
      <c r="CH1964" s="86"/>
      <c r="CI1964" s="86"/>
      <c r="CJ1964" s="86"/>
      <c r="CK1964" s="86"/>
      <c r="CM1964" s="86"/>
      <c r="CN1964" s="86"/>
      <c r="CO1964" s="86"/>
      <c r="CP1964" s="86"/>
      <c r="CR1964" s="86"/>
      <c r="CS1964" s="86"/>
      <c r="CT1964" s="86"/>
      <c r="CU1964" s="86"/>
      <c r="CW1964" s="87"/>
      <c r="CY1964" s="86"/>
      <c r="CZ1964" s="87"/>
      <c r="DA1964" s="88"/>
      <c r="DB1964" s="86"/>
      <c r="DC1964" s="87"/>
      <c r="DD1964" s="86"/>
      <c r="DE1964" s="86"/>
      <c r="DF1964" s="86"/>
      <c r="DG1964" s="86"/>
      <c r="DH1964" s="89"/>
    </row>
    <row r="1965" spans="34:112" x14ac:dyDescent="0.2">
      <c r="AH1965" s="86"/>
      <c r="AJ1965" s="86"/>
      <c r="AL1965" s="86"/>
      <c r="AN1965" s="86"/>
      <c r="AP1965" s="86"/>
      <c r="AR1965" s="86"/>
      <c r="AT1965" s="86"/>
      <c r="AV1965" s="86"/>
      <c r="AX1965" s="86"/>
      <c r="AZ1965" s="86"/>
      <c r="BB1965" s="86"/>
      <c r="BD1965" s="86"/>
      <c r="BF1965" s="86"/>
      <c r="BH1965" s="86"/>
      <c r="BJ1965" s="86"/>
      <c r="BL1965" s="86"/>
      <c r="BN1965" s="86"/>
      <c r="BP1965" s="86"/>
      <c r="BR1965" s="86"/>
      <c r="BS1965" s="86"/>
      <c r="BT1965" s="86"/>
      <c r="BU1965" s="86"/>
      <c r="BW1965" s="86"/>
      <c r="BX1965" s="86"/>
      <c r="BY1965" s="86"/>
      <c r="BZ1965" s="86"/>
      <c r="CB1965" s="86"/>
      <c r="CC1965" s="86"/>
      <c r="CD1965" s="86"/>
      <c r="CE1965" s="86"/>
      <c r="CF1965" s="86"/>
      <c r="CH1965" s="86"/>
      <c r="CI1965" s="86"/>
      <c r="CJ1965" s="86"/>
      <c r="CK1965" s="86"/>
      <c r="CM1965" s="86"/>
      <c r="CN1965" s="86"/>
      <c r="CO1965" s="86"/>
      <c r="CP1965" s="86"/>
      <c r="CR1965" s="86"/>
      <c r="CS1965" s="86"/>
      <c r="CT1965" s="86"/>
      <c r="CU1965" s="86"/>
      <c r="CW1965" s="87"/>
      <c r="CY1965" s="86"/>
      <c r="CZ1965" s="87"/>
      <c r="DA1965" s="88"/>
      <c r="DB1965" s="86"/>
      <c r="DC1965" s="87"/>
      <c r="DD1965" s="86"/>
      <c r="DE1965" s="86"/>
      <c r="DF1965" s="86"/>
      <c r="DG1965" s="86"/>
      <c r="DH1965" s="89"/>
    </row>
    <row r="1966" spans="34:112" x14ac:dyDescent="0.2">
      <c r="AH1966" s="86"/>
      <c r="AJ1966" s="86"/>
      <c r="AL1966" s="86"/>
      <c r="AN1966" s="86"/>
      <c r="AP1966" s="86"/>
      <c r="AR1966" s="86"/>
      <c r="AT1966" s="86"/>
      <c r="AV1966" s="86"/>
      <c r="AX1966" s="86"/>
      <c r="AZ1966" s="86"/>
      <c r="BB1966" s="86"/>
      <c r="BD1966" s="86"/>
      <c r="BF1966" s="86"/>
      <c r="BH1966" s="86"/>
      <c r="BJ1966" s="86"/>
      <c r="BL1966" s="86"/>
      <c r="BN1966" s="86"/>
      <c r="BP1966" s="86"/>
      <c r="BR1966" s="86"/>
      <c r="BS1966" s="86"/>
      <c r="BT1966" s="86"/>
      <c r="BU1966" s="86"/>
      <c r="BW1966" s="86"/>
      <c r="BX1966" s="86"/>
      <c r="BY1966" s="86"/>
      <c r="BZ1966" s="86"/>
      <c r="CB1966" s="86"/>
      <c r="CC1966" s="86"/>
      <c r="CD1966" s="86"/>
      <c r="CE1966" s="86"/>
      <c r="CF1966" s="86"/>
      <c r="CH1966" s="86"/>
      <c r="CI1966" s="86"/>
      <c r="CJ1966" s="86"/>
      <c r="CK1966" s="86"/>
      <c r="CM1966" s="86"/>
      <c r="CN1966" s="86"/>
      <c r="CO1966" s="86"/>
      <c r="CP1966" s="86"/>
      <c r="CR1966" s="86"/>
      <c r="CS1966" s="86"/>
      <c r="CT1966" s="86"/>
      <c r="CU1966" s="86"/>
      <c r="CW1966" s="87"/>
      <c r="CY1966" s="86"/>
      <c r="CZ1966" s="87"/>
      <c r="DA1966" s="88"/>
      <c r="DB1966" s="86"/>
      <c r="DC1966" s="87"/>
      <c r="DD1966" s="86"/>
      <c r="DE1966" s="86"/>
      <c r="DF1966" s="86"/>
      <c r="DG1966" s="86"/>
      <c r="DH1966" s="89"/>
    </row>
    <row r="1967" spans="34:112" x14ac:dyDescent="0.2">
      <c r="AH1967" s="86"/>
      <c r="AJ1967" s="86"/>
      <c r="AL1967" s="86"/>
      <c r="AN1967" s="86"/>
      <c r="AP1967" s="86"/>
      <c r="AR1967" s="86"/>
      <c r="AT1967" s="86"/>
      <c r="AV1967" s="86"/>
      <c r="AX1967" s="86"/>
      <c r="AZ1967" s="86"/>
      <c r="BB1967" s="86"/>
      <c r="BD1967" s="86"/>
      <c r="BF1967" s="86"/>
      <c r="BH1967" s="86"/>
      <c r="BJ1967" s="86"/>
      <c r="BL1967" s="86"/>
      <c r="BN1967" s="86"/>
      <c r="BP1967" s="86"/>
      <c r="BR1967" s="86"/>
      <c r="BS1967" s="86"/>
      <c r="BT1967" s="86"/>
      <c r="BU1967" s="86"/>
      <c r="BW1967" s="86"/>
      <c r="BX1967" s="86"/>
      <c r="BY1967" s="86"/>
      <c r="BZ1967" s="86"/>
      <c r="CB1967" s="86"/>
      <c r="CC1967" s="86"/>
      <c r="CD1967" s="86"/>
      <c r="CE1967" s="86"/>
      <c r="CF1967" s="86"/>
      <c r="CH1967" s="86"/>
      <c r="CI1967" s="86"/>
      <c r="CJ1967" s="86"/>
      <c r="CK1967" s="86"/>
      <c r="CM1967" s="86"/>
      <c r="CN1967" s="86"/>
      <c r="CO1967" s="86"/>
      <c r="CP1967" s="86"/>
      <c r="CR1967" s="86"/>
      <c r="CS1967" s="86"/>
      <c r="CT1967" s="86"/>
      <c r="CU1967" s="86"/>
      <c r="CW1967" s="87"/>
      <c r="CY1967" s="86"/>
      <c r="CZ1967" s="87"/>
      <c r="DA1967" s="88"/>
      <c r="DB1967" s="86"/>
      <c r="DC1967" s="87"/>
      <c r="DD1967" s="86"/>
      <c r="DE1967" s="86"/>
      <c r="DF1967" s="86"/>
      <c r="DG1967" s="86"/>
      <c r="DH1967" s="89"/>
    </row>
    <row r="1968" spans="34:112" x14ac:dyDescent="0.2">
      <c r="AH1968" s="86"/>
      <c r="AJ1968" s="86"/>
      <c r="AL1968" s="86"/>
      <c r="AN1968" s="86"/>
      <c r="AP1968" s="86"/>
      <c r="AR1968" s="86"/>
      <c r="AT1968" s="86"/>
      <c r="AV1968" s="86"/>
      <c r="AX1968" s="86"/>
      <c r="AZ1968" s="86"/>
      <c r="BB1968" s="86"/>
      <c r="BD1968" s="86"/>
      <c r="BF1968" s="86"/>
      <c r="BH1968" s="86"/>
      <c r="BJ1968" s="86"/>
      <c r="BL1968" s="86"/>
      <c r="BN1968" s="86"/>
      <c r="BP1968" s="86"/>
      <c r="BR1968" s="86"/>
      <c r="BS1968" s="86"/>
      <c r="BT1968" s="86"/>
      <c r="BU1968" s="86"/>
      <c r="BW1968" s="86"/>
      <c r="BX1968" s="86"/>
      <c r="BY1968" s="86"/>
      <c r="BZ1968" s="86"/>
      <c r="CB1968" s="86"/>
      <c r="CC1968" s="86"/>
      <c r="CD1968" s="86"/>
      <c r="CE1968" s="86"/>
      <c r="CF1968" s="86"/>
      <c r="CH1968" s="86"/>
      <c r="CI1968" s="86"/>
      <c r="CJ1968" s="86"/>
      <c r="CK1968" s="86"/>
      <c r="CM1968" s="86"/>
      <c r="CN1968" s="86"/>
      <c r="CO1968" s="86"/>
      <c r="CP1968" s="86"/>
      <c r="CR1968" s="86"/>
      <c r="CS1968" s="86"/>
      <c r="CT1968" s="86"/>
      <c r="CU1968" s="86"/>
      <c r="CW1968" s="87"/>
      <c r="CY1968" s="86"/>
      <c r="CZ1968" s="87"/>
      <c r="DA1968" s="88"/>
      <c r="DB1968" s="86"/>
      <c r="DC1968" s="87"/>
      <c r="DD1968" s="86"/>
      <c r="DE1968" s="86"/>
      <c r="DF1968" s="86"/>
      <c r="DG1968" s="86"/>
      <c r="DH1968" s="89"/>
    </row>
    <row r="1969" spans="34:112" x14ac:dyDescent="0.2">
      <c r="AH1969" s="86"/>
      <c r="AJ1969" s="86"/>
      <c r="AL1969" s="86"/>
      <c r="AN1969" s="86"/>
      <c r="AP1969" s="86"/>
      <c r="AR1969" s="86"/>
      <c r="AT1969" s="86"/>
      <c r="AV1969" s="86"/>
      <c r="AX1969" s="86"/>
      <c r="AZ1969" s="86"/>
      <c r="BB1969" s="86"/>
      <c r="BD1969" s="86"/>
      <c r="BF1969" s="86"/>
      <c r="BH1969" s="86"/>
      <c r="BJ1969" s="86"/>
      <c r="BL1969" s="86"/>
      <c r="BN1969" s="86"/>
      <c r="BP1969" s="86"/>
      <c r="BR1969" s="86"/>
      <c r="BS1969" s="86"/>
      <c r="BT1969" s="86"/>
      <c r="BU1969" s="86"/>
      <c r="BW1969" s="86"/>
      <c r="BX1969" s="86"/>
      <c r="BY1969" s="86"/>
      <c r="BZ1969" s="86"/>
      <c r="CB1969" s="86"/>
      <c r="CC1969" s="86"/>
      <c r="CD1969" s="86"/>
      <c r="CE1969" s="86"/>
      <c r="CF1969" s="86"/>
      <c r="CH1969" s="86"/>
      <c r="CI1969" s="86"/>
      <c r="CJ1969" s="86"/>
      <c r="CK1969" s="86"/>
      <c r="CM1969" s="86"/>
      <c r="CN1969" s="86"/>
      <c r="CO1969" s="86"/>
      <c r="CP1969" s="86"/>
      <c r="CR1969" s="86"/>
      <c r="CS1969" s="86"/>
      <c r="CT1969" s="86"/>
      <c r="CU1969" s="86"/>
      <c r="CW1969" s="87"/>
      <c r="CY1969" s="86"/>
      <c r="CZ1969" s="87"/>
      <c r="DA1969" s="88"/>
      <c r="DB1969" s="86"/>
      <c r="DC1969" s="87"/>
      <c r="DD1969" s="86"/>
      <c r="DE1969" s="86"/>
      <c r="DF1969" s="86"/>
      <c r="DG1969" s="86"/>
      <c r="DH1969" s="89"/>
    </row>
    <row r="1970" spans="34:112" x14ac:dyDescent="0.2">
      <c r="AH1970" s="86"/>
      <c r="AJ1970" s="86"/>
      <c r="AL1970" s="86"/>
      <c r="AN1970" s="86"/>
      <c r="AP1970" s="86"/>
      <c r="AR1970" s="86"/>
      <c r="AT1970" s="86"/>
      <c r="AV1970" s="86"/>
      <c r="AX1970" s="86"/>
      <c r="AZ1970" s="86"/>
      <c r="BB1970" s="86"/>
      <c r="BD1970" s="86"/>
      <c r="BF1970" s="86"/>
      <c r="BH1970" s="86"/>
      <c r="BJ1970" s="86"/>
      <c r="BL1970" s="86"/>
      <c r="BN1970" s="86"/>
      <c r="BP1970" s="86"/>
      <c r="BR1970" s="86"/>
      <c r="BS1970" s="86"/>
      <c r="BT1970" s="86"/>
      <c r="BU1970" s="86"/>
      <c r="BW1970" s="86"/>
      <c r="BX1970" s="86"/>
      <c r="BY1970" s="86"/>
      <c r="BZ1970" s="86"/>
      <c r="CB1970" s="86"/>
      <c r="CC1970" s="86"/>
      <c r="CD1970" s="86"/>
      <c r="CE1970" s="86"/>
      <c r="CF1970" s="86"/>
      <c r="CH1970" s="86"/>
      <c r="CI1970" s="86"/>
      <c r="CJ1970" s="86"/>
      <c r="CK1970" s="86"/>
      <c r="CM1970" s="86"/>
      <c r="CN1970" s="86"/>
      <c r="CO1970" s="86"/>
      <c r="CP1970" s="86"/>
      <c r="CR1970" s="86"/>
      <c r="CS1970" s="86"/>
      <c r="CT1970" s="86"/>
      <c r="CU1970" s="86"/>
      <c r="CW1970" s="87"/>
      <c r="CY1970" s="86"/>
      <c r="CZ1970" s="87"/>
      <c r="DA1970" s="88"/>
      <c r="DB1970" s="86"/>
      <c r="DC1970" s="87"/>
      <c r="DD1970" s="86"/>
      <c r="DE1970" s="86"/>
      <c r="DF1970" s="86"/>
      <c r="DG1970" s="86"/>
      <c r="DH1970" s="89"/>
    </row>
    <row r="1971" spans="34:112" x14ac:dyDescent="0.2">
      <c r="AH1971" s="86"/>
      <c r="AJ1971" s="86"/>
      <c r="AL1971" s="86"/>
      <c r="AN1971" s="86"/>
      <c r="AP1971" s="86"/>
      <c r="AR1971" s="86"/>
      <c r="AT1971" s="86"/>
      <c r="AV1971" s="86"/>
      <c r="AX1971" s="86"/>
      <c r="AZ1971" s="86"/>
      <c r="BB1971" s="86"/>
      <c r="BD1971" s="86"/>
      <c r="BF1971" s="86"/>
      <c r="BH1971" s="86"/>
      <c r="BJ1971" s="86"/>
      <c r="BL1971" s="86"/>
      <c r="BN1971" s="86"/>
      <c r="BP1971" s="86"/>
      <c r="BR1971" s="86"/>
      <c r="BS1971" s="86"/>
      <c r="BT1971" s="86"/>
      <c r="BU1971" s="86"/>
      <c r="BW1971" s="86"/>
      <c r="BX1971" s="86"/>
      <c r="BY1971" s="86"/>
      <c r="BZ1971" s="86"/>
      <c r="CB1971" s="86"/>
      <c r="CC1971" s="86"/>
      <c r="CD1971" s="86"/>
      <c r="CE1971" s="86"/>
      <c r="CF1971" s="86"/>
      <c r="CH1971" s="86"/>
      <c r="CI1971" s="86"/>
      <c r="CJ1971" s="86"/>
      <c r="CK1971" s="86"/>
      <c r="CM1971" s="86"/>
      <c r="CN1971" s="86"/>
      <c r="CO1971" s="86"/>
      <c r="CP1971" s="86"/>
      <c r="CR1971" s="86"/>
      <c r="CS1971" s="86"/>
      <c r="CT1971" s="86"/>
      <c r="CU1971" s="86"/>
      <c r="CW1971" s="87"/>
      <c r="CY1971" s="86"/>
      <c r="CZ1971" s="87"/>
      <c r="DA1971" s="88"/>
      <c r="DB1971" s="86"/>
      <c r="DC1971" s="87"/>
      <c r="DD1971" s="86"/>
      <c r="DE1971" s="86"/>
      <c r="DF1971" s="86"/>
      <c r="DG1971" s="86"/>
      <c r="DH1971" s="89"/>
    </row>
    <row r="1972" spans="34:112" x14ac:dyDescent="0.2">
      <c r="AH1972" s="86"/>
      <c r="AJ1972" s="86"/>
      <c r="AL1972" s="86"/>
      <c r="AN1972" s="86"/>
      <c r="AP1972" s="86"/>
      <c r="AR1972" s="86"/>
      <c r="AT1972" s="86"/>
      <c r="AV1972" s="86"/>
      <c r="AX1972" s="86"/>
      <c r="AZ1972" s="86"/>
      <c r="BB1972" s="86"/>
      <c r="BD1972" s="86"/>
      <c r="BF1972" s="86"/>
      <c r="BH1972" s="86"/>
      <c r="BJ1972" s="86"/>
      <c r="BL1972" s="86"/>
      <c r="BN1972" s="86"/>
      <c r="BP1972" s="86"/>
      <c r="BR1972" s="86"/>
      <c r="BS1972" s="86"/>
      <c r="BT1972" s="86"/>
      <c r="BU1972" s="86"/>
      <c r="BW1972" s="86"/>
      <c r="BX1972" s="86"/>
      <c r="BY1972" s="86"/>
      <c r="BZ1972" s="86"/>
      <c r="CB1972" s="86"/>
      <c r="CC1972" s="86"/>
      <c r="CD1972" s="86"/>
      <c r="CE1972" s="86"/>
      <c r="CF1972" s="86"/>
      <c r="CH1972" s="86"/>
      <c r="CI1972" s="86"/>
      <c r="CJ1972" s="86"/>
      <c r="CK1972" s="86"/>
      <c r="CM1972" s="86"/>
      <c r="CN1972" s="86"/>
      <c r="CO1972" s="86"/>
      <c r="CP1972" s="86"/>
      <c r="CR1972" s="86"/>
      <c r="CS1972" s="86"/>
      <c r="CT1972" s="86"/>
      <c r="CU1972" s="86"/>
      <c r="CW1972" s="87"/>
      <c r="CY1972" s="86"/>
      <c r="CZ1972" s="87"/>
      <c r="DA1972" s="88"/>
      <c r="DB1972" s="86"/>
      <c r="DC1972" s="87"/>
      <c r="DD1972" s="86"/>
      <c r="DE1972" s="86"/>
      <c r="DF1972" s="86"/>
      <c r="DG1972" s="86"/>
      <c r="DH1972" s="89"/>
    </row>
    <row r="1973" spans="34:112" x14ac:dyDescent="0.2">
      <c r="AH1973" s="86"/>
      <c r="AJ1973" s="86"/>
      <c r="AL1973" s="86"/>
      <c r="AN1973" s="86"/>
      <c r="AP1973" s="86"/>
      <c r="AR1973" s="86"/>
      <c r="AT1973" s="86"/>
      <c r="AV1973" s="86"/>
      <c r="AX1973" s="86"/>
      <c r="AZ1973" s="86"/>
      <c r="BB1973" s="86"/>
      <c r="BD1973" s="86"/>
      <c r="BF1973" s="86"/>
      <c r="BH1973" s="86"/>
      <c r="BJ1973" s="86"/>
      <c r="BL1973" s="86"/>
      <c r="BN1973" s="86"/>
      <c r="BP1973" s="86"/>
      <c r="BR1973" s="86"/>
      <c r="BS1973" s="86"/>
      <c r="BT1973" s="86"/>
      <c r="BU1973" s="86"/>
      <c r="BW1973" s="86"/>
      <c r="BX1973" s="86"/>
      <c r="BY1973" s="86"/>
      <c r="BZ1973" s="86"/>
      <c r="CB1973" s="86"/>
      <c r="CC1973" s="86"/>
      <c r="CD1973" s="86"/>
      <c r="CE1973" s="86"/>
      <c r="CF1973" s="86"/>
      <c r="CH1973" s="86"/>
      <c r="CI1973" s="86"/>
      <c r="CJ1973" s="86"/>
      <c r="CK1973" s="86"/>
      <c r="CM1973" s="86"/>
      <c r="CN1973" s="86"/>
      <c r="CO1973" s="86"/>
      <c r="CP1973" s="86"/>
      <c r="CR1973" s="86"/>
      <c r="CS1973" s="86"/>
      <c r="CT1973" s="86"/>
      <c r="CU1973" s="86"/>
      <c r="CW1973" s="87"/>
      <c r="CY1973" s="86"/>
      <c r="CZ1973" s="87"/>
      <c r="DA1973" s="88"/>
      <c r="DB1973" s="86"/>
      <c r="DC1973" s="87"/>
      <c r="DD1973" s="86"/>
      <c r="DE1973" s="86"/>
      <c r="DF1973" s="86"/>
      <c r="DG1973" s="86"/>
      <c r="DH1973" s="89"/>
    </row>
    <row r="1974" spans="34:112" x14ac:dyDescent="0.2">
      <c r="AH1974" s="86"/>
      <c r="AJ1974" s="86"/>
      <c r="AL1974" s="86"/>
      <c r="AN1974" s="86"/>
      <c r="AP1974" s="86"/>
      <c r="AR1974" s="86"/>
      <c r="AT1974" s="86"/>
      <c r="AV1974" s="86"/>
      <c r="AX1974" s="86"/>
      <c r="AZ1974" s="86"/>
      <c r="BB1974" s="86"/>
      <c r="BD1974" s="86"/>
      <c r="BF1974" s="86"/>
      <c r="BH1974" s="86"/>
      <c r="BJ1974" s="86"/>
      <c r="BL1974" s="86"/>
      <c r="BN1974" s="86"/>
      <c r="BP1974" s="86"/>
      <c r="BR1974" s="86"/>
      <c r="BS1974" s="86"/>
      <c r="BT1974" s="86"/>
      <c r="BU1974" s="86"/>
      <c r="BW1974" s="86"/>
      <c r="BX1974" s="86"/>
      <c r="BY1974" s="86"/>
      <c r="BZ1974" s="86"/>
      <c r="CB1974" s="86"/>
      <c r="CC1974" s="86"/>
      <c r="CD1974" s="86"/>
      <c r="CE1974" s="86"/>
      <c r="CF1974" s="86"/>
      <c r="CH1974" s="86"/>
      <c r="CI1974" s="86"/>
      <c r="CJ1974" s="86"/>
      <c r="CK1974" s="86"/>
      <c r="CM1974" s="86"/>
      <c r="CN1974" s="86"/>
      <c r="CO1974" s="86"/>
      <c r="CP1974" s="86"/>
      <c r="CR1974" s="86"/>
      <c r="CS1974" s="86"/>
      <c r="CT1974" s="86"/>
      <c r="CU1974" s="86"/>
      <c r="CW1974" s="87"/>
      <c r="CY1974" s="86"/>
      <c r="CZ1974" s="87"/>
      <c r="DA1974" s="88"/>
      <c r="DB1974" s="86"/>
      <c r="DC1974" s="87"/>
      <c r="DD1974" s="86"/>
      <c r="DE1974" s="86"/>
      <c r="DF1974" s="86"/>
      <c r="DG1974" s="86"/>
      <c r="DH1974" s="89"/>
    </row>
    <row r="1975" spans="34:112" x14ac:dyDescent="0.2">
      <c r="AH1975" s="86"/>
      <c r="AJ1975" s="86"/>
      <c r="AL1975" s="86"/>
      <c r="AN1975" s="86"/>
      <c r="AP1975" s="86"/>
      <c r="AR1975" s="86"/>
      <c r="AT1975" s="86"/>
      <c r="AV1975" s="86"/>
      <c r="AX1975" s="86"/>
      <c r="AZ1975" s="86"/>
      <c r="BB1975" s="86"/>
      <c r="BD1975" s="86"/>
      <c r="BF1975" s="86"/>
      <c r="BH1975" s="86"/>
      <c r="BJ1975" s="86"/>
      <c r="BL1975" s="86"/>
      <c r="BN1975" s="86"/>
      <c r="BP1975" s="86"/>
      <c r="BR1975" s="86"/>
      <c r="BS1975" s="86"/>
      <c r="BT1975" s="86"/>
      <c r="BU1975" s="86"/>
      <c r="BW1975" s="86"/>
      <c r="BX1975" s="86"/>
      <c r="BY1975" s="86"/>
      <c r="BZ1975" s="86"/>
      <c r="CB1975" s="86"/>
      <c r="CC1975" s="86"/>
      <c r="CD1975" s="86"/>
      <c r="CE1975" s="86"/>
      <c r="CF1975" s="86"/>
      <c r="CH1975" s="86"/>
      <c r="CI1975" s="86"/>
      <c r="CJ1975" s="86"/>
      <c r="CK1975" s="86"/>
      <c r="CM1975" s="86"/>
      <c r="CN1975" s="86"/>
      <c r="CO1975" s="86"/>
      <c r="CP1975" s="86"/>
      <c r="CR1975" s="86"/>
      <c r="CS1975" s="86"/>
      <c r="CT1975" s="86"/>
      <c r="CU1975" s="86"/>
      <c r="CW1975" s="87"/>
      <c r="CY1975" s="86"/>
      <c r="CZ1975" s="87"/>
      <c r="DA1975" s="88"/>
      <c r="DB1975" s="86"/>
      <c r="DC1975" s="87"/>
      <c r="DD1975" s="86"/>
      <c r="DE1975" s="86"/>
      <c r="DF1975" s="86"/>
      <c r="DG1975" s="86"/>
      <c r="DH1975" s="89"/>
    </row>
    <row r="1976" spans="34:112" x14ac:dyDescent="0.2">
      <c r="AH1976" s="86"/>
      <c r="AJ1976" s="86"/>
      <c r="AL1976" s="86"/>
      <c r="AN1976" s="86"/>
      <c r="AP1976" s="86"/>
      <c r="AR1976" s="86"/>
      <c r="AT1976" s="86"/>
      <c r="AV1976" s="86"/>
      <c r="AX1976" s="86"/>
      <c r="AZ1976" s="86"/>
      <c r="BB1976" s="86"/>
      <c r="BD1976" s="86"/>
      <c r="BF1976" s="86"/>
      <c r="BH1976" s="86"/>
      <c r="BJ1976" s="86"/>
      <c r="BL1976" s="86"/>
      <c r="BN1976" s="86"/>
      <c r="BP1976" s="86"/>
      <c r="BR1976" s="86"/>
      <c r="BS1976" s="86"/>
      <c r="BT1976" s="86"/>
      <c r="BU1976" s="86"/>
      <c r="BW1976" s="86"/>
      <c r="BX1976" s="86"/>
      <c r="BY1976" s="86"/>
      <c r="BZ1976" s="86"/>
      <c r="CB1976" s="86"/>
      <c r="CC1976" s="86"/>
      <c r="CD1976" s="86"/>
      <c r="CE1976" s="86"/>
      <c r="CF1976" s="86"/>
      <c r="CH1976" s="86"/>
      <c r="CI1976" s="86"/>
      <c r="CJ1976" s="86"/>
      <c r="CK1976" s="86"/>
      <c r="CM1976" s="86"/>
      <c r="CN1976" s="86"/>
      <c r="CO1976" s="86"/>
      <c r="CP1976" s="86"/>
      <c r="CR1976" s="86"/>
      <c r="CS1976" s="86"/>
      <c r="CT1976" s="86"/>
      <c r="CU1976" s="86"/>
      <c r="CW1976" s="87"/>
      <c r="CY1976" s="86"/>
      <c r="CZ1976" s="87"/>
      <c r="DA1976" s="88"/>
      <c r="DB1976" s="86"/>
      <c r="DC1976" s="87"/>
      <c r="DD1976" s="86"/>
      <c r="DE1976" s="86"/>
      <c r="DF1976" s="86"/>
      <c r="DG1976" s="86"/>
      <c r="DH1976" s="89"/>
    </row>
    <row r="1977" spans="34:112" x14ac:dyDescent="0.2">
      <c r="AH1977" s="86"/>
      <c r="AJ1977" s="86"/>
      <c r="AL1977" s="86"/>
      <c r="AN1977" s="86"/>
      <c r="AP1977" s="86"/>
      <c r="AR1977" s="86"/>
      <c r="AT1977" s="86"/>
      <c r="AV1977" s="86"/>
      <c r="AX1977" s="86"/>
      <c r="AZ1977" s="86"/>
      <c r="BB1977" s="86"/>
      <c r="BD1977" s="86"/>
      <c r="BF1977" s="86"/>
      <c r="BH1977" s="86"/>
      <c r="BJ1977" s="86"/>
      <c r="BL1977" s="86"/>
      <c r="BN1977" s="86"/>
      <c r="BP1977" s="86"/>
      <c r="BR1977" s="86"/>
      <c r="BS1977" s="86"/>
      <c r="BT1977" s="86"/>
      <c r="BU1977" s="86"/>
      <c r="BW1977" s="86"/>
      <c r="BX1977" s="86"/>
      <c r="BY1977" s="86"/>
      <c r="BZ1977" s="86"/>
      <c r="CB1977" s="86"/>
      <c r="CC1977" s="86"/>
      <c r="CD1977" s="86"/>
      <c r="CE1977" s="86"/>
      <c r="CF1977" s="86"/>
      <c r="CH1977" s="86"/>
      <c r="CI1977" s="86"/>
      <c r="CJ1977" s="86"/>
      <c r="CK1977" s="86"/>
      <c r="CM1977" s="86"/>
      <c r="CN1977" s="86"/>
      <c r="CO1977" s="86"/>
      <c r="CP1977" s="86"/>
      <c r="CR1977" s="86"/>
      <c r="CS1977" s="86"/>
      <c r="CT1977" s="86"/>
      <c r="CU1977" s="86"/>
      <c r="CW1977" s="87"/>
      <c r="CY1977" s="86"/>
      <c r="CZ1977" s="87"/>
      <c r="DA1977" s="88"/>
      <c r="DB1977" s="86"/>
      <c r="DC1977" s="87"/>
      <c r="DD1977" s="86"/>
      <c r="DE1977" s="86"/>
      <c r="DF1977" s="86"/>
      <c r="DG1977" s="86"/>
      <c r="DH1977" s="89"/>
    </row>
    <row r="1978" spans="34:112" x14ac:dyDescent="0.2">
      <c r="AH1978" s="86"/>
      <c r="AJ1978" s="86"/>
      <c r="AL1978" s="86"/>
      <c r="AN1978" s="86"/>
      <c r="AP1978" s="86"/>
      <c r="AR1978" s="86"/>
      <c r="AT1978" s="86"/>
      <c r="AV1978" s="86"/>
      <c r="AX1978" s="86"/>
      <c r="AZ1978" s="86"/>
      <c r="BB1978" s="86"/>
      <c r="BD1978" s="86"/>
      <c r="BF1978" s="86"/>
      <c r="BH1978" s="86"/>
      <c r="BJ1978" s="86"/>
      <c r="BL1978" s="86"/>
      <c r="BN1978" s="86"/>
      <c r="BP1978" s="86"/>
      <c r="BR1978" s="86"/>
      <c r="BS1978" s="86"/>
      <c r="BT1978" s="86"/>
      <c r="BU1978" s="86"/>
      <c r="BW1978" s="86"/>
      <c r="BX1978" s="86"/>
      <c r="BY1978" s="86"/>
      <c r="BZ1978" s="86"/>
      <c r="CB1978" s="86"/>
      <c r="CC1978" s="86"/>
      <c r="CD1978" s="86"/>
      <c r="CE1978" s="86"/>
      <c r="CF1978" s="86"/>
      <c r="CH1978" s="86"/>
      <c r="CI1978" s="86"/>
      <c r="CJ1978" s="86"/>
      <c r="CK1978" s="86"/>
      <c r="CM1978" s="86"/>
      <c r="CN1978" s="86"/>
      <c r="CO1978" s="86"/>
      <c r="CP1978" s="86"/>
      <c r="CR1978" s="86"/>
      <c r="CS1978" s="86"/>
      <c r="CT1978" s="86"/>
      <c r="CU1978" s="86"/>
      <c r="CW1978" s="87"/>
      <c r="CY1978" s="86"/>
      <c r="CZ1978" s="87"/>
      <c r="DA1978" s="88"/>
      <c r="DB1978" s="86"/>
      <c r="DC1978" s="87"/>
      <c r="DD1978" s="86"/>
      <c r="DE1978" s="86"/>
      <c r="DF1978" s="86"/>
      <c r="DG1978" s="86"/>
      <c r="DH1978" s="89"/>
    </row>
    <row r="1979" spans="34:112" x14ac:dyDescent="0.2">
      <c r="AH1979" s="86"/>
      <c r="AJ1979" s="86"/>
      <c r="AL1979" s="86"/>
      <c r="AN1979" s="86"/>
      <c r="AP1979" s="86"/>
      <c r="AR1979" s="86"/>
      <c r="AT1979" s="86"/>
      <c r="AV1979" s="86"/>
      <c r="AX1979" s="86"/>
      <c r="AZ1979" s="86"/>
      <c r="BB1979" s="86"/>
      <c r="BD1979" s="86"/>
      <c r="BF1979" s="86"/>
      <c r="BH1979" s="86"/>
      <c r="BJ1979" s="86"/>
      <c r="BL1979" s="86"/>
      <c r="BN1979" s="86"/>
      <c r="BP1979" s="86"/>
      <c r="BR1979" s="86"/>
      <c r="BS1979" s="86"/>
      <c r="BT1979" s="86"/>
      <c r="BU1979" s="86"/>
      <c r="BW1979" s="86"/>
      <c r="BX1979" s="86"/>
      <c r="BY1979" s="86"/>
      <c r="BZ1979" s="86"/>
      <c r="CB1979" s="86"/>
      <c r="CC1979" s="86"/>
      <c r="CD1979" s="86"/>
      <c r="CE1979" s="86"/>
      <c r="CF1979" s="86"/>
      <c r="CH1979" s="86"/>
      <c r="CI1979" s="86"/>
      <c r="CJ1979" s="86"/>
      <c r="CK1979" s="86"/>
      <c r="CM1979" s="86"/>
      <c r="CN1979" s="86"/>
      <c r="CO1979" s="86"/>
      <c r="CP1979" s="86"/>
      <c r="CR1979" s="86"/>
      <c r="CS1979" s="86"/>
      <c r="CT1979" s="86"/>
      <c r="CU1979" s="86"/>
      <c r="CW1979" s="87"/>
      <c r="CY1979" s="86"/>
      <c r="CZ1979" s="87"/>
      <c r="DA1979" s="88"/>
      <c r="DB1979" s="86"/>
      <c r="DC1979" s="87"/>
      <c r="DD1979" s="86"/>
      <c r="DE1979" s="86"/>
      <c r="DF1979" s="86"/>
      <c r="DG1979" s="86"/>
      <c r="DH1979" s="89"/>
    </row>
    <row r="1980" spans="34:112" x14ac:dyDescent="0.2">
      <c r="AH1980" s="86"/>
      <c r="AJ1980" s="86"/>
      <c r="AL1980" s="86"/>
      <c r="AN1980" s="86"/>
      <c r="AP1980" s="86"/>
      <c r="AR1980" s="86"/>
      <c r="AT1980" s="86"/>
      <c r="AV1980" s="86"/>
      <c r="AX1980" s="86"/>
      <c r="AZ1980" s="86"/>
      <c r="BB1980" s="86"/>
      <c r="BD1980" s="86"/>
      <c r="BF1980" s="86"/>
      <c r="BH1980" s="86"/>
      <c r="BJ1980" s="86"/>
      <c r="BL1980" s="86"/>
      <c r="BN1980" s="86"/>
      <c r="BP1980" s="86"/>
      <c r="BR1980" s="86"/>
      <c r="BS1980" s="86"/>
      <c r="BT1980" s="86"/>
      <c r="BU1980" s="86"/>
      <c r="BW1980" s="86"/>
      <c r="BX1980" s="86"/>
      <c r="BY1980" s="86"/>
      <c r="BZ1980" s="86"/>
      <c r="CB1980" s="86"/>
      <c r="CC1980" s="86"/>
      <c r="CD1980" s="86"/>
      <c r="CE1980" s="86"/>
      <c r="CF1980" s="86"/>
      <c r="CH1980" s="86"/>
      <c r="CI1980" s="86"/>
      <c r="CJ1980" s="86"/>
      <c r="CK1980" s="86"/>
      <c r="CM1980" s="86"/>
      <c r="CN1980" s="86"/>
      <c r="CO1980" s="86"/>
      <c r="CP1980" s="86"/>
      <c r="CR1980" s="86"/>
      <c r="CS1980" s="86"/>
      <c r="CT1980" s="86"/>
      <c r="CU1980" s="86"/>
      <c r="CW1980" s="87"/>
      <c r="CY1980" s="86"/>
      <c r="CZ1980" s="87"/>
      <c r="DA1980" s="88"/>
      <c r="DB1980" s="86"/>
      <c r="DC1980" s="87"/>
      <c r="DD1980" s="86"/>
      <c r="DE1980" s="86"/>
      <c r="DF1980" s="86"/>
      <c r="DG1980" s="86"/>
      <c r="DH1980" s="89"/>
    </row>
    <row r="1981" spans="34:112" x14ac:dyDescent="0.2">
      <c r="AH1981" s="86"/>
      <c r="AJ1981" s="86"/>
      <c r="AL1981" s="86"/>
      <c r="AN1981" s="86"/>
      <c r="AP1981" s="86"/>
      <c r="AR1981" s="86"/>
      <c r="AT1981" s="86"/>
      <c r="AV1981" s="86"/>
      <c r="AX1981" s="86"/>
      <c r="AZ1981" s="86"/>
      <c r="BB1981" s="86"/>
      <c r="BD1981" s="86"/>
      <c r="BF1981" s="86"/>
      <c r="BH1981" s="86"/>
      <c r="BJ1981" s="86"/>
      <c r="BL1981" s="86"/>
      <c r="BN1981" s="86"/>
      <c r="BP1981" s="86"/>
      <c r="BR1981" s="86"/>
      <c r="BS1981" s="86"/>
      <c r="BT1981" s="86"/>
      <c r="BU1981" s="86"/>
      <c r="BW1981" s="86"/>
      <c r="BX1981" s="86"/>
      <c r="BY1981" s="86"/>
      <c r="BZ1981" s="86"/>
      <c r="CB1981" s="86"/>
      <c r="CC1981" s="86"/>
      <c r="CD1981" s="86"/>
      <c r="CE1981" s="86"/>
      <c r="CF1981" s="86"/>
      <c r="CH1981" s="86"/>
      <c r="CI1981" s="86"/>
      <c r="CJ1981" s="86"/>
      <c r="CK1981" s="86"/>
      <c r="CM1981" s="86"/>
      <c r="CN1981" s="86"/>
      <c r="CO1981" s="86"/>
      <c r="CP1981" s="86"/>
      <c r="CR1981" s="86"/>
      <c r="CS1981" s="86"/>
      <c r="CT1981" s="86"/>
      <c r="CU1981" s="86"/>
      <c r="CW1981" s="87"/>
      <c r="CY1981" s="86"/>
      <c r="CZ1981" s="87"/>
      <c r="DA1981" s="88"/>
      <c r="DB1981" s="86"/>
      <c r="DC1981" s="87"/>
      <c r="DD1981" s="86"/>
      <c r="DE1981" s="86"/>
      <c r="DF1981" s="86"/>
      <c r="DG1981" s="86"/>
      <c r="DH1981" s="89"/>
    </row>
    <row r="1982" spans="34:112" x14ac:dyDescent="0.2">
      <c r="AH1982" s="86"/>
      <c r="AJ1982" s="86"/>
      <c r="AL1982" s="86"/>
      <c r="AN1982" s="86"/>
      <c r="AP1982" s="86"/>
      <c r="AR1982" s="86"/>
      <c r="AT1982" s="86"/>
      <c r="AV1982" s="86"/>
      <c r="AX1982" s="86"/>
      <c r="AZ1982" s="86"/>
      <c r="BB1982" s="86"/>
      <c r="BD1982" s="86"/>
      <c r="BF1982" s="86"/>
      <c r="BH1982" s="86"/>
      <c r="BJ1982" s="86"/>
      <c r="BL1982" s="86"/>
      <c r="BN1982" s="86"/>
      <c r="BP1982" s="86"/>
      <c r="BR1982" s="86"/>
      <c r="BS1982" s="86"/>
      <c r="BT1982" s="86"/>
      <c r="BU1982" s="86"/>
      <c r="BW1982" s="86"/>
      <c r="BX1982" s="86"/>
      <c r="BY1982" s="86"/>
      <c r="BZ1982" s="86"/>
      <c r="CB1982" s="86"/>
      <c r="CC1982" s="86"/>
      <c r="CD1982" s="86"/>
      <c r="CE1982" s="86"/>
      <c r="CF1982" s="86"/>
      <c r="CH1982" s="86"/>
      <c r="CI1982" s="86"/>
      <c r="CJ1982" s="86"/>
      <c r="CK1982" s="86"/>
      <c r="CM1982" s="86"/>
      <c r="CN1982" s="86"/>
      <c r="CO1982" s="86"/>
      <c r="CP1982" s="86"/>
      <c r="CR1982" s="86"/>
      <c r="CS1982" s="86"/>
      <c r="CT1982" s="86"/>
      <c r="CU1982" s="86"/>
      <c r="CW1982" s="87"/>
      <c r="CY1982" s="86"/>
      <c r="CZ1982" s="87"/>
      <c r="DA1982" s="88"/>
      <c r="DB1982" s="86"/>
      <c r="DC1982" s="87"/>
      <c r="DD1982" s="86"/>
      <c r="DE1982" s="86"/>
      <c r="DF1982" s="86"/>
      <c r="DG1982" s="86"/>
      <c r="DH1982" s="89"/>
    </row>
    <row r="1983" spans="34:112" x14ac:dyDescent="0.2">
      <c r="AH1983" s="86"/>
      <c r="AJ1983" s="86"/>
      <c r="AL1983" s="86"/>
      <c r="AN1983" s="86"/>
      <c r="AP1983" s="86"/>
      <c r="AR1983" s="86"/>
      <c r="AT1983" s="86"/>
      <c r="AV1983" s="86"/>
      <c r="AX1983" s="86"/>
      <c r="AZ1983" s="86"/>
      <c r="BB1983" s="86"/>
      <c r="BD1983" s="86"/>
      <c r="BF1983" s="86"/>
      <c r="BH1983" s="86"/>
      <c r="BJ1983" s="86"/>
      <c r="BL1983" s="86"/>
      <c r="BN1983" s="86"/>
      <c r="BP1983" s="86"/>
      <c r="BR1983" s="86"/>
      <c r="BS1983" s="86"/>
      <c r="BT1983" s="86"/>
      <c r="BU1983" s="86"/>
      <c r="BW1983" s="86"/>
      <c r="BX1983" s="86"/>
      <c r="BY1983" s="86"/>
      <c r="BZ1983" s="86"/>
      <c r="CB1983" s="86"/>
      <c r="CC1983" s="86"/>
      <c r="CD1983" s="86"/>
      <c r="CE1983" s="86"/>
      <c r="CF1983" s="86"/>
      <c r="CH1983" s="86"/>
      <c r="CI1983" s="86"/>
      <c r="CJ1983" s="86"/>
      <c r="CK1983" s="86"/>
      <c r="CM1983" s="86"/>
      <c r="CN1983" s="86"/>
      <c r="CO1983" s="86"/>
      <c r="CP1983" s="86"/>
      <c r="CR1983" s="86"/>
      <c r="CS1983" s="86"/>
      <c r="CT1983" s="86"/>
      <c r="CU1983" s="86"/>
      <c r="CW1983" s="87"/>
      <c r="CY1983" s="86"/>
      <c r="CZ1983" s="87"/>
      <c r="DA1983" s="88"/>
      <c r="DB1983" s="86"/>
      <c r="DC1983" s="87"/>
      <c r="DD1983" s="86"/>
      <c r="DE1983" s="86"/>
      <c r="DF1983" s="86"/>
      <c r="DG1983" s="86"/>
      <c r="DH1983" s="89"/>
    </row>
    <row r="1984" spans="34:112" x14ac:dyDescent="0.2">
      <c r="AH1984" s="86"/>
      <c r="AJ1984" s="86"/>
      <c r="AL1984" s="86"/>
      <c r="AN1984" s="86"/>
      <c r="AP1984" s="86"/>
      <c r="AR1984" s="86"/>
      <c r="AT1984" s="86"/>
      <c r="AV1984" s="86"/>
      <c r="AX1984" s="86"/>
      <c r="AZ1984" s="86"/>
      <c r="BB1984" s="86"/>
      <c r="BD1984" s="86"/>
      <c r="BF1984" s="86"/>
      <c r="BH1984" s="86"/>
      <c r="BJ1984" s="86"/>
      <c r="BL1984" s="86"/>
      <c r="BN1984" s="86"/>
      <c r="BP1984" s="86"/>
      <c r="BR1984" s="86"/>
      <c r="BS1984" s="86"/>
      <c r="BT1984" s="86"/>
      <c r="BU1984" s="86"/>
      <c r="BW1984" s="86"/>
      <c r="BX1984" s="86"/>
      <c r="BY1984" s="86"/>
      <c r="BZ1984" s="86"/>
      <c r="CB1984" s="86"/>
      <c r="CC1984" s="86"/>
      <c r="CD1984" s="86"/>
      <c r="CE1984" s="86"/>
      <c r="CF1984" s="86"/>
      <c r="CH1984" s="86"/>
      <c r="CI1984" s="86"/>
      <c r="CJ1984" s="86"/>
      <c r="CK1984" s="86"/>
      <c r="CM1984" s="86"/>
      <c r="CN1984" s="86"/>
      <c r="CO1984" s="86"/>
      <c r="CP1984" s="86"/>
      <c r="CR1984" s="86"/>
      <c r="CS1984" s="86"/>
      <c r="CT1984" s="86"/>
      <c r="CU1984" s="86"/>
      <c r="CW1984" s="87"/>
      <c r="CY1984" s="86"/>
      <c r="CZ1984" s="87"/>
      <c r="DA1984" s="88"/>
      <c r="DB1984" s="86"/>
      <c r="DC1984" s="87"/>
      <c r="DD1984" s="86"/>
      <c r="DE1984" s="86"/>
      <c r="DF1984" s="86"/>
      <c r="DG1984" s="86"/>
      <c r="DH1984" s="89"/>
    </row>
    <row r="1985" spans="34:112" x14ac:dyDescent="0.2">
      <c r="AH1985" s="86"/>
      <c r="AJ1985" s="86"/>
      <c r="AL1985" s="86"/>
      <c r="AN1985" s="86"/>
      <c r="AP1985" s="86"/>
      <c r="AR1985" s="86"/>
      <c r="AT1985" s="86"/>
      <c r="AV1985" s="86"/>
      <c r="AX1985" s="86"/>
      <c r="AZ1985" s="86"/>
      <c r="BB1985" s="86"/>
      <c r="BD1985" s="86"/>
      <c r="BF1985" s="86"/>
      <c r="BH1985" s="86"/>
      <c r="BJ1985" s="86"/>
      <c r="BL1985" s="86"/>
      <c r="BN1985" s="86"/>
      <c r="BP1985" s="86"/>
      <c r="BR1985" s="86"/>
      <c r="BS1985" s="86"/>
      <c r="BT1985" s="86"/>
      <c r="BU1985" s="86"/>
      <c r="BW1985" s="86"/>
      <c r="BX1985" s="86"/>
      <c r="BY1985" s="86"/>
      <c r="BZ1985" s="86"/>
      <c r="CB1985" s="86"/>
      <c r="CC1985" s="86"/>
      <c r="CD1985" s="86"/>
      <c r="CE1985" s="86"/>
      <c r="CF1985" s="86"/>
      <c r="CH1985" s="86"/>
      <c r="CI1985" s="86"/>
      <c r="CJ1985" s="86"/>
      <c r="CK1985" s="86"/>
      <c r="CM1985" s="86"/>
      <c r="CN1985" s="86"/>
      <c r="CO1985" s="86"/>
      <c r="CP1985" s="86"/>
      <c r="CR1985" s="86"/>
      <c r="CS1985" s="86"/>
      <c r="CT1985" s="86"/>
      <c r="CU1985" s="86"/>
      <c r="CW1985" s="87"/>
      <c r="CY1985" s="86"/>
      <c r="CZ1985" s="87"/>
      <c r="DA1985" s="88"/>
      <c r="DB1985" s="86"/>
      <c r="DC1985" s="87"/>
      <c r="DD1985" s="86"/>
      <c r="DE1985" s="86"/>
      <c r="DF1985" s="86"/>
      <c r="DG1985" s="86"/>
      <c r="DH1985" s="89"/>
    </row>
    <row r="1986" spans="34:112" x14ac:dyDescent="0.2">
      <c r="AH1986" s="86"/>
      <c r="AJ1986" s="86"/>
      <c r="AL1986" s="86"/>
      <c r="AN1986" s="86"/>
      <c r="AP1986" s="86"/>
      <c r="AR1986" s="86"/>
      <c r="AT1986" s="86"/>
      <c r="AV1986" s="86"/>
      <c r="AX1986" s="86"/>
      <c r="AZ1986" s="86"/>
      <c r="BB1986" s="86"/>
      <c r="BD1986" s="86"/>
      <c r="BF1986" s="86"/>
      <c r="BH1986" s="86"/>
      <c r="BJ1986" s="86"/>
      <c r="BL1986" s="86"/>
      <c r="BN1986" s="86"/>
      <c r="BP1986" s="86"/>
      <c r="BR1986" s="86"/>
      <c r="BS1986" s="86"/>
      <c r="BT1986" s="86"/>
      <c r="BU1986" s="86"/>
      <c r="BW1986" s="86"/>
      <c r="BX1986" s="86"/>
      <c r="BY1986" s="86"/>
      <c r="BZ1986" s="86"/>
      <c r="CB1986" s="86"/>
      <c r="CC1986" s="86"/>
      <c r="CD1986" s="86"/>
      <c r="CE1986" s="86"/>
      <c r="CF1986" s="86"/>
      <c r="CH1986" s="86"/>
      <c r="CI1986" s="86"/>
      <c r="CJ1986" s="86"/>
      <c r="CK1986" s="86"/>
      <c r="CM1986" s="86"/>
      <c r="CN1986" s="86"/>
      <c r="CO1986" s="86"/>
      <c r="CP1986" s="86"/>
      <c r="CR1986" s="86"/>
      <c r="CS1986" s="86"/>
      <c r="CT1986" s="86"/>
      <c r="CU1986" s="86"/>
      <c r="CW1986" s="87"/>
      <c r="CY1986" s="86"/>
      <c r="CZ1986" s="87"/>
      <c r="DA1986" s="88"/>
      <c r="DB1986" s="86"/>
      <c r="DC1986" s="87"/>
      <c r="DD1986" s="86"/>
      <c r="DE1986" s="86"/>
      <c r="DF1986" s="86"/>
      <c r="DG1986" s="86"/>
      <c r="DH1986" s="89"/>
    </row>
    <row r="1987" spans="34:112" x14ac:dyDescent="0.2">
      <c r="AH1987" s="86"/>
      <c r="AJ1987" s="86"/>
      <c r="AL1987" s="86"/>
      <c r="AN1987" s="86"/>
      <c r="AP1987" s="86"/>
      <c r="AR1987" s="86"/>
      <c r="AT1987" s="86"/>
      <c r="AV1987" s="86"/>
      <c r="AX1987" s="86"/>
      <c r="AZ1987" s="86"/>
      <c r="BB1987" s="86"/>
      <c r="BD1987" s="86"/>
      <c r="BF1987" s="86"/>
      <c r="BH1987" s="86"/>
      <c r="BJ1987" s="86"/>
      <c r="BL1987" s="86"/>
      <c r="BN1987" s="86"/>
      <c r="BP1987" s="86"/>
      <c r="BR1987" s="86"/>
      <c r="BS1987" s="86"/>
      <c r="BT1987" s="86"/>
      <c r="BU1987" s="86"/>
      <c r="BW1987" s="86"/>
      <c r="BX1987" s="86"/>
      <c r="BY1987" s="86"/>
      <c r="BZ1987" s="86"/>
      <c r="CB1987" s="86"/>
      <c r="CC1987" s="86"/>
      <c r="CD1987" s="86"/>
      <c r="CE1987" s="86"/>
      <c r="CF1987" s="86"/>
      <c r="CH1987" s="86"/>
      <c r="CI1987" s="86"/>
      <c r="CJ1987" s="86"/>
      <c r="CK1987" s="86"/>
      <c r="CM1987" s="86"/>
      <c r="CN1987" s="86"/>
      <c r="CO1987" s="86"/>
      <c r="CP1987" s="86"/>
      <c r="CR1987" s="86"/>
      <c r="CS1987" s="86"/>
      <c r="CT1987" s="86"/>
      <c r="CU1987" s="86"/>
      <c r="CW1987" s="87"/>
      <c r="CY1987" s="86"/>
      <c r="CZ1987" s="87"/>
      <c r="DA1987" s="88"/>
      <c r="DB1987" s="86"/>
      <c r="DC1987" s="87"/>
      <c r="DD1987" s="86"/>
      <c r="DE1987" s="86"/>
      <c r="DF1987" s="86"/>
      <c r="DG1987" s="86"/>
      <c r="DH1987" s="89"/>
    </row>
    <row r="1988" spans="34:112" x14ac:dyDescent="0.2">
      <c r="AH1988" s="86"/>
      <c r="AJ1988" s="86"/>
      <c r="AL1988" s="86"/>
      <c r="AN1988" s="86"/>
      <c r="AP1988" s="86"/>
      <c r="AR1988" s="86"/>
      <c r="AT1988" s="86"/>
      <c r="AV1988" s="86"/>
      <c r="AX1988" s="86"/>
      <c r="AZ1988" s="86"/>
      <c r="BB1988" s="86"/>
      <c r="BD1988" s="86"/>
      <c r="BF1988" s="86"/>
      <c r="BH1988" s="86"/>
      <c r="BJ1988" s="86"/>
      <c r="BL1988" s="86"/>
      <c r="BN1988" s="86"/>
      <c r="BP1988" s="86"/>
      <c r="BR1988" s="86"/>
      <c r="BS1988" s="86"/>
      <c r="BT1988" s="86"/>
      <c r="BU1988" s="86"/>
      <c r="BW1988" s="86"/>
      <c r="BX1988" s="86"/>
      <c r="BY1988" s="86"/>
      <c r="BZ1988" s="86"/>
      <c r="CB1988" s="86"/>
      <c r="CC1988" s="86"/>
      <c r="CD1988" s="86"/>
      <c r="CE1988" s="86"/>
      <c r="CF1988" s="86"/>
      <c r="CH1988" s="86"/>
      <c r="CI1988" s="86"/>
      <c r="CJ1988" s="86"/>
      <c r="CK1988" s="86"/>
      <c r="CM1988" s="86"/>
      <c r="CN1988" s="86"/>
      <c r="CO1988" s="86"/>
      <c r="CP1988" s="86"/>
      <c r="CR1988" s="86"/>
      <c r="CS1988" s="86"/>
      <c r="CT1988" s="86"/>
      <c r="CU1988" s="86"/>
      <c r="CW1988" s="87"/>
      <c r="CY1988" s="86"/>
      <c r="CZ1988" s="87"/>
      <c r="DA1988" s="88"/>
      <c r="DB1988" s="86"/>
      <c r="DC1988" s="87"/>
      <c r="DD1988" s="86"/>
      <c r="DE1988" s="86"/>
      <c r="DF1988" s="86"/>
      <c r="DG1988" s="86"/>
      <c r="DH1988" s="89"/>
    </row>
    <row r="1989" spans="34:112" x14ac:dyDescent="0.2">
      <c r="AH1989" s="86"/>
      <c r="AJ1989" s="86"/>
      <c r="AL1989" s="86"/>
      <c r="AN1989" s="86"/>
      <c r="AP1989" s="86"/>
      <c r="AR1989" s="86"/>
      <c r="AT1989" s="86"/>
      <c r="AV1989" s="86"/>
      <c r="AX1989" s="86"/>
      <c r="AZ1989" s="86"/>
      <c r="BB1989" s="86"/>
      <c r="BD1989" s="86"/>
      <c r="BF1989" s="86"/>
      <c r="BH1989" s="86"/>
      <c r="BJ1989" s="86"/>
      <c r="BL1989" s="86"/>
      <c r="BN1989" s="86"/>
      <c r="BP1989" s="86"/>
      <c r="BR1989" s="86"/>
      <c r="BS1989" s="86"/>
      <c r="BT1989" s="86"/>
      <c r="BU1989" s="86"/>
      <c r="BW1989" s="86"/>
      <c r="BX1989" s="86"/>
      <c r="BY1989" s="86"/>
      <c r="BZ1989" s="86"/>
      <c r="CB1989" s="86"/>
      <c r="CC1989" s="86"/>
      <c r="CD1989" s="86"/>
      <c r="CE1989" s="86"/>
      <c r="CF1989" s="86"/>
      <c r="CH1989" s="86"/>
      <c r="CI1989" s="86"/>
      <c r="CJ1989" s="86"/>
      <c r="CK1989" s="86"/>
      <c r="CM1989" s="86"/>
      <c r="CN1989" s="86"/>
      <c r="CO1989" s="86"/>
      <c r="CP1989" s="86"/>
      <c r="CR1989" s="86"/>
      <c r="CS1989" s="86"/>
      <c r="CT1989" s="86"/>
      <c r="CU1989" s="86"/>
      <c r="CW1989" s="87"/>
      <c r="CY1989" s="86"/>
      <c r="CZ1989" s="87"/>
      <c r="DA1989" s="88"/>
      <c r="DB1989" s="86"/>
      <c r="DC1989" s="87"/>
      <c r="DD1989" s="86"/>
      <c r="DE1989" s="86"/>
      <c r="DF1989" s="86"/>
      <c r="DG1989" s="86"/>
      <c r="DH1989" s="89"/>
    </row>
    <row r="1990" spans="34:112" x14ac:dyDescent="0.2">
      <c r="AH1990" s="86"/>
      <c r="AJ1990" s="86"/>
      <c r="AL1990" s="86"/>
      <c r="AN1990" s="86"/>
      <c r="AP1990" s="86"/>
      <c r="AR1990" s="86"/>
      <c r="AT1990" s="86"/>
      <c r="AV1990" s="86"/>
      <c r="AX1990" s="86"/>
      <c r="AZ1990" s="86"/>
      <c r="BB1990" s="86"/>
      <c r="BD1990" s="86"/>
      <c r="BF1990" s="86"/>
      <c r="BH1990" s="86"/>
      <c r="BJ1990" s="86"/>
      <c r="BL1990" s="86"/>
      <c r="BN1990" s="86"/>
      <c r="BP1990" s="86"/>
      <c r="BR1990" s="86"/>
      <c r="BS1990" s="86"/>
      <c r="BT1990" s="86"/>
      <c r="BU1990" s="86"/>
      <c r="BW1990" s="86"/>
      <c r="BX1990" s="86"/>
      <c r="BY1990" s="86"/>
      <c r="BZ1990" s="86"/>
      <c r="CB1990" s="86"/>
      <c r="CC1990" s="86"/>
      <c r="CD1990" s="86"/>
      <c r="CE1990" s="86"/>
      <c r="CF1990" s="86"/>
      <c r="CH1990" s="86"/>
      <c r="CI1990" s="86"/>
      <c r="CJ1990" s="86"/>
      <c r="CK1990" s="86"/>
      <c r="CM1990" s="86"/>
      <c r="CN1990" s="86"/>
      <c r="CO1990" s="86"/>
      <c r="CP1990" s="86"/>
      <c r="CR1990" s="86"/>
      <c r="CS1990" s="86"/>
      <c r="CT1990" s="86"/>
      <c r="CU1990" s="86"/>
      <c r="CW1990" s="87"/>
      <c r="CY1990" s="86"/>
      <c r="CZ1990" s="87"/>
      <c r="DA1990" s="88"/>
      <c r="DB1990" s="86"/>
      <c r="DC1990" s="87"/>
      <c r="DD1990" s="86"/>
      <c r="DE1990" s="86"/>
      <c r="DF1990" s="86"/>
      <c r="DG1990" s="86"/>
      <c r="DH1990" s="89"/>
    </row>
    <row r="1991" spans="34:112" x14ac:dyDescent="0.2">
      <c r="AH1991" s="86"/>
      <c r="AJ1991" s="86"/>
      <c r="AL1991" s="86"/>
      <c r="AN1991" s="86"/>
      <c r="AP1991" s="86"/>
      <c r="AR1991" s="86"/>
      <c r="AT1991" s="86"/>
      <c r="AV1991" s="86"/>
      <c r="AX1991" s="86"/>
      <c r="AZ1991" s="86"/>
      <c r="BB1991" s="86"/>
      <c r="BD1991" s="86"/>
      <c r="BF1991" s="86"/>
      <c r="BH1991" s="86"/>
      <c r="BJ1991" s="86"/>
      <c r="BL1991" s="86"/>
      <c r="BN1991" s="86"/>
      <c r="BP1991" s="86"/>
      <c r="BR1991" s="86"/>
      <c r="BS1991" s="86"/>
      <c r="BT1991" s="86"/>
      <c r="BU1991" s="86"/>
      <c r="BW1991" s="86"/>
      <c r="BX1991" s="86"/>
      <c r="BY1991" s="86"/>
      <c r="BZ1991" s="86"/>
      <c r="CB1991" s="86"/>
      <c r="CC1991" s="86"/>
      <c r="CD1991" s="86"/>
      <c r="CE1991" s="86"/>
      <c r="CF1991" s="86"/>
      <c r="CH1991" s="86"/>
      <c r="CI1991" s="86"/>
      <c r="CJ1991" s="86"/>
      <c r="CK1991" s="86"/>
      <c r="CM1991" s="86"/>
      <c r="CN1991" s="86"/>
      <c r="CO1991" s="86"/>
      <c r="CP1991" s="86"/>
      <c r="CR1991" s="86"/>
      <c r="CS1991" s="86"/>
      <c r="CT1991" s="86"/>
      <c r="CU1991" s="86"/>
      <c r="CW1991" s="87"/>
      <c r="CY1991" s="86"/>
      <c r="CZ1991" s="87"/>
      <c r="DA1991" s="88"/>
      <c r="DB1991" s="86"/>
      <c r="DC1991" s="87"/>
      <c r="DD1991" s="86"/>
      <c r="DE1991" s="86"/>
      <c r="DF1991" s="86"/>
      <c r="DG1991" s="86"/>
      <c r="DH1991" s="89"/>
    </row>
    <row r="1992" spans="34:112" x14ac:dyDescent="0.2">
      <c r="AH1992" s="86"/>
      <c r="AJ1992" s="86"/>
      <c r="AL1992" s="86"/>
      <c r="AN1992" s="86"/>
      <c r="AP1992" s="86"/>
      <c r="AR1992" s="86"/>
      <c r="AT1992" s="86"/>
      <c r="AV1992" s="86"/>
      <c r="AX1992" s="86"/>
      <c r="AZ1992" s="86"/>
      <c r="BB1992" s="86"/>
      <c r="BD1992" s="86"/>
      <c r="BF1992" s="86"/>
      <c r="BH1992" s="86"/>
      <c r="BJ1992" s="86"/>
      <c r="BL1992" s="86"/>
      <c r="BN1992" s="86"/>
      <c r="BP1992" s="86"/>
      <c r="BR1992" s="86"/>
      <c r="BS1992" s="86"/>
      <c r="BT1992" s="86"/>
      <c r="BU1992" s="86"/>
      <c r="BW1992" s="86"/>
      <c r="BX1992" s="86"/>
      <c r="BY1992" s="86"/>
      <c r="BZ1992" s="86"/>
      <c r="CB1992" s="86"/>
      <c r="CC1992" s="86"/>
      <c r="CD1992" s="86"/>
      <c r="CE1992" s="86"/>
      <c r="CF1992" s="86"/>
      <c r="CH1992" s="86"/>
      <c r="CI1992" s="86"/>
      <c r="CJ1992" s="86"/>
      <c r="CK1992" s="86"/>
      <c r="CM1992" s="86"/>
      <c r="CN1992" s="86"/>
      <c r="CO1992" s="86"/>
      <c r="CP1992" s="86"/>
      <c r="CR1992" s="86"/>
      <c r="CS1992" s="86"/>
      <c r="CT1992" s="86"/>
      <c r="CU1992" s="86"/>
      <c r="CW1992" s="87"/>
      <c r="CY1992" s="86"/>
      <c r="CZ1992" s="87"/>
      <c r="DA1992" s="88"/>
      <c r="DB1992" s="86"/>
      <c r="DC1992" s="87"/>
      <c r="DD1992" s="86"/>
      <c r="DE1992" s="86"/>
      <c r="DF1992" s="86"/>
      <c r="DG1992" s="86"/>
      <c r="DH1992" s="89"/>
    </row>
    <row r="1993" spans="34:112" x14ac:dyDescent="0.2">
      <c r="AH1993" s="86"/>
      <c r="AJ1993" s="86"/>
      <c r="AL1993" s="86"/>
      <c r="AN1993" s="86"/>
      <c r="AP1993" s="86"/>
      <c r="AR1993" s="86"/>
      <c r="AT1993" s="86"/>
      <c r="AV1993" s="86"/>
      <c r="AX1993" s="86"/>
      <c r="AZ1993" s="86"/>
      <c r="BB1993" s="86"/>
      <c r="BD1993" s="86"/>
      <c r="BF1993" s="86"/>
      <c r="BH1993" s="86"/>
      <c r="BJ1993" s="86"/>
      <c r="BL1993" s="86"/>
      <c r="BN1993" s="86"/>
      <c r="BP1993" s="86"/>
      <c r="BR1993" s="86"/>
      <c r="BS1993" s="86"/>
      <c r="BT1993" s="86"/>
      <c r="BU1993" s="86"/>
      <c r="BW1993" s="86"/>
      <c r="BX1993" s="86"/>
      <c r="BY1993" s="86"/>
      <c r="BZ1993" s="86"/>
      <c r="CB1993" s="86"/>
      <c r="CC1993" s="86"/>
      <c r="CD1993" s="86"/>
      <c r="CE1993" s="86"/>
      <c r="CF1993" s="86"/>
      <c r="CH1993" s="86"/>
      <c r="CI1993" s="86"/>
      <c r="CJ1993" s="86"/>
      <c r="CK1993" s="86"/>
      <c r="CM1993" s="86"/>
      <c r="CN1993" s="86"/>
      <c r="CO1993" s="86"/>
      <c r="CP1993" s="86"/>
      <c r="CR1993" s="86"/>
      <c r="CS1993" s="86"/>
      <c r="CT1993" s="86"/>
      <c r="CU1993" s="86"/>
      <c r="CW1993" s="87"/>
      <c r="CY1993" s="86"/>
      <c r="CZ1993" s="87"/>
      <c r="DA1993" s="88"/>
      <c r="DB1993" s="86"/>
      <c r="DC1993" s="87"/>
      <c r="DD1993" s="86"/>
      <c r="DE1993" s="86"/>
      <c r="DF1993" s="86"/>
      <c r="DG1993" s="86"/>
      <c r="DH1993" s="89"/>
    </row>
    <row r="1994" spans="34:112" x14ac:dyDescent="0.2">
      <c r="AH1994" s="86"/>
      <c r="AJ1994" s="86"/>
      <c r="AL1994" s="86"/>
      <c r="AN1994" s="86"/>
      <c r="AP1994" s="86"/>
      <c r="AR1994" s="86"/>
      <c r="AT1994" s="86"/>
      <c r="AV1994" s="86"/>
      <c r="AX1994" s="86"/>
      <c r="AZ1994" s="86"/>
      <c r="BB1994" s="86"/>
      <c r="BD1994" s="86"/>
      <c r="BF1994" s="86"/>
      <c r="BH1994" s="86"/>
      <c r="BJ1994" s="86"/>
      <c r="BL1994" s="86"/>
      <c r="BN1994" s="86"/>
      <c r="BP1994" s="86"/>
      <c r="BR1994" s="86"/>
      <c r="BS1994" s="86"/>
      <c r="BT1994" s="86"/>
      <c r="BU1994" s="86"/>
      <c r="BW1994" s="86"/>
      <c r="BX1994" s="86"/>
      <c r="BY1994" s="86"/>
      <c r="BZ1994" s="86"/>
      <c r="CB1994" s="86"/>
      <c r="CC1994" s="86"/>
      <c r="CD1994" s="86"/>
      <c r="CE1994" s="86"/>
      <c r="CF1994" s="86"/>
      <c r="CH1994" s="86"/>
      <c r="CI1994" s="86"/>
      <c r="CJ1994" s="86"/>
      <c r="CK1994" s="86"/>
      <c r="CM1994" s="86"/>
      <c r="CN1994" s="86"/>
      <c r="CO1994" s="86"/>
      <c r="CP1994" s="86"/>
      <c r="CR1994" s="86"/>
      <c r="CS1994" s="86"/>
      <c r="CT1994" s="86"/>
      <c r="CU1994" s="86"/>
      <c r="CW1994" s="87"/>
      <c r="CY1994" s="86"/>
      <c r="CZ1994" s="87"/>
      <c r="DA1994" s="88"/>
      <c r="DB1994" s="86"/>
      <c r="DC1994" s="87"/>
      <c r="DD1994" s="86"/>
      <c r="DE1994" s="86"/>
      <c r="DF1994" s="86"/>
      <c r="DG1994" s="86"/>
      <c r="DH1994" s="89"/>
    </row>
    <row r="1995" spans="34:112" x14ac:dyDescent="0.2">
      <c r="AH1995" s="86"/>
      <c r="AJ1995" s="86"/>
      <c r="AL1995" s="86"/>
      <c r="AN1995" s="86"/>
      <c r="AP1995" s="86"/>
      <c r="AR1995" s="86"/>
      <c r="AT1995" s="86"/>
      <c r="AV1995" s="86"/>
      <c r="AX1995" s="86"/>
      <c r="AZ1995" s="86"/>
      <c r="BB1995" s="86"/>
      <c r="BD1995" s="86"/>
      <c r="BF1995" s="86"/>
      <c r="BH1995" s="86"/>
      <c r="BJ1995" s="86"/>
      <c r="BL1995" s="86"/>
      <c r="BN1995" s="86"/>
      <c r="BP1995" s="86"/>
      <c r="BR1995" s="86"/>
      <c r="BS1995" s="86"/>
      <c r="BT1995" s="86"/>
      <c r="BU1995" s="86"/>
      <c r="BW1995" s="86"/>
      <c r="BX1995" s="86"/>
      <c r="BY1995" s="86"/>
      <c r="BZ1995" s="86"/>
      <c r="CB1995" s="86"/>
      <c r="CC1995" s="86"/>
      <c r="CD1995" s="86"/>
      <c r="CE1995" s="86"/>
      <c r="CF1995" s="86"/>
      <c r="CH1995" s="86"/>
      <c r="CI1995" s="86"/>
      <c r="CJ1995" s="86"/>
      <c r="CK1995" s="86"/>
      <c r="CM1995" s="86"/>
      <c r="CN1995" s="86"/>
      <c r="CO1995" s="86"/>
      <c r="CP1995" s="86"/>
      <c r="CR1995" s="86"/>
      <c r="CS1995" s="86"/>
      <c r="CT1995" s="86"/>
      <c r="CU1995" s="86"/>
      <c r="CW1995" s="87"/>
      <c r="CY1995" s="86"/>
      <c r="CZ1995" s="87"/>
      <c r="DA1995" s="88"/>
      <c r="DB1995" s="86"/>
      <c r="DC1995" s="87"/>
      <c r="DD1995" s="86"/>
      <c r="DE1995" s="86"/>
      <c r="DF1995" s="86"/>
      <c r="DG1995" s="86"/>
      <c r="DH1995" s="89"/>
    </row>
    <row r="1996" spans="34:112" x14ac:dyDescent="0.2">
      <c r="AH1996" s="86"/>
      <c r="AJ1996" s="86"/>
      <c r="AL1996" s="86"/>
      <c r="AN1996" s="86"/>
      <c r="AP1996" s="86"/>
      <c r="AR1996" s="86"/>
      <c r="AT1996" s="86"/>
      <c r="AV1996" s="86"/>
      <c r="AX1996" s="86"/>
      <c r="AZ1996" s="86"/>
      <c r="BB1996" s="86"/>
      <c r="BD1996" s="86"/>
      <c r="BF1996" s="86"/>
      <c r="BH1996" s="86"/>
      <c r="BJ1996" s="86"/>
      <c r="BL1996" s="86"/>
      <c r="BN1996" s="86"/>
      <c r="BP1996" s="86"/>
      <c r="BR1996" s="86"/>
      <c r="BS1996" s="86"/>
      <c r="BT1996" s="86"/>
      <c r="BU1996" s="86"/>
      <c r="BW1996" s="86"/>
      <c r="BX1996" s="86"/>
      <c r="BY1996" s="86"/>
      <c r="BZ1996" s="86"/>
      <c r="CB1996" s="86"/>
      <c r="CC1996" s="86"/>
      <c r="CD1996" s="86"/>
      <c r="CE1996" s="86"/>
      <c r="CF1996" s="86"/>
      <c r="CH1996" s="86"/>
      <c r="CI1996" s="86"/>
      <c r="CJ1996" s="86"/>
      <c r="CK1996" s="86"/>
      <c r="CM1996" s="86"/>
      <c r="CN1996" s="86"/>
      <c r="CO1996" s="86"/>
      <c r="CP1996" s="86"/>
      <c r="CR1996" s="86"/>
      <c r="CS1996" s="86"/>
      <c r="CT1996" s="86"/>
      <c r="CU1996" s="86"/>
      <c r="CW1996" s="87"/>
      <c r="CY1996" s="86"/>
      <c r="CZ1996" s="87"/>
      <c r="DA1996" s="88"/>
      <c r="DB1996" s="86"/>
      <c r="DC1996" s="87"/>
      <c r="DD1996" s="86"/>
      <c r="DE1996" s="86"/>
      <c r="DF1996" s="86"/>
      <c r="DG1996" s="86"/>
      <c r="DH1996" s="89"/>
    </row>
    <row r="1997" spans="34:112" x14ac:dyDescent="0.2">
      <c r="AH1997" s="86"/>
      <c r="AJ1997" s="86"/>
      <c r="AL1997" s="86"/>
      <c r="AN1997" s="86"/>
      <c r="AP1997" s="86"/>
      <c r="AR1997" s="86"/>
      <c r="AT1997" s="86"/>
      <c r="AV1997" s="86"/>
      <c r="AX1997" s="86"/>
      <c r="AZ1997" s="86"/>
      <c r="BB1997" s="86"/>
      <c r="BD1997" s="86"/>
      <c r="BF1997" s="86"/>
      <c r="BH1997" s="86"/>
      <c r="BJ1997" s="86"/>
      <c r="BL1997" s="86"/>
      <c r="BN1997" s="86"/>
      <c r="BP1997" s="86"/>
      <c r="BR1997" s="86"/>
      <c r="BS1997" s="86"/>
      <c r="BT1997" s="86"/>
      <c r="BU1997" s="86"/>
      <c r="BW1997" s="86"/>
      <c r="BX1997" s="86"/>
      <c r="BY1997" s="86"/>
      <c r="BZ1997" s="86"/>
      <c r="CB1997" s="86"/>
      <c r="CC1997" s="86"/>
      <c r="CD1997" s="86"/>
      <c r="CE1997" s="86"/>
      <c r="CF1997" s="86"/>
      <c r="CH1997" s="86"/>
      <c r="CI1997" s="86"/>
      <c r="CJ1997" s="86"/>
      <c r="CK1997" s="86"/>
      <c r="CM1997" s="86"/>
      <c r="CN1997" s="86"/>
      <c r="CO1997" s="86"/>
      <c r="CP1997" s="86"/>
      <c r="CR1997" s="86"/>
      <c r="CS1997" s="86"/>
      <c r="CT1997" s="86"/>
      <c r="CU1997" s="86"/>
      <c r="CW1997" s="87"/>
      <c r="CY1997" s="86"/>
      <c r="CZ1997" s="87"/>
      <c r="DA1997" s="88"/>
      <c r="DB1997" s="86"/>
      <c r="DC1997" s="87"/>
      <c r="DD1997" s="86"/>
      <c r="DE1997" s="86"/>
      <c r="DF1997" s="86"/>
      <c r="DG1997" s="86"/>
      <c r="DH1997" s="89"/>
    </row>
    <row r="1998" spans="34:112" x14ac:dyDescent="0.2">
      <c r="AH1998" s="86"/>
      <c r="AJ1998" s="86"/>
      <c r="AL1998" s="86"/>
      <c r="AN1998" s="86"/>
      <c r="AP1998" s="86"/>
      <c r="AR1998" s="86"/>
      <c r="AT1998" s="86"/>
      <c r="AV1998" s="86"/>
      <c r="AX1998" s="86"/>
      <c r="AZ1998" s="86"/>
      <c r="BB1998" s="86"/>
      <c r="BD1998" s="86"/>
      <c r="BF1998" s="86"/>
      <c r="BH1998" s="86"/>
      <c r="BJ1998" s="86"/>
      <c r="BL1998" s="86"/>
      <c r="BN1998" s="86"/>
      <c r="BP1998" s="86"/>
      <c r="BR1998" s="86"/>
      <c r="BS1998" s="86"/>
      <c r="BT1998" s="86"/>
      <c r="BU1998" s="86"/>
      <c r="BW1998" s="86"/>
      <c r="BX1998" s="86"/>
      <c r="BY1998" s="86"/>
      <c r="BZ1998" s="86"/>
      <c r="CB1998" s="86"/>
      <c r="CC1998" s="86"/>
      <c r="CD1998" s="86"/>
      <c r="CE1998" s="86"/>
      <c r="CF1998" s="86"/>
      <c r="CH1998" s="86"/>
      <c r="CI1998" s="86"/>
      <c r="CJ1998" s="86"/>
      <c r="CK1998" s="86"/>
      <c r="CM1998" s="86"/>
      <c r="CN1998" s="86"/>
      <c r="CO1998" s="86"/>
      <c r="CP1998" s="86"/>
      <c r="CR1998" s="86"/>
      <c r="CS1998" s="86"/>
      <c r="CT1998" s="86"/>
      <c r="CU1998" s="86"/>
      <c r="CW1998" s="87"/>
      <c r="CY1998" s="86"/>
      <c r="CZ1998" s="87"/>
      <c r="DA1998" s="88"/>
      <c r="DB1998" s="86"/>
      <c r="DC1998" s="87"/>
      <c r="DD1998" s="86"/>
      <c r="DE1998" s="86"/>
      <c r="DF1998" s="86"/>
      <c r="DG1998" s="86"/>
      <c r="DH1998" s="89"/>
    </row>
    <row r="1999" spans="34:112" x14ac:dyDescent="0.2">
      <c r="AH1999" s="86"/>
      <c r="AJ1999" s="86"/>
      <c r="AL1999" s="86"/>
      <c r="AN1999" s="86"/>
      <c r="AP1999" s="86"/>
      <c r="AR1999" s="86"/>
      <c r="AT1999" s="86"/>
      <c r="AV1999" s="86"/>
      <c r="AX1999" s="86"/>
      <c r="AZ1999" s="86"/>
      <c r="BB1999" s="86"/>
      <c r="BD1999" s="86"/>
      <c r="BF1999" s="86"/>
      <c r="BH1999" s="86"/>
      <c r="BJ1999" s="86"/>
      <c r="BL1999" s="86"/>
      <c r="BN1999" s="86"/>
      <c r="BP1999" s="86"/>
      <c r="BR1999" s="86"/>
      <c r="BS1999" s="86"/>
      <c r="BT1999" s="86"/>
      <c r="BU1999" s="86"/>
      <c r="BW1999" s="86"/>
      <c r="BX1999" s="86"/>
      <c r="BY1999" s="86"/>
      <c r="BZ1999" s="86"/>
      <c r="CB1999" s="86"/>
      <c r="CC1999" s="86"/>
      <c r="CD1999" s="86"/>
      <c r="CE1999" s="86"/>
      <c r="CF1999" s="86"/>
      <c r="CH1999" s="86"/>
      <c r="CI1999" s="86"/>
      <c r="CJ1999" s="86"/>
      <c r="CK1999" s="86"/>
      <c r="CM1999" s="86"/>
      <c r="CN1999" s="86"/>
      <c r="CO1999" s="86"/>
      <c r="CP1999" s="86"/>
      <c r="CR1999" s="86"/>
      <c r="CS1999" s="86"/>
      <c r="CT1999" s="86"/>
      <c r="CU1999" s="86"/>
      <c r="CW1999" s="87"/>
      <c r="CY1999" s="86"/>
      <c r="CZ1999" s="87"/>
      <c r="DA1999" s="88"/>
      <c r="DB1999" s="86"/>
      <c r="DC1999" s="87"/>
      <c r="DD1999" s="86"/>
      <c r="DE1999" s="86"/>
      <c r="DF1999" s="86"/>
      <c r="DG1999" s="86"/>
      <c r="DH1999" s="89"/>
    </row>
    <row r="2000" spans="34:112" x14ac:dyDescent="0.2">
      <c r="AH2000" s="86"/>
      <c r="AJ2000" s="86"/>
      <c r="AL2000" s="86"/>
      <c r="AN2000" s="86"/>
      <c r="AP2000" s="86"/>
      <c r="AR2000" s="86"/>
      <c r="AT2000" s="86"/>
      <c r="AV2000" s="86"/>
      <c r="AX2000" s="86"/>
      <c r="AZ2000" s="86"/>
      <c r="BB2000" s="86"/>
      <c r="BD2000" s="86"/>
      <c r="BF2000" s="86"/>
      <c r="BH2000" s="86"/>
      <c r="BJ2000" s="86"/>
      <c r="BL2000" s="86"/>
      <c r="BN2000" s="86"/>
      <c r="BP2000" s="86"/>
      <c r="BR2000" s="86"/>
      <c r="BS2000" s="86"/>
      <c r="BT2000" s="86"/>
      <c r="BU2000" s="86"/>
      <c r="BW2000" s="86"/>
      <c r="BX2000" s="86"/>
      <c r="BY2000" s="86"/>
      <c r="BZ2000" s="86"/>
      <c r="CB2000" s="86"/>
      <c r="CC2000" s="86"/>
      <c r="CD2000" s="86"/>
      <c r="CE2000" s="86"/>
      <c r="CF2000" s="86"/>
      <c r="CH2000" s="86"/>
      <c r="CI2000" s="86"/>
      <c r="CJ2000" s="86"/>
      <c r="CK2000" s="86"/>
      <c r="CM2000" s="86"/>
      <c r="CN2000" s="86"/>
      <c r="CO2000" s="86"/>
      <c r="CP2000" s="86"/>
      <c r="CR2000" s="86"/>
      <c r="CS2000" s="86"/>
      <c r="CT2000" s="86"/>
      <c r="CU2000" s="86"/>
      <c r="CW2000" s="87"/>
      <c r="CY2000" s="86"/>
      <c r="CZ2000" s="87"/>
      <c r="DA2000" s="88"/>
      <c r="DB2000" s="86"/>
      <c r="DC2000" s="87"/>
      <c r="DD2000" s="86"/>
      <c r="DE2000" s="86"/>
      <c r="DF2000" s="86"/>
      <c r="DG2000" s="86"/>
      <c r="DH2000" s="89"/>
    </row>
    <row r="2001" spans="34:112" x14ac:dyDescent="0.2">
      <c r="AH2001" s="86"/>
      <c r="AJ2001" s="86"/>
      <c r="AL2001" s="86"/>
      <c r="AN2001" s="86"/>
      <c r="AP2001" s="86"/>
      <c r="AR2001" s="86"/>
      <c r="AT2001" s="86"/>
      <c r="AV2001" s="86"/>
      <c r="AX2001" s="86"/>
      <c r="AZ2001" s="86"/>
      <c r="BB2001" s="86"/>
      <c r="BD2001" s="86"/>
      <c r="BF2001" s="86"/>
      <c r="BH2001" s="86"/>
      <c r="BJ2001" s="86"/>
      <c r="BL2001" s="86"/>
      <c r="BN2001" s="86"/>
      <c r="BP2001" s="86"/>
      <c r="BR2001" s="86"/>
      <c r="BS2001" s="86"/>
      <c r="BT2001" s="86"/>
      <c r="BU2001" s="86"/>
      <c r="BW2001" s="86"/>
      <c r="BX2001" s="86"/>
      <c r="BY2001" s="86"/>
      <c r="BZ2001" s="86"/>
      <c r="CB2001" s="86"/>
      <c r="CC2001" s="86"/>
      <c r="CD2001" s="86"/>
      <c r="CE2001" s="86"/>
      <c r="CF2001" s="86"/>
      <c r="CH2001" s="86"/>
      <c r="CI2001" s="86"/>
      <c r="CJ2001" s="86"/>
      <c r="CK2001" s="86"/>
      <c r="CM2001" s="86"/>
      <c r="CN2001" s="86"/>
      <c r="CO2001" s="86"/>
      <c r="CP2001" s="86"/>
      <c r="CR2001" s="86"/>
      <c r="CS2001" s="86"/>
      <c r="CT2001" s="86"/>
      <c r="CU2001" s="86"/>
      <c r="CW2001" s="87"/>
      <c r="CY2001" s="86"/>
      <c r="CZ2001" s="87"/>
      <c r="DA2001" s="88"/>
      <c r="DB2001" s="86"/>
      <c r="DC2001" s="87"/>
      <c r="DD2001" s="86"/>
      <c r="DE2001" s="86"/>
      <c r="DF2001" s="86"/>
      <c r="DG2001" s="86"/>
      <c r="DH2001" s="89"/>
    </row>
    <row r="2002" spans="34:112" x14ac:dyDescent="0.2">
      <c r="AH2002" s="86"/>
      <c r="AJ2002" s="86"/>
      <c r="AL2002" s="86"/>
      <c r="AN2002" s="86"/>
      <c r="AP2002" s="86"/>
      <c r="AR2002" s="86"/>
      <c r="AT2002" s="86"/>
      <c r="AV2002" s="86"/>
      <c r="AX2002" s="86"/>
      <c r="AZ2002" s="86"/>
      <c r="BB2002" s="86"/>
      <c r="BD2002" s="86"/>
      <c r="BF2002" s="86"/>
      <c r="BH2002" s="86"/>
      <c r="BJ2002" s="86"/>
      <c r="BL2002" s="86"/>
      <c r="BN2002" s="86"/>
      <c r="BP2002" s="86"/>
      <c r="BR2002" s="86"/>
      <c r="BS2002" s="86"/>
      <c r="BT2002" s="86"/>
      <c r="BU2002" s="86"/>
      <c r="BW2002" s="86"/>
      <c r="BX2002" s="86"/>
      <c r="BY2002" s="86"/>
      <c r="BZ2002" s="86"/>
      <c r="CB2002" s="86"/>
      <c r="CC2002" s="86"/>
      <c r="CD2002" s="86"/>
      <c r="CE2002" s="86"/>
      <c r="CF2002" s="86"/>
      <c r="CH2002" s="86"/>
      <c r="CI2002" s="86"/>
      <c r="CJ2002" s="86"/>
      <c r="CK2002" s="86"/>
      <c r="CM2002" s="86"/>
      <c r="CN2002" s="86"/>
      <c r="CO2002" s="86"/>
      <c r="CP2002" s="86"/>
      <c r="CR2002" s="86"/>
      <c r="CS2002" s="86"/>
      <c r="CT2002" s="86"/>
      <c r="CU2002" s="86"/>
      <c r="CW2002" s="87"/>
      <c r="CY2002" s="86"/>
      <c r="CZ2002" s="87"/>
      <c r="DA2002" s="88"/>
      <c r="DB2002" s="86"/>
      <c r="DC2002" s="87"/>
      <c r="DD2002" s="86"/>
      <c r="DE2002" s="86"/>
      <c r="DF2002" s="86"/>
      <c r="DG2002" s="86"/>
      <c r="DH2002" s="89"/>
    </row>
    <row r="2003" spans="34:112" x14ac:dyDescent="0.2">
      <c r="AH2003" s="86"/>
      <c r="AJ2003" s="86"/>
      <c r="AL2003" s="86"/>
      <c r="AN2003" s="86"/>
      <c r="AP2003" s="86"/>
      <c r="AR2003" s="86"/>
      <c r="AT2003" s="86"/>
      <c r="AV2003" s="86"/>
      <c r="AX2003" s="86"/>
      <c r="AZ2003" s="86"/>
      <c r="BB2003" s="86"/>
      <c r="BD2003" s="86"/>
      <c r="BF2003" s="86"/>
      <c r="BH2003" s="86"/>
      <c r="BJ2003" s="86"/>
      <c r="BL2003" s="86"/>
      <c r="BN2003" s="86"/>
      <c r="BP2003" s="86"/>
      <c r="BR2003" s="86"/>
      <c r="BS2003" s="86"/>
      <c r="BT2003" s="86"/>
      <c r="BU2003" s="86"/>
      <c r="BW2003" s="86"/>
      <c r="BX2003" s="86"/>
      <c r="BY2003" s="86"/>
      <c r="BZ2003" s="86"/>
      <c r="CB2003" s="86"/>
      <c r="CC2003" s="86"/>
      <c r="CD2003" s="86"/>
      <c r="CE2003" s="86"/>
      <c r="CF2003" s="86"/>
      <c r="CH2003" s="86"/>
      <c r="CI2003" s="86"/>
      <c r="CJ2003" s="86"/>
      <c r="CK2003" s="86"/>
      <c r="CM2003" s="86"/>
      <c r="CN2003" s="86"/>
      <c r="CO2003" s="86"/>
      <c r="CP2003" s="86"/>
      <c r="CR2003" s="86"/>
      <c r="CS2003" s="86"/>
      <c r="CT2003" s="86"/>
      <c r="CU2003" s="86"/>
      <c r="CW2003" s="87"/>
      <c r="CY2003" s="86"/>
      <c r="CZ2003" s="87"/>
      <c r="DA2003" s="88"/>
      <c r="DB2003" s="86"/>
      <c r="DC2003" s="87"/>
      <c r="DD2003" s="86"/>
      <c r="DE2003" s="86"/>
      <c r="DF2003" s="86"/>
      <c r="DG2003" s="86"/>
      <c r="DH2003" s="89"/>
    </row>
    <row r="2004" spans="34:112" x14ac:dyDescent="0.2">
      <c r="AH2004" s="86"/>
      <c r="AJ2004" s="86"/>
      <c r="AL2004" s="86"/>
      <c r="AN2004" s="86"/>
      <c r="AP2004" s="86"/>
      <c r="AR2004" s="86"/>
      <c r="AT2004" s="86"/>
      <c r="AV2004" s="86"/>
      <c r="AX2004" s="86"/>
      <c r="AZ2004" s="86"/>
      <c r="BB2004" s="86"/>
      <c r="BD2004" s="86"/>
      <c r="BF2004" s="86"/>
      <c r="BH2004" s="86"/>
      <c r="BJ2004" s="86"/>
      <c r="BL2004" s="86"/>
      <c r="BN2004" s="86"/>
      <c r="BP2004" s="86"/>
      <c r="BR2004" s="86"/>
      <c r="BS2004" s="86"/>
      <c r="BT2004" s="86"/>
      <c r="BU2004" s="86"/>
      <c r="BW2004" s="86"/>
      <c r="BX2004" s="86"/>
      <c r="BY2004" s="86"/>
      <c r="BZ2004" s="86"/>
      <c r="CB2004" s="86"/>
      <c r="CC2004" s="86"/>
      <c r="CD2004" s="86"/>
      <c r="CE2004" s="86"/>
      <c r="CF2004" s="86"/>
      <c r="CH2004" s="86"/>
      <c r="CI2004" s="86"/>
      <c r="CJ2004" s="86"/>
      <c r="CK2004" s="86"/>
      <c r="CM2004" s="86"/>
      <c r="CN2004" s="86"/>
      <c r="CO2004" s="86"/>
      <c r="CP2004" s="86"/>
      <c r="CR2004" s="86"/>
      <c r="CS2004" s="86"/>
      <c r="CT2004" s="86"/>
      <c r="CU2004" s="86"/>
      <c r="CW2004" s="87"/>
      <c r="CY2004" s="86"/>
      <c r="CZ2004" s="87"/>
      <c r="DA2004" s="88"/>
      <c r="DB2004" s="86"/>
      <c r="DC2004" s="87"/>
      <c r="DD2004" s="86"/>
      <c r="DE2004" s="86"/>
      <c r="DF2004" s="86"/>
      <c r="DG2004" s="86"/>
      <c r="DH2004" s="89"/>
    </row>
    <row r="2005" spans="34:112" x14ac:dyDescent="0.2">
      <c r="AH2005" s="86"/>
      <c r="AJ2005" s="86"/>
      <c r="AL2005" s="86"/>
      <c r="AN2005" s="86"/>
      <c r="AP2005" s="86"/>
      <c r="AR2005" s="86"/>
      <c r="AT2005" s="86"/>
      <c r="AV2005" s="86"/>
      <c r="AX2005" s="86"/>
      <c r="AZ2005" s="86"/>
      <c r="BB2005" s="86"/>
      <c r="BD2005" s="86"/>
      <c r="BF2005" s="86"/>
      <c r="BH2005" s="86"/>
      <c r="BJ2005" s="86"/>
      <c r="BL2005" s="86"/>
      <c r="BN2005" s="86"/>
      <c r="BP2005" s="86"/>
      <c r="BR2005" s="86"/>
      <c r="BS2005" s="86"/>
      <c r="BT2005" s="86"/>
      <c r="BU2005" s="86"/>
      <c r="BW2005" s="86"/>
      <c r="BX2005" s="86"/>
      <c r="BY2005" s="86"/>
      <c r="BZ2005" s="86"/>
      <c r="CB2005" s="86"/>
      <c r="CC2005" s="86"/>
      <c r="CD2005" s="86"/>
      <c r="CE2005" s="86"/>
      <c r="CF2005" s="86"/>
      <c r="CH2005" s="86"/>
      <c r="CI2005" s="86"/>
      <c r="CJ2005" s="86"/>
      <c r="CK2005" s="86"/>
      <c r="CM2005" s="86"/>
      <c r="CN2005" s="86"/>
      <c r="CO2005" s="86"/>
      <c r="CP2005" s="86"/>
      <c r="CR2005" s="86"/>
      <c r="CS2005" s="86"/>
      <c r="CT2005" s="86"/>
      <c r="CU2005" s="86"/>
      <c r="CW2005" s="87"/>
      <c r="CY2005" s="86"/>
      <c r="CZ2005" s="87"/>
      <c r="DA2005" s="88"/>
      <c r="DB2005" s="86"/>
      <c r="DC2005" s="87"/>
      <c r="DD2005" s="86"/>
      <c r="DE2005" s="86"/>
      <c r="DF2005" s="86"/>
      <c r="DG2005" s="86"/>
      <c r="DH2005" s="89"/>
    </row>
    <row r="2006" spans="34:112" x14ac:dyDescent="0.2">
      <c r="AH2006" s="86"/>
      <c r="AJ2006" s="86"/>
      <c r="AL2006" s="86"/>
      <c r="AN2006" s="86"/>
      <c r="AP2006" s="86"/>
      <c r="AR2006" s="86"/>
      <c r="AT2006" s="86"/>
      <c r="AV2006" s="86"/>
      <c r="AX2006" s="86"/>
      <c r="AZ2006" s="86"/>
      <c r="BB2006" s="86"/>
      <c r="BD2006" s="86"/>
      <c r="BF2006" s="86"/>
      <c r="BH2006" s="86"/>
      <c r="BJ2006" s="86"/>
      <c r="BL2006" s="86"/>
      <c r="BN2006" s="86"/>
      <c r="BP2006" s="86"/>
      <c r="BR2006" s="86"/>
      <c r="BS2006" s="86"/>
      <c r="BT2006" s="86"/>
      <c r="BU2006" s="86"/>
      <c r="BW2006" s="86"/>
      <c r="BX2006" s="86"/>
      <c r="BY2006" s="86"/>
      <c r="BZ2006" s="86"/>
      <c r="CB2006" s="86"/>
      <c r="CC2006" s="86"/>
      <c r="CD2006" s="86"/>
      <c r="CE2006" s="86"/>
      <c r="CF2006" s="86"/>
      <c r="CH2006" s="86"/>
      <c r="CI2006" s="86"/>
      <c r="CJ2006" s="86"/>
      <c r="CK2006" s="86"/>
      <c r="CM2006" s="86"/>
      <c r="CN2006" s="86"/>
      <c r="CO2006" s="86"/>
      <c r="CP2006" s="86"/>
      <c r="CR2006" s="86"/>
      <c r="CS2006" s="86"/>
      <c r="CT2006" s="86"/>
      <c r="CU2006" s="86"/>
      <c r="CW2006" s="87"/>
      <c r="CY2006" s="86"/>
      <c r="CZ2006" s="87"/>
      <c r="DA2006" s="88"/>
      <c r="DB2006" s="86"/>
      <c r="DC2006" s="87"/>
      <c r="DD2006" s="86"/>
      <c r="DE2006" s="86"/>
      <c r="DF2006" s="86"/>
      <c r="DG2006" s="86"/>
      <c r="DH2006" s="89"/>
    </row>
    <row r="2007" spans="34:112" x14ac:dyDescent="0.2">
      <c r="AH2007" s="86"/>
      <c r="AJ2007" s="86"/>
      <c r="AL2007" s="86"/>
      <c r="AN2007" s="86"/>
      <c r="AP2007" s="86"/>
      <c r="AR2007" s="86"/>
      <c r="AT2007" s="86"/>
      <c r="AV2007" s="86"/>
      <c r="AX2007" s="86"/>
      <c r="AZ2007" s="86"/>
      <c r="BB2007" s="86"/>
      <c r="BD2007" s="86"/>
      <c r="BF2007" s="86"/>
      <c r="BH2007" s="86"/>
      <c r="BJ2007" s="86"/>
      <c r="BL2007" s="86"/>
      <c r="BN2007" s="86"/>
      <c r="BP2007" s="86"/>
      <c r="BR2007" s="86"/>
      <c r="BS2007" s="86"/>
      <c r="BT2007" s="86"/>
      <c r="BU2007" s="86"/>
      <c r="BW2007" s="86"/>
      <c r="BX2007" s="86"/>
      <c r="BY2007" s="86"/>
      <c r="BZ2007" s="86"/>
      <c r="CB2007" s="86"/>
      <c r="CC2007" s="86"/>
      <c r="CD2007" s="86"/>
      <c r="CE2007" s="86"/>
      <c r="CF2007" s="86"/>
      <c r="CH2007" s="86"/>
      <c r="CI2007" s="86"/>
      <c r="CJ2007" s="86"/>
      <c r="CK2007" s="86"/>
      <c r="CM2007" s="86"/>
      <c r="CN2007" s="86"/>
      <c r="CO2007" s="86"/>
      <c r="CP2007" s="86"/>
      <c r="CR2007" s="86"/>
      <c r="CS2007" s="86"/>
      <c r="CT2007" s="86"/>
      <c r="CU2007" s="86"/>
      <c r="CW2007" s="87"/>
      <c r="CY2007" s="86"/>
      <c r="CZ2007" s="87"/>
      <c r="DA2007" s="88"/>
      <c r="DB2007" s="86"/>
      <c r="DC2007" s="87"/>
      <c r="DD2007" s="86"/>
      <c r="DE2007" s="86"/>
      <c r="DF2007" s="86"/>
      <c r="DG2007" s="86"/>
      <c r="DH2007" s="89"/>
    </row>
    <row r="2008" spans="34:112" x14ac:dyDescent="0.2">
      <c r="AH2008" s="86"/>
      <c r="AJ2008" s="86"/>
      <c r="AL2008" s="86"/>
      <c r="AN2008" s="86"/>
      <c r="AP2008" s="86"/>
      <c r="AR2008" s="86"/>
      <c r="AT2008" s="86"/>
      <c r="AV2008" s="86"/>
      <c r="AX2008" s="86"/>
      <c r="AZ2008" s="86"/>
      <c r="BB2008" s="86"/>
      <c r="BD2008" s="86"/>
      <c r="BF2008" s="86"/>
      <c r="BH2008" s="86"/>
      <c r="BJ2008" s="86"/>
      <c r="BL2008" s="86"/>
      <c r="BN2008" s="86"/>
      <c r="BP2008" s="86"/>
      <c r="BR2008" s="86"/>
      <c r="BS2008" s="86"/>
      <c r="BT2008" s="86"/>
      <c r="BU2008" s="86"/>
      <c r="BW2008" s="86"/>
      <c r="BX2008" s="86"/>
      <c r="BY2008" s="86"/>
      <c r="BZ2008" s="86"/>
      <c r="CB2008" s="86"/>
      <c r="CC2008" s="86"/>
      <c r="CD2008" s="86"/>
      <c r="CE2008" s="86"/>
      <c r="CF2008" s="86"/>
      <c r="CH2008" s="86"/>
      <c r="CI2008" s="86"/>
      <c r="CJ2008" s="86"/>
      <c r="CK2008" s="86"/>
      <c r="CM2008" s="86"/>
      <c r="CN2008" s="86"/>
      <c r="CO2008" s="86"/>
      <c r="CP2008" s="86"/>
      <c r="CR2008" s="86"/>
      <c r="CS2008" s="86"/>
      <c r="CT2008" s="86"/>
      <c r="CU2008" s="86"/>
      <c r="CW2008" s="87"/>
      <c r="CY2008" s="86"/>
      <c r="CZ2008" s="87"/>
      <c r="DA2008" s="88"/>
      <c r="DB2008" s="86"/>
      <c r="DC2008" s="87"/>
      <c r="DD2008" s="86"/>
      <c r="DE2008" s="86"/>
      <c r="DF2008" s="86"/>
      <c r="DG2008" s="86"/>
      <c r="DH2008" s="89"/>
    </row>
    <row r="2009" spans="34:112" x14ac:dyDescent="0.2">
      <c r="AH2009" s="86"/>
      <c r="AJ2009" s="86"/>
      <c r="AL2009" s="86"/>
      <c r="AN2009" s="86"/>
      <c r="AP2009" s="86"/>
      <c r="AR2009" s="86"/>
      <c r="AT2009" s="86"/>
      <c r="AV2009" s="86"/>
      <c r="AX2009" s="86"/>
      <c r="AZ2009" s="86"/>
      <c r="BB2009" s="86"/>
      <c r="BD2009" s="86"/>
      <c r="BF2009" s="86"/>
      <c r="BH2009" s="86"/>
      <c r="BJ2009" s="86"/>
      <c r="BL2009" s="86"/>
      <c r="BN2009" s="86"/>
      <c r="BP2009" s="86"/>
      <c r="BR2009" s="86"/>
      <c r="BS2009" s="86"/>
      <c r="BT2009" s="86"/>
      <c r="BU2009" s="86"/>
      <c r="BW2009" s="86"/>
      <c r="BX2009" s="86"/>
      <c r="BY2009" s="86"/>
      <c r="BZ2009" s="86"/>
      <c r="CB2009" s="86"/>
      <c r="CC2009" s="86"/>
      <c r="CD2009" s="86"/>
      <c r="CE2009" s="86"/>
      <c r="CF2009" s="86"/>
      <c r="CH2009" s="86"/>
      <c r="CI2009" s="86"/>
      <c r="CJ2009" s="86"/>
      <c r="CK2009" s="86"/>
      <c r="CM2009" s="86"/>
      <c r="CN2009" s="86"/>
      <c r="CO2009" s="86"/>
      <c r="CP2009" s="86"/>
      <c r="CR2009" s="86"/>
      <c r="CS2009" s="86"/>
      <c r="CT2009" s="86"/>
      <c r="CU2009" s="86"/>
      <c r="CW2009" s="87"/>
      <c r="CY2009" s="86"/>
      <c r="CZ2009" s="87"/>
      <c r="DA2009" s="88"/>
      <c r="DB2009" s="86"/>
      <c r="DC2009" s="87"/>
      <c r="DD2009" s="86"/>
      <c r="DE2009" s="86"/>
      <c r="DF2009" s="86"/>
      <c r="DG2009" s="86"/>
      <c r="DH2009" s="89"/>
    </row>
    <row r="2010" spans="34:112" x14ac:dyDescent="0.2">
      <c r="AH2010" s="86"/>
      <c r="AJ2010" s="86"/>
      <c r="AL2010" s="86"/>
      <c r="AN2010" s="86"/>
      <c r="AP2010" s="86"/>
      <c r="AR2010" s="86"/>
      <c r="AT2010" s="86"/>
      <c r="AV2010" s="86"/>
      <c r="AX2010" s="86"/>
      <c r="AZ2010" s="86"/>
      <c r="BB2010" s="86"/>
      <c r="BD2010" s="86"/>
      <c r="BF2010" s="86"/>
      <c r="BH2010" s="86"/>
      <c r="BJ2010" s="86"/>
      <c r="BL2010" s="86"/>
      <c r="BN2010" s="86"/>
      <c r="BP2010" s="86"/>
      <c r="BR2010" s="86"/>
      <c r="BS2010" s="86"/>
      <c r="BT2010" s="86"/>
      <c r="BU2010" s="86"/>
      <c r="BW2010" s="86"/>
      <c r="BX2010" s="86"/>
      <c r="BY2010" s="86"/>
      <c r="BZ2010" s="86"/>
      <c r="CB2010" s="86"/>
      <c r="CC2010" s="86"/>
      <c r="CD2010" s="86"/>
      <c r="CE2010" s="86"/>
      <c r="CF2010" s="86"/>
      <c r="CH2010" s="86"/>
      <c r="CI2010" s="86"/>
      <c r="CJ2010" s="86"/>
      <c r="CK2010" s="86"/>
      <c r="CM2010" s="86"/>
      <c r="CN2010" s="86"/>
      <c r="CO2010" s="86"/>
      <c r="CP2010" s="86"/>
      <c r="CR2010" s="86"/>
      <c r="CS2010" s="86"/>
      <c r="CT2010" s="86"/>
      <c r="CU2010" s="86"/>
      <c r="CW2010" s="87"/>
      <c r="CY2010" s="86"/>
      <c r="CZ2010" s="87"/>
      <c r="DA2010" s="88"/>
      <c r="DB2010" s="86"/>
      <c r="DC2010" s="87"/>
      <c r="DD2010" s="86"/>
      <c r="DE2010" s="86"/>
      <c r="DF2010" s="86"/>
      <c r="DG2010" s="86"/>
      <c r="DH2010" s="89"/>
    </row>
    <row r="2011" spans="34:112" x14ac:dyDescent="0.2">
      <c r="AH2011" s="86"/>
      <c r="AJ2011" s="86"/>
      <c r="AL2011" s="86"/>
      <c r="AN2011" s="86"/>
      <c r="AP2011" s="86"/>
      <c r="AR2011" s="86"/>
      <c r="AT2011" s="86"/>
      <c r="AV2011" s="86"/>
      <c r="AX2011" s="86"/>
      <c r="AZ2011" s="86"/>
      <c r="BB2011" s="86"/>
      <c r="BD2011" s="86"/>
      <c r="BF2011" s="86"/>
      <c r="BH2011" s="86"/>
      <c r="BJ2011" s="86"/>
      <c r="BL2011" s="86"/>
      <c r="BN2011" s="86"/>
      <c r="BP2011" s="86"/>
      <c r="BR2011" s="86"/>
      <c r="BS2011" s="86"/>
      <c r="BT2011" s="86"/>
      <c r="BU2011" s="86"/>
      <c r="BW2011" s="86"/>
      <c r="BX2011" s="86"/>
      <c r="BY2011" s="86"/>
      <c r="BZ2011" s="86"/>
      <c r="CB2011" s="86"/>
      <c r="CC2011" s="86"/>
      <c r="CD2011" s="86"/>
      <c r="CE2011" s="86"/>
      <c r="CF2011" s="86"/>
      <c r="CH2011" s="86"/>
      <c r="CI2011" s="86"/>
      <c r="CJ2011" s="86"/>
      <c r="CK2011" s="86"/>
      <c r="CM2011" s="86"/>
      <c r="CN2011" s="86"/>
      <c r="CO2011" s="86"/>
      <c r="CP2011" s="86"/>
      <c r="CR2011" s="86"/>
      <c r="CS2011" s="86"/>
      <c r="CT2011" s="86"/>
      <c r="CU2011" s="86"/>
      <c r="CW2011" s="87"/>
      <c r="CY2011" s="86"/>
      <c r="CZ2011" s="87"/>
      <c r="DA2011" s="88"/>
      <c r="DB2011" s="86"/>
      <c r="DC2011" s="87"/>
      <c r="DD2011" s="86"/>
      <c r="DE2011" s="86"/>
      <c r="DF2011" s="86"/>
      <c r="DG2011" s="86"/>
      <c r="DH2011" s="89"/>
    </row>
    <row r="2012" spans="34:112" x14ac:dyDescent="0.2">
      <c r="AH2012" s="86"/>
      <c r="AJ2012" s="86"/>
      <c r="AL2012" s="86"/>
      <c r="AN2012" s="86"/>
      <c r="AP2012" s="86"/>
      <c r="AR2012" s="86"/>
      <c r="AT2012" s="86"/>
      <c r="AV2012" s="86"/>
      <c r="AX2012" s="86"/>
      <c r="AZ2012" s="86"/>
      <c r="BB2012" s="86"/>
      <c r="BD2012" s="86"/>
      <c r="BF2012" s="86"/>
      <c r="BH2012" s="86"/>
      <c r="BJ2012" s="86"/>
      <c r="BL2012" s="86"/>
      <c r="BN2012" s="86"/>
      <c r="BP2012" s="86"/>
      <c r="BR2012" s="86"/>
      <c r="BS2012" s="86"/>
      <c r="BT2012" s="86"/>
      <c r="BU2012" s="86"/>
      <c r="BW2012" s="86"/>
      <c r="BX2012" s="86"/>
      <c r="BY2012" s="86"/>
      <c r="BZ2012" s="86"/>
      <c r="CB2012" s="86"/>
      <c r="CC2012" s="86"/>
      <c r="CD2012" s="86"/>
      <c r="CE2012" s="86"/>
      <c r="CF2012" s="86"/>
      <c r="CH2012" s="86"/>
      <c r="CI2012" s="86"/>
      <c r="CJ2012" s="86"/>
      <c r="CK2012" s="86"/>
      <c r="CM2012" s="86"/>
      <c r="CN2012" s="86"/>
      <c r="CO2012" s="86"/>
      <c r="CP2012" s="86"/>
      <c r="CR2012" s="86"/>
      <c r="CS2012" s="86"/>
      <c r="CT2012" s="86"/>
      <c r="CU2012" s="86"/>
      <c r="CW2012" s="87"/>
      <c r="CY2012" s="86"/>
      <c r="CZ2012" s="87"/>
      <c r="DA2012" s="88"/>
      <c r="DB2012" s="86"/>
      <c r="DC2012" s="87"/>
      <c r="DD2012" s="86"/>
      <c r="DE2012" s="86"/>
      <c r="DF2012" s="86"/>
      <c r="DG2012" s="86"/>
      <c r="DH2012" s="89"/>
    </row>
  </sheetData>
  <mergeCells count="21">
    <mergeCell ref="AI3:AI4"/>
    <mergeCell ref="AK3:AK4"/>
    <mergeCell ref="CQ3:CQ4"/>
    <mergeCell ref="CV3:CV4"/>
    <mergeCell ref="AM3:AM4"/>
    <mergeCell ref="CX3:CX4"/>
    <mergeCell ref="A3:A4"/>
    <mergeCell ref="BK3:BK4"/>
    <mergeCell ref="CG3:CG4"/>
    <mergeCell ref="CL3:CL4"/>
    <mergeCell ref="CA3:CA4"/>
    <mergeCell ref="BG3:BG4"/>
    <mergeCell ref="BE3:BE4"/>
    <mergeCell ref="BC3:BC4"/>
    <mergeCell ref="BA3:BA4"/>
    <mergeCell ref="AY3:AY4"/>
    <mergeCell ref="AW3:AW4"/>
    <mergeCell ref="AU3:AU4"/>
    <mergeCell ref="AS3:AS4"/>
    <mergeCell ref="AO3:AO4"/>
    <mergeCell ref="AQ3:AQ4"/>
  </mergeCells>
  <phoneticPr fontId="24" type="noConversion"/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scale="10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R38"/>
  <sheetViews>
    <sheetView showGridLines="0" zoomScale="115" zoomScaleNormal="115" workbookViewId="0">
      <pane xSplit="1" ySplit="2" topLeftCell="B13" activePane="bottomRight" state="frozen"/>
      <selection activeCell="W49" sqref="W49"/>
      <selection pane="topRight" activeCell="W49" sqref="W49"/>
      <selection pane="bottomLeft" activeCell="W49" sqref="W49"/>
      <selection pane="bottomRight" activeCell="Q35" sqref="Q35"/>
    </sheetView>
  </sheetViews>
  <sheetFormatPr baseColWidth="10" defaultColWidth="11.42578125" defaultRowHeight="12.75" outlineLevelCol="1" x14ac:dyDescent="0.2"/>
  <cols>
    <col min="1" max="1" width="49.85546875" style="546" customWidth="1"/>
    <col min="2" max="4" width="6.42578125" customWidth="1" outlineLevel="1"/>
    <col min="5" max="5" width="1.5703125" customWidth="1" outlineLevel="1"/>
    <col min="6" max="12" width="6.42578125" customWidth="1" outlineLevel="1"/>
    <col min="13" max="13" width="1.7109375" customWidth="1" outlineLevel="1"/>
    <col min="14" max="14" width="6.42578125" customWidth="1" outlineLevel="1"/>
    <col min="15" max="15" width="6.5703125" customWidth="1" outlineLevel="1"/>
    <col min="16" max="16" width="8.140625" style="546" customWidth="1"/>
    <col min="17" max="17" width="6.5703125" style="546" customWidth="1"/>
    <col min="18" max="18" width="6" style="546" customWidth="1"/>
    <col min="19" max="16384" width="11.42578125" style="546"/>
  </cols>
  <sheetData>
    <row r="1" spans="1:18" x14ac:dyDescent="0.2">
      <c r="A1" s="558" t="s">
        <v>358</v>
      </c>
    </row>
    <row r="2" spans="1:18" ht="45" customHeight="1" x14ac:dyDescent="0.2">
      <c r="P2" s="4"/>
      <c r="Q2" s="4"/>
      <c r="R2" s="4"/>
    </row>
    <row r="3" spans="1:18" s="55" customFormat="1" ht="18.75" customHeight="1" x14ac:dyDescent="0.2">
      <c r="A3" s="601" t="s">
        <v>58</v>
      </c>
      <c r="B3" s="270" t="s">
        <v>415</v>
      </c>
      <c r="C3" s="270" t="s">
        <v>414</v>
      </c>
      <c r="D3" s="270" t="s">
        <v>388</v>
      </c>
      <c r="E3"/>
      <c r="F3" s="270">
        <v>2019</v>
      </c>
      <c r="G3" s="270" t="s">
        <v>369</v>
      </c>
      <c r="H3" s="270" t="s">
        <v>339</v>
      </c>
      <c r="I3" s="270" t="s">
        <v>340</v>
      </c>
      <c r="J3" s="270" t="s">
        <v>387</v>
      </c>
      <c r="K3" s="270" t="s">
        <v>337</v>
      </c>
      <c r="L3" s="270" t="s">
        <v>328</v>
      </c>
      <c r="M3" s="308"/>
      <c r="N3" s="270">
        <v>2018</v>
      </c>
      <c r="O3" s="270" t="s">
        <v>312</v>
      </c>
      <c r="P3" s="5"/>
      <c r="Q3" s="54"/>
      <c r="R3" s="54"/>
    </row>
    <row r="4" spans="1:18" s="57" customFormat="1" ht="12" customHeight="1" x14ac:dyDescent="0.2">
      <c r="A4" s="602"/>
      <c r="E4"/>
      <c r="F4" s="104"/>
      <c r="H4" s="104"/>
      <c r="I4" s="104"/>
      <c r="J4" s="104"/>
      <c r="K4" s="104"/>
      <c r="L4" s="104"/>
      <c r="M4" s="104"/>
    </row>
    <row r="5" spans="1:18" s="64" customFormat="1" ht="6.75" customHeight="1" thickBot="1" x14ac:dyDescent="0.25">
      <c r="A5" s="289"/>
      <c r="B5" s="60"/>
      <c r="C5" s="60"/>
      <c r="D5" s="60"/>
      <c r="E5"/>
      <c r="F5" s="104"/>
      <c r="G5" s="60"/>
      <c r="H5" s="104"/>
      <c r="I5" s="104"/>
      <c r="J5" s="104"/>
      <c r="K5" s="104"/>
      <c r="L5" s="104"/>
      <c r="M5" s="104"/>
      <c r="N5" s="60"/>
      <c r="O5" s="60"/>
    </row>
    <row r="6" spans="1:18" s="15" customFormat="1" ht="17.25" customHeight="1" thickTop="1" x14ac:dyDescent="0.2">
      <c r="A6" s="15" t="s">
        <v>14</v>
      </c>
      <c r="B6" s="147">
        <v>3140</v>
      </c>
      <c r="C6" s="147">
        <v>1436</v>
      </c>
      <c r="D6" s="147">
        <v>1704</v>
      </c>
      <c r="E6"/>
      <c r="F6" s="273">
        <v>6802</v>
      </c>
      <c r="G6" s="147">
        <v>1636</v>
      </c>
      <c r="H6" s="574">
        <v>5166</v>
      </c>
      <c r="I6" s="574">
        <v>1704</v>
      </c>
      <c r="J6" s="147">
        <v>3462</v>
      </c>
      <c r="K6" s="147">
        <v>1723.9999999999</v>
      </c>
      <c r="L6" s="147">
        <v>1738.0000000001</v>
      </c>
      <c r="M6" s="355"/>
      <c r="N6" s="147">
        <v>6824</v>
      </c>
      <c r="O6" s="147">
        <v>1674</v>
      </c>
      <c r="P6" s="7"/>
      <c r="Q6" s="7"/>
    </row>
    <row r="7" spans="1:18" s="58" customFormat="1" x14ac:dyDescent="0.2">
      <c r="A7" s="58" t="s">
        <v>15</v>
      </c>
      <c r="B7" s="148">
        <v>-2311</v>
      </c>
      <c r="C7" s="148">
        <v>-1042</v>
      </c>
      <c r="D7" s="148">
        <v>-1269</v>
      </c>
      <c r="E7"/>
      <c r="F7" s="262">
        <v>-5043</v>
      </c>
      <c r="G7" s="148">
        <v>-1253</v>
      </c>
      <c r="H7" s="148"/>
      <c r="I7" s="148"/>
      <c r="J7" s="148">
        <v>-2538</v>
      </c>
      <c r="K7" s="148">
        <v>-1252</v>
      </c>
      <c r="L7" s="148">
        <v>-1286</v>
      </c>
      <c r="M7" s="355"/>
      <c r="N7" s="148">
        <v>-5086</v>
      </c>
      <c r="O7" s="148">
        <v>-1309</v>
      </c>
      <c r="P7" s="9"/>
      <c r="Q7" s="9"/>
    </row>
    <row r="8" spans="1:18" s="15" customFormat="1" ht="17.25" customHeight="1" x14ac:dyDescent="0.2">
      <c r="A8" s="15" t="s">
        <v>16</v>
      </c>
      <c r="B8" s="147">
        <v>829</v>
      </c>
      <c r="C8" s="147">
        <v>394</v>
      </c>
      <c r="D8" s="147">
        <v>435</v>
      </c>
      <c r="E8"/>
      <c r="F8" s="273">
        <v>1759</v>
      </c>
      <c r="G8" s="147">
        <v>383</v>
      </c>
      <c r="H8" s="147"/>
      <c r="I8" s="147"/>
      <c r="J8" s="147">
        <v>924</v>
      </c>
      <c r="K8" s="147">
        <v>471.99999999990001</v>
      </c>
      <c r="L8" s="147">
        <v>452.00000000009999</v>
      </c>
      <c r="M8" s="355"/>
      <c r="N8" s="147">
        <v>1738</v>
      </c>
      <c r="O8" s="147">
        <v>365</v>
      </c>
      <c r="P8" s="7"/>
      <c r="Q8" s="7"/>
    </row>
    <row r="9" spans="1:18" s="59" customFormat="1" ht="17.25" customHeight="1" x14ac:dyDescent="0.2">
      <c r="A9" s="59" t="s">
        <v>17</v>
      </c>
      <c r="B9" s="150">
        <v>0.26401273885350318</v>
      </c>
      <c r="C9" s="150">
        <v>0.27437325905292481</v>
      </c>
      <c r="D9" s="150">
        <v>0.25528169014084506</v>
      </c>
      <c r="E9"/>
      <c r="F9" s="274">
        <v>0.25860041164363423</v>
      </c>
      <c r="G9" s="150">
        <v>0.2341075794621027</v>
      </c>
      <c r="H9" s="150"/>
      <c r="I9" s="150"/>
      <c r="J9" s="150">
        <v>0.26689774696707108</v>
      </c>
      <c r="K9" s="150">
        <v>0.27378190255216206</v>
      </c>
      <c r="L9" s="150">
        <v>0.26006904487921401</v>
      </c>
      <c r="M9" s="241"/>
      <c r="N9" s="150">
        <v>0.25468933177022274</v>
      </c>
      <c r="O9" s="150">
        <v>0.21804062126642773</v>
      </c>
      <c r="P9" s="13"/>
      <c r="Q9" s="13"/>
    </row>
    <row r="10" spans="1:18" s="10" customFormat="1" x14ac:dyDescent="0.2">
      <c r="A10" s="58" t="s">
        <v>18</v>
      </c>
      <c r="B10" s="148">
        <v>-396</v>
      </c>
      <c r="C10" s="148">
        <v>-194</v>
      </c>
      <c r="D10" s="148">
        <v>-202</v>
      </c>
      <c r="E10"/>
      <c r="F10" s="262">
        <v>-812</v>
      </c>
      <c r="G10" s="148">
        <v>-203</v>
      </c>
      <c r="H10" s="148"/>
      <c r="I10" s="148"/>
      <c r="J10" s="148">
        <v>-411</v>
      </c>
      <c r="K10" s="148">
        <v>-210</v>
      </c>
      <c r="L10" s="148">
        <v>-201</v>
      </c>
      <c r="M10" s="355"/>
      <c r="N10" s="148">
        <v>-758.99999999989996</v>
      </c>
      <c r="O10" s="148">
        <v>-197</v>
      </c>
      <c r="P10" s="9"/>
      <c r="Q10" s="9"/>
    </row>
    <row r="11" spans="1:18" s="10" customFormat="1" ht="12" customHeight="1" x14ac:dyDescent="0.2">
      <c r="A11" s="58" t="s">
        <v>19</v>
      </c>
      <c r="B11" s="148">
        <v>-54</v>
      </c>
      <c r="C11" s="148">
        <v>-28.000000000100002</v>
      </c>
      <c r="D11" s="148">
        <v>-25.999999999900002</v>
      </c>
      <c r="E11"/>
      <c r="F11" s="262">
        <v>-114</v>
      </c>
      <c r="G11" s="148">
        <v>-30</v>
      </c>
      <c r="H11" s="148"/>
      <c r="I11" s="148"/>
      <c r="J11" s="148">
        <v>-55</v>
      </c>
      <c r="K11" s="148">
        <v>-28</v>
      </c>
      <c r="L11" s="148">
        <v>-27</v>
      </c>
      <c r="M11" s="355"/>
      <c r="N11" s="148">
        <v>-109</v>
      </c>
      <c r="O11" s="148">
        <v>-27</v>
      </c>
      <c r="P11" s="9"/>
      <c r="Q11" s="9"/>
    </row>
    <row r="12" spans="1:18" s="10" customFormat="1" x14ac:dyDescent="0.2">
      <c r="A12" s="58" t="s">
        <v>20</v>
      </c>
      <c r="B12" s="148">
        <v>-138</v>
      </c>
      <c r="C12" s="148">
        <v>-64</v>
      </c>
      <c r="D12" s="148">
        <v>-74</v>
      </c>
      <c r="E12"/>
      <c r="F12" s="262">
        <v>-274</v>
      </c>
      <c r="G12" s="148">
        <v>-81</v>
      </c>
      <c r="H12" s="148"/>
      <c r="I12" s="148"/>
      <c r="J12" s="148">
        <v>-128</v>
      </c>
      <c r="K12" s="148">
        <v>-65</v>
      </c>
      <c r="L12" s="148">
        <v>-63</v>
      </c>
      <c r="M12" s="355"/>
      <c r="N12" s="148">
        <v>-295</v>
      </c>
      <c r="O12" s="148">
        <v>-86</v>
      </c>
      <c r="P12" s="9"/>
      <c r="Q12" s="9"/>
    </row>
    <row r="13" spans="1:18" s="10" customFormat="1" ht="12.75" customHeight="1" x14ac:dyDescent="0.2">
      <c r="A13" s="58" t="s">
        <v>21</v>
      </c>
      <c r="B13" s="148">
        <v>43</v>
      </c>
      <c r="C13" s="148">
        <v>22</v>
      </c>
      <c r="D13" s="148">
        <v>21</v>
      </c>
      <c r="E13"/>
      <c r="F13" s="262">
        <v>95</v>
      </c>
      <c r="G13" s="148">
        <v>30</v>
      </c>
      <c r="H13" s="148"/>
      <c r="I13" s="148"/>
      <c r="J13" s="148">
        <v>49</v>
      </c>
      <c r="K13" s="148">
        <v>26</v>
      </c>
      <c r="L13" s="148">
        <v>23</v>
      </c>
      <c r="M13" s="355"/>
      <c r="N13" s="148">
        <v>114</v>
      </c>
      <c r="O13" s="148">
        <v>45</v>
      </c>
      <c r="P13" s="9"/>
    </row>
    <row r="14" spans="1:18" s="10" customFormat="1" ht="14.25" customHeight="1" x14ac:dyDescent="0.2">
      <c r="A14" s="58" t="s">
        <v>22</v>
      </c>
      <c r="B14" s="148">
        <v>-119</v>
      </c>
      <c r="C14" s="148">
        <v>-69</v>
      </c>
      <c r="D14" s="148">
        <v>-50</v>
      </c>
      <c r="E14"/>
      <c r="F14" s="262">
        <v>-247</v>
      </c>
      <c r="G14" s="148">
        <v>-99</v>
      </c>
      <c r="H14" s="148"/>
      <c r="I14" s="148"/>
      <c r="J14" s="148">
        <v>-96</v>
      </c>
      <c r="K14" s="148">
        <v>-52</v>
      </c>
      <c r="L14" s="148">
        <v>-44</v>
      </c>
      <c r="M14" s="355"/>
      <c r="N14" s="148">
        <v>-198</v>
      </c>
      <c r="O14" s="148">
        <v>-56</v>
      </c>
      <c r="P14" s="9"/>
      <c r="Q14" s="9"/>
    </row>
    <row r="15" spans="1:18" s="10" customFormat="1" ht="14.25" customHeight="1" x14ac:dyDescent="0.2">
      <c r="A15" s="301" t="s">
        <v>134</v>
      </c>
      <c r="B15" s="216">
        <v>-76</v>
      </c>
      <c r="C15" s="216">
        <v>-47</v>
      </c>
      <c r="D15" s="216">
        <v>-29</v>
      </c>
      <c r="E15"/>
      <c r="F15" s="275">
        <v>-152</v>
      </c>
      <c r="G15" s="216">
        <v>-69</v>
      </c>
      <c r="H15" s="216"/>
      <c r="I15" s="216"/>
      <c r="J15" s="216">
        <v>-47</v>
      </c>
      <c r="K15" s="216">
        <v>-26</v>
      </c>
      <c r="L15" s="216">
        <v>-21</v>
      </c>
      <c r="M15" s="241"/>
      <c r="N15" s="216">
        <v>-84</v>
      </c>
      <c r="O15" s="216">
        <v>-11</v>
      </c>
      <c r="P15" s="9"/>
      <c r="Q15" s="9"/>
    </row>
    <row r="16" spans="1:18" s="8" customFormat="1" ht="13.5" thickBot="1" x14ac:dyDescent="0.25">
      <c r="A16" s="302" t="s">
        <v>23</v>
      </c>
      <c r="B16" s="284">
        <v>165</v>
      </c>
      <c r="C16" s="284">
        <v>60.999999999699995</v>
      </c>
      <c r="D16" s="284">
        <v>104.00000000029998</v>
      </c>
      <c r="E16"/>
      <c r="F16" s="282">
        <v>407</v>
      </c>
      <c r="G16" s="284">
        <v>0</v>
      </c>
      <c r="H16" s="284"/>
      <c r="I16" s="284"/>
      <c r="J16" s="284">
        <v>283.00000000009999</v>
      </c>
      <c r="K16" s="284">
        <v>143</v>
      </c>
      <c r="L16" s="284">
        <v>140.00000000009999</v>
      </c>
      <c r="M16" s="355"/>
      <c r="N16" s="284">
        <v>491.00000000020003</v>
      </c>
      <c r="O16" s="284">
        <v>43.999999999999986</v>
      </c>
      <c r="P16" s="7"/>
      <c r="Q16" s="7"/>
    </row>
    <row r="17" spans="1:18" s="10" customFormat="1" ht="29.25" customHeight="1" thickTop="1" x14ac:dyDescent="0.2">
      <c r="A17" s="58" t="s">
        <v>59</v>
      </c>
      <c r="B17" s="148">
        <v>0</v>
      </c>
      <c r="C17" s="148">
        <v>0</v>
      </c>
      <c r="D17" s="148">
        <v>0</v>
      </c>
      <c r="E17"/>
      <c r="F17" s="262">
        <v>0</v>
      </c>
      <c r="G17" s="148">
        <v>0</v>
      </c>
      <c r="H17" s="148"/>
      <c r="I17" s="148"/>
      <c r="J17" s="148">
        <v>0</v>
      </c>
      <c r="K17" s="148">
        <v>0</v>
      </c>
      <c r="L17" s="148">
        <v>0</v>
      </c>
      <c r="M17" s="355"/>
      <c r="N17" s="148">
        <v>0</v>
      </c>
      <c r="O17" s="148">
        <v>0</v>
      </c>
      <c r="P17" s="9"/>
      <c r="Q17" s="9"/>
    </row>
    <row r="18" spans="1:18" s="10" customFormat="1" x14ac:dyDescent="0.2">
      <c r="A18" s="58" t="s">
        <v>24</v>
      </c>
      <c r="B18" s="148">
        <v>-30</v>
      </c>
      <c r="C18" s="148">
        <v>-16</v>
      </c>
      <c r="D18" s="148">
        <v>-14</v>
      </c>
      <c r="E18"/>
      <c r="F18" s="262">
        <v>-54</v>
      </c>
      <c r="G18" s="148">
        <v>-10</v>
      </c>
      <c r="H18" s="148"/>
      <c r="I18" s="148"/>
      <c r="J18" s="148">
        <v>-29</v>
      </c>
      <c r="K18" s="148">
        <v>-15</v>
      </c>
      <c r="L18" s="148">
        <v>-14</v>
      </c>
      <c r="M18" s="355"/>
      <c r="N18" s="148">
        <v>-69</v>
      </c>
      <c r="O18" s="148">
        <v>-19</v>
      </c>
      <c r="P18" s="9"/>
      <c r="Q18" s="9"/>
    </row>
    <row r="19" spans="1:18" s="10" customFormat="1" ht="12.75" customHeight="1" x14ac:dyDescent="0.2">
      <c r="A19" s="58" t="s">
        <v>110</v>
      </c>
      <c r="B19" s="148">
        <v>881.00000000010004</v>
      </c>
      <c r="C19" s="148">
        <v>883</v>
      </c>
      <c r="D19" s="148">
        <v>-1.9999999999</v>
      </c>
      <c r="E19"/>
      <c r="F19" s="262">
        <v>-7</v>
      </c>
      <c r="G19" s="148">
        <v>-8.0000000001</v>
      </c>
      <c r="H19" s="148"/>
      <c r="I19" s="148"/>
      <c r="J19" s="148">
        <v>7.0000000001</v>
      </c>
      <c r="K19" s="148">
        <v>12.0000000001</v>
      </c>
      <c r="L19" s="148">
        <v>-5</v>
      </c>
      <c r="M19" s="355"/>
      <c r="N19" s="148">
        <v>-41</v>
      </c>
      <c r="O19" s="148">
        <v>-11</v>
      </c>
      <c r="P19" s="9"/>
      <c r="Q19" s="9"/>
    </row>
    <row r="20" spans="1:18" s="8" customFormat="1" ht="17.25" customHeight="1" thickBot="1" x14ac:dyDescent="0.25">
      <c r="A20" s="302" t="s">
        <v>25</v>
      </c>
      <c r="B20" s="284">
        <v>851.00000000010004</v>
      </c>
      <c r="C20" s="284">
        <v>867</v>
      </c>
      <c r="D20" s="284">
        <v>-15.999999999899998</v>
      </c>
      <c r="E20"/>
      <c r="F20" s="282">
        <v>-61</v>
      </c>
      <c r="G20" s="284">
        <v>-18.000000000100002</v>
      </c>
      <c r="H20" s="284"/>
      <c r="I20" s="284"/>
      <c r="J20" s="284">
        <v>-21.999999999899998</v>
      </c>
      <c r="K20" s="284">
        <v>-2.9999999998999982</v>
      </c>
      <c r="L20" s="284">
        <v>-19</v>
      </c>
      <c r="M20" s="355"/>
      <c r="N20" s="284">
        <v>-110</v>
      </c>
      <c r="O20" s="284">
        <v>-30</v>
      </c>
      <c r="P20" s="7"/>
      <c r="Q20" s="7"/>
    </row>
    <row r="21" spans="1:18" s="8" customFormat="1" ht="17.25" customHeight="1" thickTop="1" x14ac:dyDescent="0.2">
      <c r="A21" s="15" t="s">
        <v>26</v>
      </c>
      <c r="B21" s="147">
        <v>1016.0000000001</v>
      </c>
      <c r="C21" s="147">
        <v>928</v>
      </c>
      <c r="D21" s="147">
        <v>88.000000000100002</v>
      </c>
      <c r="E21"/>
      <c r="F21" s="273">
        <v>346</v>
      </c>
      <c r="G21" s="147">
        <v>-18.000000000099988</v>
      </c>
      <c r="H21" s="147"/>
      <c r="I21" s="147"/>
      <c r="J21" s="147">
        <v>261.00000000009999</v>
      </c>
      <c r="K21" s="147">
        <v>140.00000000009999</v>
      </c>
      <c r="L21" s="147">
        <v>121</v>
      </c>
      <c r="M21" s="355"/>
      <c r="N21" s="147">
        <v>381</v>
      </c>
      <c r="O21" s="147">
        <v>14</v>
      </c>
      <c r="P21" s="7"/>
      <c r="Q21" s="7"/>
      <c r="R21" s="7"/>
    </row>
    <row r="22" spans="1:18" s="10" customFormat="1" x14ac:dyDescent="0.2">
      <c r="A22" s="58" t="s">
        <v>27</v>
      </c>
      <c r="B22" s="148">
        <v>-150</v>
      </c>
      <c r="C22" s="148">
        <v>-125</v>
      </c>
      <c r="D22" s="148">
        <v>-25</v>
      </c>
      <c r="E22"/>
      <c r="F22" s="262">
        <v>-105</v>
      </c>
      <c r="G22" s="148">
        <v>-4</v>
      </c>
      <c r="H22" s="148"/>
      <c r="I22" s="148"/>
      <c r="J22" s="148">
        <v>-77</v>
      </c>
      <c r="K22" s="148">
        <v>-44</v>
      </c>
      <c r="L22" s="148">
        <v>-33</v>
      </c>
      <c r="M22" s="355"/>
      <c r="N22" s="148">
        <v>-99</v>
      </c>
      <c r="O22" s="148">
        <v>20</v>
      </c>
      <c r="P22" s="9"/>
      <c r="Q22" s="9"/>
      <c r="R22" s="9"/>
    </row>
    <row r="23" spans="1:18" s="8" customFormat="1" ht="17.25" customHeight="1" x14ac:dyDescent="0.2">
      <c r="A23" s="15" t="s">
        <v>247</v>
      </c>
      <c r="B23" s="147">
        <v>866.00000000010004</v>
      </c>
      <c r="C23" s="147">
        <v>803</v>
      </c>
      <c r="D23" s="147">
        <v>63.000000000100002</v>
      </c>
      <c r="E23"/>
      <c r="F23" s="273">
        <v>241</v>
      </c>
      <c r="G23" s="147">
        <v>-22.000000000099988</v>
      </c>
      <c r="H23" s="147"/>
      <c r="I23" s="147"/>
      <c r="J23" s="147">
        <v>184.00000000009999</v>
      </c>
      <c r="K23" s="147">
        <v>96.000000000099988</v>
      </c>
      <c r="L23" s="147">
        <v>88</v>
      </c>
      <c r="M23" s="355"/>
      <c r="N23" s="147">
        <v>282</v>
      </c>
      <c r="O23" s="147">
        <v>34</v>
      </c>
      <c r="P23" s="7"/>
      <c r="Q23" s="7"/>
      <c r="R23" s="7"/>
    </row>
    <row r="24" spans="1:18" s="8" customFormat="1" ht="17.25" customHeight="1" x14ac:dyDescent="0.2">
      <c r="A24" s="15" t="s">
        <v>309</v>
      </c>
      <c r="B24" s="147">
        <v>-8</v>
      </c>
      <c r="C24" s="147">
        <v>-7</v>
      </c>
      <c r="D24" s="147">
        <v>-1</v>
      </c>
      <c r="E24"/>
      <c r="F24" s="273">
        <v>-50</v>
      </c>
      <c r="G24" s="147">
        <v>-35</v>
      </c>
      <c r="H24" s="147"/>
      <c r="I24" s="147"/>
      <c r="J24" s="147">
        <v>-3</v>
      </c>
      <c r="K24" s="147">
        <v>2</v>
      </c>
      <c r="L24" s="147">
        <v>-5</v>
      </c>
      <c r="M24" s="355"/>
      <c r="N24" s="147">
        <v>241</v>
      </c>
      <c r="O24" s="147">
        <v>93</v>
      </c>
      <c r="P24" s="7"/>
      <c r="Q24" s="7"/>
      <c r="R24" s="7"/>
    </row>
    <row r="25" spans="1:18" s="8" customFormat="1" ht="17.25" customHeight="1" x14ac:dyDescent="0.2">
      <c r="A25" s="15" t="s">
        <v>248</v>
      </c>
      <c r="B25" s="147">
        <v>858.00000000010004</v>
      </c>
      <c r="C25" s="147">
        <v>796</v>
      </c>
      <c r="D25" s="147">
        <v>62.000000000100002</v>
      </c>
      <c r="E25"/>
      <c r="F25" s="273">
        <v>191</v>
      </c>
      <c r="G25" s="147">
        <v>-57.000000000099988</v>
      </c>
      <c r="H25" s="147"/>
      <c r="I25" s="147"/>
      <c r="J25" s="147">
        <v>181.00000000009999</v>
      </c>
      <c r="K25" s="147">
        <v>98.000000000099988</v>
      </c>
      <c r="L25" s="147">
        <v>83</v>
      </c>
      <c r="M25" s="355"/>
      <c r="N25" s="147">
        <v>523</v>
      </c>
      <c r="O25" s="147">
        <v>127</v>
      </c>
      <c r="P25" s="7"/>
      <c r="Q25" s="7"/>
      <c r="R25" s="7"/>
    </row>
    <row r="26" spans="1:18" s="10" customFormat="1" ht="11.25" customHeight="1" x14ac:dyDescent="0.2">
      <c r="A26" s="58" t="s">
        <v>28</v>
      </c>
      <c r="B26" s="148">
        <v>-4</v>
      </c>
      <c r="C26" s="148">
        <v>-2</v>
      </c>
      <c r="D26" s="148">
        <v>-2</v>
      </c>
      <c r="E26"/>
      <c r="F26" s="262">
        <v>-14</v>
      </c>
      <c r="G26" s="148">
        <v>-9</v>
      </c>
      <c r="H26" s="148"/>
      <c r="I26" s="148"/>
      <c r="J26" s="148">
        <v>-3</v>
      </c>
      <c r="K26" s="148">
        <v>-2</v>
      </c>
      <c r="L26" s="148">
        <v>-1</v>
      </c>
      <c r="M26" s="355"/>
      <c r="N26" s="148">
        <v>92</v>
      </c>
      <c r="O26" s="148">
        <v>28</v>
      </c>
      <c r="P26" s="9"/>
      <c r="Q26" s="9"/>
    </row>
    <row r="27" spans="1:18" s="8" customFormat="1" ht="17.25" customHeight="1" x14ac:dyDescent="0.2">
      <c r="A27" s="15" t="s">
        <v>29</v>
      </c>
      <c r="B27" s="147">
        <v>862.00000000010004</v>
      </c>
      <c r="C27" s="147">
        <v>798</v>
      </c>
      <c r="D27" s="147">
        <v>64.000000000100002</v>
      </c>
      <c r="E27"/>
      <c r="F27" s="273">
        <v>205</v>
      </c>
      <c r="G27" s="147">
        <v>-48.000000000099988</v>
      </c>
      <c r="H27" s="147"/>
      <c r="I27" s="147"/>
      <c r="J27" s="147">
        <v>184.00000000009999</v>
      </c>
      <c r="K27" s="147">
        <v>100.00000000009999</v>
      </c>
      <c r="L27" s="147">
        <v>84</v>
      </c>
      <c r="M27" s="355"/>
      <c r="N27" s="147">
        <v>431</v>
      </c>
      <c r="O27" s="147">
        <v>99</v>
      </c>
      <c r="P27" s="7"/>
      <c r="Q27" s="7"/>
    </row>
    <row r="28" spans="1:18" s="10" customFormat="1" x14ac:dyDescent="0.2">
      <c r="A28" s="303" t="s">
        <v>209</v>
      </c>
      <c r="B28" s="215">
        <v>9.93</v>
      </c>
      <c r="C28" s="215">
        <v>9.24</v>
      </c>
      <c r="D28" s="215">
        <v>0.73</v>
      </c>
      <c r="E28"/>
      <c r="F28" s="276">
        <v>2.3199999999999998</v>
      </c>
      <c r="G28" s="215">
        <v>-0.55000000000000004</v>
      </c>
      <c r="H28" s="215"/>
      <c r="I28" s="215"/>
      <c r="J28" s="215">
        <v>2.06</v>
      </c>
      <c r="K28" s="215">
        <v>1.1399999999999999</v>
      </c>
      <c r="L28" s="215">
        <v>0.93</v>
      </c>
      <c r="M28" s="241"/>
      <c r="N28" s="215">
        <v>4.71</v>
      </c>
      <c r="O28" s="215">
        <v>1.08</v>
      </c>
      <c r="P28" s="9"/>
      <c r="Q28" s="9"/>
    </row>
    <row r="29" spans="1:18" s="10" customFormat="1" x14ac:dyDescent="0.2">
      <c r="A29" s="303" t="s">
        <v>416</v>
      </c>
      <c r="B29" s="476">
        <v>2.0299999999999998</v>
      </c>
      <c r="C29" s="476">
        <v>0.86</v>
      </c>
      <c r="D29" s="476">
        <v>1.17</v>
      </c>
      <c r="E29"/>
      <c r="F29" s="463">
        <v>4.7300000000000004</v>
      </c>
      <c r="G29" s="476">
        <v>0.64</v>
      </c>
      <c r="H29" s="476"/>
      <c r="I29" s="476"/>
      <c r="J29" s="476">
        <v>2.77</v>
      </c>
      <c r="K29" s="476">
        <v>1.45</v>
      </c>
      <c r="L29" s="476">
        <v>1.32</v>
      </c>
      <c r="M29" s="241"/>
      <c r="N29" s="476">
        <v>4.4800000000000004</v>
      </c>
      <c r="O29" s="215">
        <v>0.77</v>
      </c>
      <c r="P29" s="9"/>
      <c r="Q29" s="9"/>
    </row>
    <row r="30" spans="1:18" x14ac:dyDescent="0.2">
      <c r="A30" s="55"/>
      <c r="B30" s="125"/>
      <c r="C30" s="125"/>
      <c r="D30" s="125"/>
      <c r="F30" s="277"/>
      <c r="G30" s="125"/>
      <c r="H30" s="125"/>
      <c r="I30" s="125"/>
      <c r="J30" s="125"/>
      <c r="K30" s="125"/>
      <c r="L30" s="125"/>
      <c r="M30" s="241"/>
      <c r="N30" s="125"/>
      <c r="O30" s="125"/>
    </row>
    <row r="31" spans="1:18" x14ac:dyDescent="0.2">
      <c r="A31" s="57" t="s">
        <v>30</v>
      </c>
      <c r="B31" s="218">
        <v>165</v>
      </c>
      <c r="C31" s="218">
        <v>60.999999999699995</v>
      </c>
      <c r="D31" s="218">
        <v>104.00000000029998</v>
      </c>
      <c r="F31" s="278">
        <v>407</v>
      </c>
      <c r="G31" s="218">
        <v>0</v>
      </c>
      <c r="H31" s="218"/>
      <c r="I31" s="218"/>
      <c r="J31" s="218">
        <v>283.00000000009999</v>
      </c>
      <c r="K31" s="218">
        <v>143</v>
      </c>
      <c r="L31" s="218">
        <v>140.00000000009999</v>
      </c>
      <c r="M31" s="355"/>
      <c r="N31" s="218">
        <v>491.00000000020003</v>
      </c>
      <c r="O31" s="218">
        <v>43.999999999999986</v>
      </c>
    </row>
    <row r="32" spans="1:18" x14ac:dyDescent="0.2">
      <c r="A32" s="304" t="s">
        <v>32</v>
      </c>
      <c r="B32" s="219">
        <v>417</v>
      </c>
      <c r="C32" s="219">
        <v>197.99999999970004</v>
      </c>
      <c r="D32" s="219">
        <v>219.00000000029996</v>
      </c>
      <c r="F32" s="279">
        <v>910</v>
      </c>
      <c r="G32" s="219">
        <v>160</v>
      </c>
      <c r="H32" s="219"/>
      <c r="I32" s="219"/>
      <c r="J32" s="219">
        <v>510.00000000010004</v>
      </c>
      <c r="K32" s="219">
        <v>260</v>
      </c>
      <c r="L32" s="219">
        <v>250.00000000009999</v>
      </c>
      <c r="M32" s="355"/>
      <c r="N32" s="219">
        <v>906.00000000020009</v>
      </c>
      <c r="O32" s="219">
        <v>162</v>
      </c>
    </row>
    <row r="33" spans="1:15" x14ac:dyDescent="0.2">
      <c r="A33" s="305" t="s">
        <v>33</v>
      </c>
      <c r="B33" s="219">
        <v>71.000000000100002</v>
      </c>
      <c r="C33" s="219">
        <v>45</v>
      </c>
      <c r="D33" s="219">
        <v>26.000000000100002</v>
      </c>
      <c r="F33" s="279">
        <v>150.00000000009999</v>
      </c>
      <c r="G33" s="219">
        <v>74.999999999899998</v>
      </c>
      <c r="H33" s="219"/>
      <c r="I33" s="219"/>
      <c r="J33" s="219">
        <v>46.000000000200004</v>
      </c>
      <c r="K33" s="219">
        <v>24</v>
      </c>
      <c r="L33" s="219">
        <v>22.0000000002</v>
      </c>
      <c r="M33" s="355"/>
      <c r="N33" s="219">
        <v>90.000000000100002</v>
      </c>
      <c r="O33" s="219">
        <v>22.9999999998</v>
      </c>
    </row>
    <row r="34" spans="1:15" ht="13.5" thickBot="1" x14ac:dyDescent="0.25">
      <c r="A34" s="306" t="s">
        <v>35</v>
      </c>
      <c r="B34" s="220">
        <v>19</v>
      </c>
      <c r="C34" s="220">
        <v>19</v>
      </c>
      <c r="D34" s="220">
        <v>0</v>
      </c>
      <c r="F34" s="369">
        <v>40.999999999999986</v>
      </c>
      <c r="G34" s="220">
        <v>37</v>
      </c>
      <c r="H34" s="220"/>
      <c r="I34" s="220"/>
      <c r="J34" s="220">
        <v>3</v>
      </c>
      <c r="K34" s="220">
        <v>3</v>
      </c>
      <c r="L34" s="220">
        <v>0</v>
      </c>
      <c r="M34" s="355"/>
      <c r="N34" s="220">
        <v>10</v>
      </c>
      <c r="O34" s="220">
        <v>10.0000000001</v>
      </c>
    </row>
    <row r="35" spans="1:15" s="6" customFormat="1" ht="16.5" customHeight="1" thickBot="1" x14ac:dyDescent="0.25">
      <c r="A35" s="307" t="s">
        <v>34</v>
      </c>
      <c r="B35" s="288">
        <v>469.00000000010004</v>
      </c>
      <c r="C35" s="288">
        <v>223.99999999970004</v>
      </c>
      <c r="D35" s="288">
        <v>245.00000000040001</v>
      </c>
      <c r="E35"/>
      <c r="F35" s="285">
        <v>1019.0000000001</v>
      </c>
      <c r="G35" s="288">
        <v>196.99999999990001</v>
      </c>
      <c r="H35" s="575">
        <v>822</v>
      </c>
      <c r="I35" s="575">
        <v>269</v>
      </c>
      <c r="J35" s="288">
        <v>553.00000000029991</v>
      </c>
      <c r="K35" s="288">
        <v>281</v>
      </c>
      <c r="L35" s="288">
        <v>272.00000000029996</v>
      </c>
      <c r="M35" s="355"/>
      <c r="N35" s="288">
        <v>986.00000000030013</v>
      </c>
      <c r="O35" s="288">
        <v>174.99999999970001</v>
      </c>
    </row>
    <row r="36" spans="1:15" ht="13.5" thickTop="1" x14ac:dyDescent="0.2">
      <c r="B36" s="104"/>
      <c r="C36" s="104"/>
      <c r="D36" s="104"/>
      <c r="E36" s="104"/>
      <c r="F36" s="104"/>
      <c r="G36" s="241"/>
      <c r="H36" s="104"/>
      <c r="I36" s="104"/>
      <c r="J36" s="104"/>
      <c r="K36" s="104"/>
      <c r="L36" s="104"/>
      <c r="M36" s="104"/>
      <c r="N36" s="104"/>
      <c r="O36" s="104"/>
    </row>
    <row r="37" spans="1:15" x14ac:dyDescent="0.2">
      <c r="A37" s="183"/>
    </row>
    <row r="38" spans="1:15" x14ac:dyDescent="0.2">
      <c r="H38" s="582" t="s">
        <v>389</v>
      </c>
      <c r="I38" s="582"/>
      <c r="J38" s="582"/>
      <c r="K38" s="582"/>
    </row>
  </sheetData>
  <mergeCells count="1">
    <mergeCell ref="A3:A4"/>
  </mergeCells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S39"/>
  <sheetViews>
    <sheetView showGridLines="0" zoomScale="115" zoomScaleNormal="115" workbookViewId="0">
      <pane xSplit="1" ySplit="2" topLeftCell="B3" activePane="bottomRight" state="frozen"/>
      <selection activeCell="W49" sqref="W49"/>
      <selection pane="topRight" activeCell="W49" sqref="W49"/>
      <selection pane="bottomLeft" activeCell="W49" sqref="W49"/>
      <selection pane="bottomRight" activeCell="B9" sqref="B9"/>
    </sheetView>
  </sheetViews>
  <sheetFormatPr baseColWidth="10" defaultColWidth="11.42578125" defaultRowHeight="12.75" outlineLevelCol="1" x14ac:dyDescent="0.2"/>
  <cols>
    <col min="1" max="1" width="49.85546875" style="384" customWidth="1"/>
    <col min="2" max="4" width="6.42578125" customWidth="1" outlineLevel="1"/>
    <col min="5" max="5" width="1.7109375" customWidth="1" outlineLevel="1"/>
    <col min="6" max="6" width="6.42578125" customWidth="1" outlineLevel="1"/>
    <col min="7" max="7" width="6.5703125" customWidth="1" outlineLevel="1"/>
    <col min="8" max="8" width="6.42578125" customWidth="1" outlineLevel="1"/>
    <col min="9" max="9" width="6.7109375" customWidth="1" outlineLevel="1"/>
    <col min="10" max="10" width="1.7109375" customWidth="1"/>
    <col min="11" max="13" width="6.7109375" customWidth="1"/>
    <col min="14" max="14" width="6.5703125" customWidth="1" outlineLevel="1"/>
    <col min="15" max="15" width="1.7109375" style="185" customWidth="1"/>
    <col min="16" max="16" width="7.5703125" style="384" customWidth="1"/>
    <col min="17" max="17" width="8.140625" style="384" customWidth="1"/>
    <col min="18" max="18" width="6.5703125" style="384" customWidth="1"/>
    <col min="19" max="19" width="6" style="384" customWidth="1"/>
    <col min="20" max="16384" width="11.42578125" style="384"/>
  </cols>
  <sheetData>
    <row r="1" spans="1:19" s="546" customFormat="1" x14ac:dyDescent="0.2">
      <c r="A1" s="558" t="s">
        <v>358</v>
      </c>
      <c r="B1"/>
      <c r="C1"/>
      <c r="D1"/>
      <c r="E1"/>
      <c r="F1"/>
      <c r="G1"/>
      <c r="H1"/>
      <c r="I1"/>
      <c r="J1"/>
      <c r="K1"/>
      <c r="L1"/>
      <c r="M1"/>
      <c r="N1"/>
      <c r="O1" s="185"/>
    </row>
    <row r="2" spans="1:19" ht="45" customHeight="1" x14ac:dyDescent="0.2">
      <c r="Q2" s="4"/>
      <c r="R2" s="4"/>
      <c r="S2" s="4"/>
    </row>
    <row r="3" spans="1:19" s="55" customFormat="1" ht="18.75" customHeight="1" x14ac:dyDescent="0.2">
      <c r="A3" s="601" t="s">
        <v>58</v>
      </c>
      <c r="B3" s="270" t="s">
        <v>339</v>
      </c>
      <c r="C3" s="270" t="s">
        <v>332</v>
      </c>
      <c r="D3" s="270" t="s">
        <v>328</v>
      </c>
      <c r="E3" s="308"/>
      <c r="F3" s="270">
        <v>2018</v>
      </c>
      <c r="G3" s="270" t="s">
        <v>305</v>
      </c>
      <c r="H3" s="270" t="s">
        <v>246</v>
      </c>
      <c r="I3" s="270" t="s">
        <v>242</v>
      </c>
      <c r="J3" s="210"/>
      <c r="K3" s="270">
        <v>2017</v>
      </c>
      <c r="L3" s="270" t="s">
        <v>226</v>
      </c>
      <c r="M3" s="270" t="s">
        <v>220</v>
      </c>
      <c r="N3" s="270" t="s">
        <v>217</v>
      </c>
      <c r="O3" s="280"/>
      <c r="P3" s="5"/>
      <c r="Q3" s="5"/>
      <c r="R3" s="54"/>
      <c r="S3" s="54"/>
    </row>
    <row r="4" spans="1:19" s="57" customFormat="1" ht="12" customHeight="1" x14ac:dyDescent="0.2">
      <c r="A4" s="602"/>
      <c r="B4" s="104"/>
      <c r="E4" s="104"/>
      <c r="J4"/>
      <c r="O4" s="158"/>
      <c r="P4" s="56"/>
    </row>
    <row r="5" spans="1:19" s="64" customFormat="1" ht="6.75" customHeight="1" thickBot="1" x14ac:dyDescent="0.25">
      <c r="A5" s="289"/>
      <c r="B5" s="104"/>
      <c r="C5" s="60"/>
      <c r="D5" s="60"/>
      <c r="E5" s="104"/>
      <c r="F5" s="60"/>
      <c r="G5" s="60"/>
      <c r="H5" s="60"/>
      <c r="I5" s="60"/>
      <c r="J5"/>
      <c r="K5" s="60"/>
      <c r="L5" s="60"/>
      <c r="M5" s="60"/>
      <c r="N5" s="60"/>
      <c r="O5" s="281"/>
      <c r="P5" s="63"/>
    </row>
    <row r="6" spans="1:19" s="15" customFormat="1" ht="17.25" customHeight="1" thickTop="1" x14ac:dyDescent="0.2">
      <c r="A6" s="15" t="s">
        <v>14</v>
      </c>
      <c r="B6" s="273">
        <v>5413</v>
      </c>
      <c r="C6" s="147">
        <v>3632</v>
      </c>
      <c r="D6" s="147">
        <v>1822.0000000001</v>
      </c>
      <c r="E6" s="355"/>
      <c r="F6" s="147">
        <v>7197</v>
      </c>
      <c r="G6" s="147">
        <v>5431</v>
      </c>
      <c r="H6" s="147">
        <v>3645</v>
      </c>
      <c r="I6" s="14">
        <v>1816.0000000001</v>
      </c>
      <c r="J6"/>
      <c r="K6" s="14">
        <v>6530.0000000001</v>
      </c>
      <c r="L6" s="14">
        <v>4895.0000000001</v>
      </c>
      <c r="M6" s="14">
        <v>3185.0000000001</v>
      </c>
      <c r="N6" s="14">
        <v>1473.0000000001</v>
      </c>
      <c r="O6" s="147"/>
      <c r="P6" s="7"/>
      <c r="Q6" s="7"/>
      <c r="R6" s="7"/>
    </row>
    <row r="7" spans="1:19" s="58" customFormat="1" x14ac:dyDescent="0.2">
      <c r="A7" s="58" t="s">
        <v>15</v>
      </c>
      <c r="B7" s="262">
        <v>-3979</v>
      </c>
      <c r="C7" s="148">
        <v>-2666</v>
      </c>
      <c r="D7" s="148">
        <v>-1351</v>
      </c>
      <c r="E7" s="355"/>
      <c r="F7" s="148">
        <v>-5363</v>
      </c>
      <c r="G7" s="148">
        <v>-3982</v>
      </c>
      <c r="H7" s="148">
        <v>-2674</v>
      </c>
      <c r="I7" s="16">
        <v>-1341.9999999999</v>
      </c>
      <c r="J7"/>
      <c r="K7" s="16">
        <v>-4795.9999999999</v>
      </c>
      <c r="L7" s="16">
        <v>-3555.9999999999</v>
      </c>
      <c r="M7" s="16">
        <v>-2316.9999999999</v>
      </c>
      <c r="N7" s="16">
        <v>-1083.9999999999</v>
      </c>
      <c r="O7" s="148"/>
      <c r="P7" s="9"/>
      <c r="Q7" s="9"/>
      <c r="R7" s="9"/>
    </row>
    <row r="8" spans="1:19" s="15" customFormat="1" ht="17.25" customHeight="1" x14ac:dyDescent="0.2">
      <c r="A8" s="15" t="s">
        <v>16</v>
      </c>
      <c r="B8" s="273">
        <v>1434</v>
      </c>
      <c r="C8" s="147">
        <v>966</v>
      </c>
      <c r="D8" s="147">
        <v>466.00000000009999</v>
      </c>
      <c r="E8" s="355"/>
      <c r="F8" s="147">
        <v>1834</v>
      </c>
      <c r="G8" s="147">
        <v>1449</v>
      </c>
      <c r="H8" s="147">
        <v>971</v>
      </c>
      <c r="I8" s="14">
        <v>474.00000000019998</v>
      </c>
      <c r="J8"/>
      <c r="K8" s="14">
        <v>1734.0000000002001</v>
      </c>
      <c r="L8" s="14">
        <v>1339.0000000002001</v>
      </c>
      <c r="M8" s="14">
        <v>868.00000000019998</v>
      </c>
      <c r="N8" s="14">
        <v>389.00000000019998</v>
      </c>
      <c r="O8" s="147"/>
      <c r="P8" s="7"/>
      <c r="Q8" s="7"/>
      <c r="R8" s="7"/>
    </row>
    <row r="9" spans="1:19" s="59" customFormat="1" ht="17.25" customHeight="1" x14ac:dyDescent="0.2">
      <c r="A9" s="59" t="s">
        <v>17</v>
      </c>
      <c r="B9" s="274">
        <v>0.26491779050434139</v>
      </c>
      <c r="C9" s="150">
        <v>0.2659691629955947</v>
      </c>
      <c r="D9" s="150">
        <v>0.25900000000000001</v>
      </c>
      <c r="E9" s="241"/>
      <c r="F9" s="150">
        <v>0.25482840072252327</v>
      </c>
      <c r="G9" s="150">
        <v>0.26680169397900938</v>
      </c>
      <c r="H9" s="150">
        <v>0.26639231824417009</v>
      </c>
      <c r="I9" s="17">
        <v>0.26101321585912657</v>
      </c>
      <c r="J9"/>
      <c r="K9" s="17">
        <v>0.26554364471671876</v>
      </c>
      <c r="L9" s="17">
        <v>0.27354443309503018</v>
      </c>
      <c r="M9" s="17">
        <v>0.27252747252752674</v>
      </c>
      <c r="N9" s="17">
        <v>0.26408689748823733</v>
      </c>
      <c r="O9" s="150"/>
      <c r="P9" s="13"/>
      <c r="Q9" s="13"/>
      <c r="R9" s="13"/>
    </row>
    <row r="10" spans="1:19" s="10" customFormat="1" x14ac:dyDescent="0.2">
      <c r="A10" s="58" t="s">
        <v>18</v>
      </c>
      <c r="B10" s="262">
        <v>-658</v>
      </c>
      <c r="C10" s="148">
        <v>-444</v>
      </c>
      <c r="D10" s="148">
        <v>-216</v>
      </c>
      <c r="E10" s="355"/>
      <c r="F10" s="148">
        <v>-825.99999999989996</v>
      </c>
      <c r="G10" s="148">
        <v>-612.99999999989996</v>
      </c>
      <c r="H10" s="148">
        <v>-411</v>
      </c>
      <c r="I10" s="16">
        <v>-198.99999999990001</v>
      </c>
      <c r="J10"/>
      <c r="K10" s="16">
        <v>-760.99999999989996</v>
      </c>
      <c r="L10" s="16">
        <v>-553.99999999989996</v>
      </c>
      <c r="M10" s="16">
        <v>-359.99999999990001</v>
      </c>
      <c r="N10" s="16">
        <v>-163.99999999990001</v>
      </c>
      <c r="O10" s="148"/>
      <c r="P10" s="9"/>
      <c r="Q10" s="9"/>
      <c r="R10" s="9"/>
    </row>
    <row r="11" spans="1:19" s="10" customFormat="1" ht="12" customHeight="1" x14ac:dyDescent="0.2">
      <c r="A11" s="58" t="s">
        <v>19</v>
      </c>
      <c r="B11" s="262">
        <v>-90</v>
      </c>
      <c r="C11" s="148">
        <v>-59</v>
      </c>
      <c r="D11" s="148">
        <v>-28</v>
      </c>
      <c r="E11" s="355"/>
      <c r="F11" s="148">
        <v>-118</v>
      </c>
      <c r="G11" s="148">
        <v>-88</v>
      </c>
      <c r="H11" s="148">
        <v>-58</v>
      </c>
      <c r="I11" s="16">
        <v>-29.999999999900002</v>
      </c>
      <c r="J11"/>
      <c r="K11" s="16">
        <v>-102.9999999999</v>
      </c>
      <c r="L11" s="16">
        <v>-80.999999999899998</v>
      </c>
      <c r="M11" s="16">
        <v>-51.999999999899998</v>
      </c>
      <c r="N11" s="16">
        <v>-22.999999999900002</v>
      </c>
      <c r="O11" s="148"/>
      <c r="P11" s="9"/>
      <c r="Q11" s="9"/>
      <c r="R11" s="9"/>
    </row>
    <row r="12" spans="1:19" s="10" customFormat="1" x14ac:dyDescent="0.2">
      <c r="A12" s="58" t="s">
        <v>20</v>
      </c>
      <c r="B12" s="262">
        <v>-203</v>
      </c>
      <c r="C12" s="148">
        <v>-135</v>
      </c>
      <c r="D12" s="148">
        <v>-66</v>
      </c>
      <c r="E12" s="355"/>
      <c r="F12" s="148">
        <v>-307</v>
      </c>
      <c r="G12" s="148">
        <v>-218</v>
      </c>
      <c r="H12" s="148">
        <v>-146</v>
      </c>
      <c r="I12" s="16">
        <v>-76.999999999899998</v>
      </c>
      <c r="J12"/>
      <c r="K12" s="16">
        <v>-325.99999999990001</v>
      </c>
      <c r="L12" s="16">
        <v>-221.99999999990001</v>
      </c>
      <c r="M12" s="16">
        <v>-140.99999999990001</v>
      </c>
      <c r="N12" s="16">
        <v>-57.999999999899998</v>
      </c>
      <c r="O12" s="148"/>
      <c r="P12" s="9"/>
      <c r="Q12" s="9"/>
      <c r="R12" s="9"/>
    </row>
    <row r="13" spans="1:19" s="10" customFormat="1" ht="12.75" customHeight="1" x14ac:dyDescent="0.2">
      <c r="A13" s="58" t="s">
        <v>21</v>
      </c>
      <c r="B13" s="262">
        <v>66</v>
      </c>
      <c r="C13" s="148">
        <v>50</v>
      </c>
      <c r="D13" s="148">
        <v>23</v>
      </c>
      <c r="E13" s="355"/>
      <c r="F13" s="148">
        <v>122</v>
      </c>
      <c r="G13" s="148">
        <v>74</v>
      </c>
      <c r="H13" s="148">
        <v>53</v>
      </c>
      <c r="I13" s="16">
        <v>31</v>
      </c>
      <c r="J13" s="185"/>
      <c r="K13" s="16">
        <v>164</v>
      </c>
      <c r="L13" s="16">
        <v>116</v>
      </c>
      <c r="M13" s="16">
        <v>81</v>
      </c>
      <c r="N13" s="16">
        <v>31</v>
      </c>
      <c r="O13" s="148"/>
      <c r="P13" s="9"/>
      <c r="Q13" s="9"/>
    </row>
    <row r="14" spans="1:19" s="10" customFormat="1" ht="14.25" customHeight="1" x14ac:dyDescent="0.2">
      <c r="A14" s="58" t="s">
        <v>22</v>
      </c>
      <c r="B14" s="262">
        <v>-150</v>
      </c>
      <c r="C14" s="148">
        <v>-96</v>
      </c>
      <c r="D14" s="148">
        <v>-45</v>
      </c>
      <c r="E14" s="355"/>
      <c r="F14" s="148">
        <v>-201</v>
      </c>
      <c r="G14" s="148">
        <v>-145</v>
      </c>
      <c r="H14" s="148">
        <v>-96</v>
      </c>
      <c r="I14" s="16">
        <v>-45</v>
      </c>
      <c r="J14" s="185"/>
      <c r="K14" s="16">
        <v>-409</v>
      </c>
      <c r="L14" s="16">
        <v>-339</v>
      </c>
      <c r="M14" s="16">
        <v>-250</v>
      </c>
      <c r="N14" s="16">
        <v>-58</v>
      </c>
      <c r="O14" s="148"/>
      <c r="P14" s="9"/>
      <c r="Q14" s="9"/>
      <c r="R14" s="9"/>
    </row>
    <row r="15" spans="1:19" s="10" customFormat="1" ht="14.25" customHeight="1" x14ac:dyDescent="0.2">
      <c r="A15" s="301" t="s">
        <v>134</v>
      </c>
      <c r="B15" s="275">
        <v>-84</v>
      </c>
      <c r="C15" s="216">
        <v>-46</v>
      </c>
      <c r="D15" s="216">
        <v>-22</v>
      </c>
      <c r="E15" s="241"/>
      <c r="F15" s="216">
        <v>-79</v>
      </c>
      <c r="G15" s="216">
        <v>-71</v>
      </c>
      <c r="H15" s="216">
        <v>-43</v>
      </c>
      <c r="I15" s="121">
        <v>-14</v>
      </c>
      <c r="J15" s="185"/>
      <c r="K15" s="121">
        <v>-245</v>
      </c>
      <c r="L15" s="121">
        <v>-223</v>
      </c>
      <c r="M15" s="121">
        <v>-169</v>
      </c>
      <c r="N15" s="121">
        <v>-27</v>
      </c>
      <c r="O15" s="216"/>
      <c r="P15" s="9"/>
      <c r="Q15" s="9"/>
      <c r="R15" s="9"/>
    </row>
    <row r="16" spans="1:19" s="8" customFormat="1" ht="13.5" thickBot="1" x14ac:dyDescent="0.25">
      <c r="A16" s="302" t="s">
        <v>23</v>
      </c>
      <c r="B16" s="282">
        <v>399</v>
      </c>
      <c r="C16" s="284">
        <v>282</v>
      </c>
      <c r="D16" s="284">
        <v>139.00000000019998</v>
      </c>
      <c r="E16" s="355"/>
      <c r="F16" s="284">
        <v>504.00000000020003</v>
      </c>
      <c r="G16" s="284">
        <v>459.00000000019998</v>
      </c>
      <c r="H16" s="284">
        <v>313</v>
      </c>
      <c r="I16" s="283">
        <v>154.0000000007</v>
      </c>
      <c r="J16" s="185"/>
      <c r="K16" s="283">
        <v>299.00000000059998</v>
      </c>
      <c r="L16" s="283">
        <v>259.00000000059998</v>
      </c>
      <c r="M16" s="283">
        <v>146.00000000049999</v>
      </c>
      <c r="N16" s="283">
        <v>117.00000000069998</v>
      </c>
      <c r="O16" s="284"/>
      <c r="P16" s="7"/>
      <c r="Q16" s="7"/>
      <c r="R16" s="7"/>
    </row>
    <row r="17" spans="1:19" s="10" customFormat="1" ht="29.25" customHeight="1" thickTop="1" x14ac:dyDescent="0.2">
      <c r="A17" s="58" t="s">
        <v>59</v>
      </c>
      <c r="B17" s="262">
        <v>0</v>
      </c>
      <c r="C17" s="148">
        <v>0</v>
      </c>
      <c r="D17" s="148">
        <v>0</v>
      </c>
      <c r="E17" s="355"/>
      <c r="F17" s="148">
        <v>0</v>
      </c>
      <c r="G17" s="148">
        <v>0</v>
      </c>
      <c r="H17" s="148">
        <v>0</v>
      </c>
      <c r="I17" s="16">
        <v>0</v>
      </c>
      <c r="J17" s="185"/>
      <c r="K17" s="16">
        <v>0</v>
      </c>
      <c r="L17" s="16">
        <v>0</v>
      </c>
      <c r="M17" s="16">
        <v>0</v>
      </c>
      <c r="N17" s="16">
        <v>0</v>
      </c>
      <c r="O17" s="148"/>
      <c r="P17" s="9"/>
      <c r="Q17" s="9"/>
      <c r="R17" s="9"/>
    </row>
    <row r="18" spans="1:19" s="10" customFormat="1" x14ac:dyDescent="0.2">
      <c r="A18" s="58" t="s">
        <v>24</v>
      </c>
      <c r="B18" s="262">
        <v>-44</v>
      </c>
      <c r="C18" s="148">
        <v>-29</v>
      </c>
      <c r="D18" s="148">
        <v>-14</v>
      </c>
      <c r="E18" s="355"/>
      <c r="F18" s="148">
        <v>-69</v>
      </c>
      <c r="G18" s="148">
        <v>-50</v>
      </c>
      <c r="H18" s="148">
        <v>-35</v>
      </c>
      <c r="I18" s="16">
        <v>-18</v>
      </c>
      <c r="J18" s="185"/>
      <c r="K18" s="16">
        <v>-80</v>
      </c>
      <c r="L18" s="16">
        <v>-61</v>
      </c>
      <c r="M18" s="16">
        <v>-42</v>
      </c>
      <c r="N18" s="16">
        <v>-19</v>
      </c>
      <c r="O18" s="148"/>
      <c r="P18" s="9"/>
      <c r="Q18" s="9"/>
      <c r="R18" s="9"/>
    </row>
    <row r="19" spans="1:19" s="10" customFormat="1" ht="12.75" customHeight="1" x14ac:dyDescent="0.2">
      <c r="A19" s="58" t="s">
        <v>110</v>
      </c>
      <c r="B19" s="262">
        <v>-1</v>
      </c>
      <c r="C19" s="148">
        <v>5</v>
      </c>
      <c r="D19" s="148">
        <v>-7</v>
      </c>
      <c r="E19" s="355"/>
      <c r="F19" s="148">
        <v>-45</v>
      </c>
      <c r="G19" s="148">
        <v>-33</v>
      </c>
      <c r="H19" s="148">
        <v>-20</v>
      </c>
      <c r="I19" s="16">
        <v>-16</v>
      </c>
      <c r="J19" s="185"/>
      <c r="K19" s="16">
        <v>1E-10</v>
      </c>
      <c r="L19" s="16">
        <v>11</v>
      </c>
      <c r="M19" s="16">
        <v>25</v>
      </c>
      <c r="N19" s="16">
        <v>-5</v>
      </c>
      <c r="O19" s="148"/>
      <c r="P19" s="9"/>
      <c r="Q19" s="9"/>
      <c r="R19" s="9"/>
    </row>
    <row r="20" spans="1:19" s="8" customFormat="1" ht="17.25" customHeight="1" thickBot="1" x14ac:dyDescent="0.25">
      <c r="A20" s="302" t="s">
        <v>25</v>
      </c>
      <c r="B20" s="282">
        <v>-44.999999999899998</v>
      </c>
      <c r="C20" s="284">
        <v>-23.999999999899998</v>
      </c>
      <c r="D20" s="284">
        <v>-21</v>
      </c>
      <c r="E20" s="355"/>
      <c r="F20" s="284">
        <v>-114</v>
      </c>
      <c r="G20" s="284">
        <v>-83</v>
      </c>
      <c r="H20" s="284">
        <v>-55</v>
      </c>
      <c r="I20" s="283">
        <v>-34</v>
      </c>
      <c r="J20" s="185"/>
      <c r="K20" s="283">
        <v>-79.999999999899998</v>
      </c>
      <c r="L20" s="283">
        <v>-50</v>
      </c>
      <c r="M20" s="283">
        <v>-17</v>
      </c>
      <c r="N20" s="283">
        <v>-24</v>
      </c>
      <c r="O20" s="284"/>
      <c r="P20" s="7"/>
      <c r="Q20" s="7"/>
      <c r="R20" s="7"/>
    </row>
    <row r="21" spans="1:19" s="8" customFormat="1" ht="17.25" customHeight="1" thickTop="1" x14ac:dyDescent="0.2">
      <c r="A21" s="15" t="s">
        <v>26</v>
      </c>
      <c r="B21" s="273">
        <v>354.00000000009999</v>
      </c>
      <c r="C21" s="147">
        <v>258.00000000009999</v>
      </c>
      <c r="D21" s="147">
        <v>118</v>
      </c>
      <c r="E21" s="355"/>
      <c r="F21" s="147">
        <v>390</v>
      </c>
      <c r="G21" s="147">
        <v>376</v>
      </c>
      <c r="H21" s="147">
        <v>258</v>
      </c>
      <c r="I21" s="14">
        <v>120</v>
      </c>
      <c r="J21" s="185"/>
      <c r="K21" s="14">
        <v>219.00000000009999</v>
      </c>
      <c r="L21" s="14">
        <v>209</v>
      </c>
      <c r="M21" s="14">
        <v>129</v>
      </c>
      <c r="N21" s="14">
        <v>93</v>
      </c>
      <c r="O21" s="147"/>
      <c r="P21" s="7"/>
      <c r="Q21" s="7"/>
      <c r="R21" s="7"/>
      <c r="S21" s="7"/>
    </row>
    <row r="22" spans="1:19" s="10" customFormat="1" x14ac:dyDescent="0.2">
      <c r="A22" s="58" t="s">
        <v>27</v>
      </c>
      <c r="B22" s="262">
        <v>-106</v>
      </c>
      <c r="C22" s="148">
        <v>-77</v>
      </c>
      <c r="D22" s="148">
        <v>-35</v>
      </c>
      <c r="E22" s="355"/>
      <c r="F22" s="148">
        <v>-118</v>
      </c>
      <c r="G22" s="148">
        <v>-119</v>
      </c>
      <c r="H22" s="148">
        <v>-81</v>
      </c>
      <c r="I22" s="16">
        <v>-40</v>
      </c>
      <c r="J22" s="185"/>
      <c r="K22" s="16">
        <v>-159</v>
      </c>
      <c r="L22" s="16">
        <v>-101</v>
      </c>
      <c r="M22" s="16">
        <v>-74</v>
      </c>
      <c r="N22" s="16">
        <v>-41</v>
      </c>
      <c r="O22" s="148"/>
      <c r="P22" s="9"/>
      <c r="Q22" s="9"/>
      <c r="R22" s="9"/>
      <c r="S22" s="9"/>
    </row>
    <row r="23" spans="1:19" s="8" customFormat="1" ht="17.25" customHeight="1" x14ac:dyDescent="0.2">
      <c r="A23" s="15" t="s">
        <v>247</v>
      </c>
      <c r="B23" s="273">
        <v>248.00000000009999</v>
      </c>
      <c r="C23" s="147">
        <v>181.00000000009999</v>
      </c>
      <c r="D23" s="147">
        <v>83</v>
      </c>
      <c r="E23" s="355"/>
      <c r="F23" s="147">
        <v>272</v>
      </c>
      <c r="G23" s="147">
        <v>257</v>
      </c>
      <c r="H23" s="147">
        <v>177</v>
      </c>
      <c r="I23" s="14">
        <v>80</v>
      </c>
      <c r="J23" s="185"/>
      <c r="K23" s="14">
        <v>60.000000000099988</v>
      </c>
      <c r="L23" s="14">
        <v>108</v>
      </c>
      <c r="M23" s="14">
        <v>55</v>
      </c>
      <c r="N23" s="14">
        <v>52</v>
      </c>
      <c r="O23" s="147"/>
      <c r="P23" s="7"/>
      <c r="Q23" s="7"/>
      <c r="R23" s="7"/>
      <c r="S23" s="7"/>
    </row>
    <row r="24" spans="1:19" s="8" customFormat="1" ht="17.25" customHeight="1" x14ac:dyDescent="0.2">
      <c r="A24" s="15" t="s">
        <v>309</v>
      </c>
      <c r="B24" s="273">
        <v>0</v>
      </c>
      <c r="C24" s="147">
        <v>0</v>
      </c>
      <c r="D24" s="147">
        <v>0</v>
      </c>
      <c r="E24" s="355"/>
      <c r="F24" s="147">
        <v>251</v>
      </c>
      <c r="G24" s="147">
        <v>140</v>
      </c>
      <c r="H24" s="147">
        <v>88</v>
      </c>
      <c r="I24" s="14">
        <v>29</v>
      </c>
      <c r="J24" s="185"/>
      <c r="K24" s="14">
        <v>64</v>
      </c>
      <c r="L24" s="14">
        <v>65</v>
      </c>
      <c r="M24" s="14">
        <v>62</v>
      </c>
      <c r="N24" s="14">
        <v>51</v>
      </c>
      <c r="O24" s="147"/>
      <c r="P24" s="7"/>
      <c r="Q24" s="7"/>
      <c r="R24" s="7"/>
      <c r="S24" s="7"/>
    </row>
    <row r="25" spans="1:19" s="8" customFormat="1" ht="17.25" customHeight="1" x14ac:dyDescent="0.2">
      <c r="A25" s="15" t="s">
        <v>248</v>
      </c>
      <c r="B25" s="273">
        <v>248.00000000009999</v>
      </c>
      <c r="C25" s="147">
        <v>181.00000000009999</v>
      </c>
      <c r="D25" s="147">
        <v>83</v>
      </c>
      <c r="E25" s="355"/>
      <c r="F25" s="147">
        <v>523</v>
      </c>
      <c r="G25" s="147">
        <v>397</v>
      </c>
      <c r="H25" s="147">
        <v>265</v>
      </c>
      <c r="I25" s="14">
        <v>109</v>
      </c>
      <c r="J25" s="185"/>
      <c r="K25" s="14">
        <v>124.00000000009999</v>
      </c>
      <c r="L25" s="14">
        <v>173</v>
      </c>
      <c r="M25" s="14">
        <v>117</v>
      </c>
      <c r="N25" s="14">
        <v>103</v>
      </c>
      <c r="O25" s="147"/>
      <c r="P25" s="7"/>
      <c r="Q25" s="7"/>
      <c r="R25" s="7"/>
      <c r="S25" s="7"/>
    </row>
    <row r="26" spans="1:19" s="10" customFormat="1" ht="11.25" customHeight="1" x14ac:dyDescent="0.2">
      <c r="A26" s="58" t="s">
        <v>28</v>
      </c>
      <c r="B26" s="262">
        <v>-5</v>
      </c>
      <c r="C26" s="148">
        <v>-3</v>
      </c>
      <c r="D26" s="148">
        <v>-1</v>
      </c>
      <c r="E26" s="355"/>
      <c r="F26" s="148">
        <v>92</v>
      </c>
      <c r="G26" s="148">
        <v>65</v>
      </c>
      <c r="H26" s="148">
        <v>43</v>
      </c>
      <c r="I26" s="16">
        <v>13</v>
      </c>
      <c r="J26" s="185"/>
      <c r="K26" s="16">
        <v>37</v>
      </c>
      <c r="L26" s="16">
        <v>37</v>
      </c>
      <c r="M26" s="16">
        <v>36</v>
      </c>
      <c r="N26" s="16">
        <v>25</v>
      </c>
      <c r="O26" s="148"/>
      <c r="P26" s="9"/>
      <c r="Q26" s="9"/>
      <c r="R26" s="9"/>
    </row>
    <row r="27" spans="1:19" s="8" customFormat="1" ht="17.25" customHeight="1" x14ac:dyDescent="0.2">
      <c r="A27" s="15" t="s">
        <v>29</v>
      </c>
      <c r="B27" s="273">
        <v>253.00000000009999</v>
      </c>
      <c r="C27" s="147">
        <v>184.00000000009999</v>
      </c>
      <c r="D27" s="147">
        <v>84</v>
      </c>
      <c r="E27" s="355"/>
      <c r="F27" s="147">
        <v>431</v>
      </c>
      <c r="G27" s="147">
        <v>332</v>
      </c>
      <c r="H27" s="147">
        <v>222</v>
      </c>
      <c r="I27" s="14">
        <v>96</v>
      </c>
      <c r="J27" s="185"/>
      <c r="K27" s="14">
        <v>87.000000000099988</v>
      </c>
      <c r="L27" s="14">
        <v>136</v>
      </c>
      <c r="M27" s="14">
        <v>81</v>
      </c>
      <c r="N27" s="14">
        <v>78</v>
      </c>
      <c r="O27" s="147"/>
      <c r="P27" s="7"/>
      <c r="Q27" s="7"/>
      <c r="R27" s="7"/>
    </row>
    <row r="28" spans="1:19" s="10" customFormat="1" x14ac:dyDescent="0.2">
      <c r="A28" s="303" t="s">
        <v>209</v>
      </c>
      <c r="B28" s="276">
        <v>2.85</v>
      </c>
      <c r="C28" s="215">
        <v>2.06</v>
      </c>
      <c r="D28" s="215">
        <v>0.93</v>
      </c>
      <c r="E28" s="241"/>
      <c r="F28" s="215">
        <v>4.71</v>
      </c>
      <c r="G28" s="215">
        <v>3.63</v>
      </c>
      <c r="H28" s="215">
        <v>2.4300000000000002</v>
      </c>
      <c r="I28" s="18">
        <v>1.0500000000000003</v>
      </c>
      <c r="J28" s="185"/>
      <c r="K28" s="18">
        <v>0.95</v>
      </c>
      <c r="L28" s="18">
        <v>1.49</v>
      </c>
      <c r="M28" s="18">
        <v>0.89</v>
      </c>
      <c r="N28" s="18">
        <v>0.85</v>
      </c>
      <c r="O28" s="215"/>
      <c r="P28" s="9"/>
      <c r="Q28" s="9"/>
      <c r="R28" s="9"/>
    </row>
    <row r="29" spans="1:19" s="10" customFormat="1" x14ac:dyDescent="0.2">
      <c r="A29" s="303" t="s">
        <v>210</v>
      </c>
      <c r="B29" s="463">
        <v>4.01</v>
      </c>
      <c r="C29" s="476">
        <v>2.79</v>
      </c>
      <c r="D29" s="476">
        <v>1.28</v>
      </c>
      <c r="E29" s="241"/>
      <c r="F29" s="476" t="s">
        <v>313</v>
      </c>
      <c r="G29" s="215">
        <v>4.6900000000000004</v>
      </c>
      <c r="H29" s="215">
        <v>3.1</v>
      </c>
      <c r="I29" s="18">
        <v>1.33</v>
      </c>
      <c r="J29" s="185"/>
      <c r="K29" s="464" t="s">
        <v>313</v>
      </c>
      <c r="L29" s="18">
        <v>3.7</v>
      </c>
      <c r="M29" s="18">
        <v>2.5499999999999998</v>
      </c>
      <c r="N29" s="18">
        <v>1.01</v>
      </c>
      <c r="O29" s="215"/>
      <c r="P29" s="9"/>
      <c r="Q29" s="9"/>
      <c r="R29" s="9"/>
    </row>
    <row r="30" spans="1:19" x14ac:dyDescent="0.2">
      <c r="A30" s="55"/>
      <c r="B30" s="277"/>
      <c r="C30" s="125"/>
      <c r="D30" s="125"/>
      <c r="E30" s="241"/>
      <c r="F30" s="125"/>
      <c r="G30" s="125"/>
      <c r="H30" s="125"/>
      <c r="I30" s="383"/>
      <c r="K30" s="383"/>
      <c r="L30" s="383"/>
      <c r="M30" s="383"/>
      <c r="N30" s="383"/>
      <c r="O30" s="125"/>
    </row>
    <row r="31" spans="1:19" x14ac:dyDescent="0.2">
      <c r="A31" s="57" t="s">
        <v>30</v>
      </c>
      <c r="B31" s="278">
        <v>399</v>
      </c>
      <c r="C31" s="218">
        <v>282</v>
      </c>
      <c r="D31" s="218">
        <v>139.00000000019998</v>
      </c>
      <c r="E31" s="355"/>
      <c r="F31" s="218">
        <v>504.00000000020003</v>
      </c>
      <c r="G31" s="218">
        <v>459.00000000019998</v>
      </c>
      <c r="H31" s="218">
        <v>313</v>
      </c>
      <c r="I31" s="61">
        <v>154.0000000007</v>
      </c>
      <c r="K31" s="61">
        <v>299.00000000059998</v>
      </c>
      <c r="L31" s="61">
        <v>259.00000000059998</v>
      </c>
      <c r="M31" s="61">
        <v>146.00000000049999</v>
      </c>
      <c r="N31" s="61">
        <v>117.00000000069998</v>
      </c>
      <c r="O31" s="218"/>
    </row>
    <row r="32" spans="1:19" x14ac:dyDescent="0.2">
      <c r="A32" s="304" t="s">
        <v>32</v>
      </c>
      <c r="B32" s="279">
        <v>755</v>
      </c>
      <c r="C32" s="219">
        <v>517</v>
      </c>
      <c r="D32" s="219">
        <v>253.00000000019998</v>
      </c>
      <c r="E32" s="355"/>
      <c r="F32" s="219">
        <v>935.00000000020009</v>
      </c>
      <c r="G32" s="219">
        <v>769.00000000019998</v>
      </c>
      <c r="H32" s="219">
        <v>518</v>
      </c>
      <c r="I32" s="383">
        <v>255.00000000079999</v>
      </c>
      <c r="K32" s="87">
        <v>709.00000000069997</v>
      </c>
      <c r="L32" s="87">
        <v>562.00000000069997</v>
      </c>
      <c r="M32" s="383">
        <v>321.00000000059998</v>
      </c>
      <c r="N32" s="383">
        <v>184.00000000079999</v>
      </c>
      <c r="O32" s="125"/>
    </row>
    <row r="33" spans="1:16" x14ac:dyDescent="0.2">
      <c r="A33" s="305" t="s">
        <v>33</v>
      </c>
      <c r="B33" s="279">
        <v>76.000000000200004</v>
      </c>
      <c r="C33" s="219">
        <v>47.000000000200004</v>
      </c>
      <c r="D33" s="219">
        <v>22.0000000002</v>
      </c>
      <c r="E33" s="355"/>
      <c r="F33" s="219">
        <v>91.000000000100002</v>
      </c>
      <c r="G33" s="219">
        <v>68.000000000200004</v>
      </c>
      <c r="H33" s="219">
        <v>43.000000000100002</v>
      </c>
      <c r="I33" s="383">
        <v>15.0000000004</v>
      </c>
      <c r="K33" s="87">
        <v>259.00000000009999</v>
      </c>
      <c r="L33" s="87">
        <v>227.00000000009999</v>
      </c>
      <c r="M33" s="383">
        <v>166.00000000009999</v>
      </c>
      <c r="N33" s="383">
        <v>9.0000000003</v>
      </c>
      <c r="O33" s="125"/>
    </row>
    <row r="34" spans="1:16" ht="13.5" thickBot="1" x14ac:dyDescent="0.25">
      <c r="A34" s="306" t="s">
        <v>35</v>
      </c>
      <c r="B34" s="369">
        <v>3</v>
      </c>
      <c r="C34" s="220">
        <v>3</v>
      </c>
      <c r="D34" s="220">
        <v>0</v>
      </c>
      <c r="E34" s="355"/>
      <c r="F34" s="220">
        <v>10</v>
      </c>
      <c r="G34" s="220">
        <v>-1.000017846308765E-10</v>
      </c>
      <c r="H34" s="220">
        <v>0.99999999989999822</v>
      </c>
      <c r="I34" s="100">
        <v>0</v>
      </c>
      <c r="K34" s="439">
        <v>43</v>
      </c>
      <c r="L34" s="439">
        <v>43</v>
      </c>
      <c r="M34" s="100">
        <v>14</v>
      </c>
      <c r="N34" s="100">
        <v>0</v>
      </c>
      <c r="O34" s="272"/>
    </row>
    <row r="35" spans="1:16" s="6" customFormat="1" ht="16.5" customHeight="1" thickBot="1" x14ac:dyDescent="0.25">
      <c r="A35" s="307" t="s">
        <v>34</v>
      </c>
      <c r="B35" s="285">
        <v>828.00000000020009</v>
      </c>
      <c r="C35" s="288">
        <v>561.00000000019998</v>
      </c>
      <c r="D35" s="288">
        <v>275.00000000039995</v>
      </c>
      <c r="E35" s="355"/>
      <c r="F35" s="288">
        <v>1016.0000000003001</v>
      </c>
      <c r="G35" s="288">
        <v>837.00000000050011</v>
      </c>
      <c r="H35" s="288">
        <v>560.00000000019998</v>
      </c>
      <c r="I35" s="286">
        <v>270.00000000120002</v>
      </c>
      <c r="J35"/>
      <c r="K35" s="352">
        <v>925.00000000080001</v>
      </c>
      <c r="L35" s="352">
        <v>746.00000000080001</v>
      </c>
      <c r="M35" s="286">
        <v>473.00000000070003</v>
      </c>
      <c r="N35" s="286">
        <v>193.00000000109995</v>
      </c>
      <c r="O35" s="287"/>
      <c r="P35" s="12"/>
    </row>
    <row r="36" spans="1:16" ht="13.5" thickTop="1" x14ac:dyDescent="0.2">
      <c r="B36" s="104"/>
      <c r="C36" s="241"/>
      <c r="D36" s="241"/>
      <c r="E36" s="104"/>
      <c r="F36" s="104"/>
      <c r="G36" s="104"/>
      <c r="H36" s="104"/>
      <c r="I36" s="104"/>
    </row>
    <row r="37" spans="1:16" x14ac:dyDescent="0.2">
      <c r="A37" s="183" t="s">
        <v>314</v>
      </c>
      <c r="K37" s="370"/>
    </row>
    <row r="39" spans="1:16" x14ac:dyDescent="0.2">
      <c r="K39" s="370"/>
    </row>
  </sheetData>
  <mergeCells count="1">
    <mergeCell ref="A3:A4"/>
  </mergeCells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A73"/>
  <sheetViews>
    <sheetView showGridLines="0" zoomScale="130" zoomScaleNormal="130" workbookViewId="0">
      <pane xSplit="2" ySplit="1" topLeftCell="C2" activePane="bottomRight" state="frozen"/>
      <selection activeCell="F44" sqref="F44"/>
      <selection pane="topRight" activeCell="F44" sqref="F44"/>
      <selection pane="bottomLeft" activeCell="F44" sqref="F44"/>
      <selection pane="bottomRight" activeCell="D9" sqref="D9"/>
    </sheetView>
  </sheetViews>
  <sheetFormatPr baseColWidth="10" defaultColWidth="11.42578125" defaultRowHeight="12.75" outlineLevelCol="1" x14ac:dyDescent="0.2"/>
  <cols>
    <col min="1" max="1" width="5.28515625" style="188" customWidth="1"/>
    <col min="2" max="2" width="65.5703125" style="160" customWidth="1"/>
    <col min="3" max="3" width="8" style="188" bestFit="1" customWidth="1"/>
    <col min="4" max="5" width="9.5703125" style="485" customWidth="1"/>
    <col min="6" max="6" width="9.140625" style="467" customWidth="1"/>
    <col min="7" max="7" width="9.7109375" style="462" customWidth="1"/>
    <col min="8" max="8" width="9.7109375" style="456" customWidth="1"/>
    <col min="9" max="10" width="9.7109375" style="435" customWidth="1"/>
    <col min="11" max="12" width="9.7109375" style="388" customWidth="1"/>
    <col min="13" max="13" width="9.7109375" style="379" customWidth="1"/>
    <col min="14" max="14" width="2.42578125" style="125" customWidth="1"/>
    <col min="15" max="20" width="9.7109375" style="223" customWidth="1" outlineLevel="1"/>
    <col min="21" max="21" width="9.7109375" style="223" customWidth="1"/>
    <col min="22" max="22" width="2.28515625" style="223" customWidth="1"/>
    <col min="23" max="16384" width="11.42578125" style="160"/>
  </cols>
  <sheetData>
    <row r="1" spans="1:22" ht="45" customHeight="1" x14ac:dyDescent="0.2">
      <c r="B1" s="179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255"/>
      <c r="O1" s="55"/>
      <c r="P1" s="55"/>
      <c r="Q1" s="55"/>
      <c r="R1" s="55"/>
      <c r="S1" s="55"/>
      <c r="T1" s="55"/>
      <c r="U1" s="55"/>
      <c r="V1" s="55"/>
    </row>
    <row r="2" spans="1:22" s="55" customFormat="1" ht="18.75" customHeight="1" x14ac:dyDescent="0.2">
      <c r="B2" s="603" t="s">
        <v>178</v>
      </c>
      <c r="C2" s="186"/>
      <c r="D2" s="483"/>
      <c r="E2" s="483"/>
      <c r="F2" s="465"/>
      <c r="G2" s="460"/>
      <c r="H2" s="454"/>
      <c r="I2" s="433"/>
      <c r="J2" s="433"/>
      <c r="K2" s="385"/>
      <c r="L2" s="385"/>
      <c r="M2" s="374"/>
      <c r="N2" s="374"/>
      <c r="O2" s="221"/>
      <c r="P2" s="221"/>
      <c r="Q2" s="221"/>
      <c r="R2" s="221"/>
      <c r="S2" s="221"/>
      <c r="T2" s="221"/>
      <c r="U2" s="221"/>
      <c r="V2" s="221"/>
    </row>
    <row r="3" spans="1:22" s="57" customFormat="1" ht="21.75" customHeight="1" x14ac:dyDescent="0.2">
      <c r="B3" s="604"/>
      <c r="C3" s="187"/>
      <c r="D3" s="484"/>
      <c r="E3" s="484"/>
      <c r="F3" s="466"/>
      <c r="G3" s="461"/>
      <c r="H3" s="455"/>
      <c r="I3" s="434"/>
      <c r="J3" s="434"/>
      <c r="K3" s="386"/>
      <c r="L3" s="386"/>
      <c r="M3" s="375"/>
      <c r="N3" s="375"/>
      <c r="O3" s="222"/>
      <c r="P3" s="222"/>
      <c r="Q3" s="222"/>
      <c r="R3" s="222"/>
      <c r="S3" s="222"/>
      <c r="T3" s="222"/>
      <c r="U3" s="222"/>
      <c r="V3" s="222"/>
    </row>
    <row r="4" spans="1:22" s="64" customFormat="1" ht="6.75" customHeight="1" x14ac:dyDescent="0.2">
      <c r="B4" s="170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380"/>
      <c r="O4" s="161"/>
      <c r="P4" s="161"/>
      <c r="Q4" s="161"/>
      <c r="R4" s="161"/>
      <c r="S4" s="161"/>
      <c r="T4" s="161"/>
      <c r="U4" s="161"/>
      <c r="V4" s="161"/>
    </row>
    <row r="5" spans="1:22" s="15" customFormat="1" ht="30" customHeight="1" x14ac:dyDescent="0.2">
      <c r="B5" s="189"/>
      <c r="C5" s="194" t="s">
        <v>203</v>
      </c>
      <c r="D5" s="180" t="s">
        <v>335</v>
      </c>
      <c r="E5" s="168" t="s">
        <v>336</v>
      </c>
      <c r="F5" s="168" t="s">
        <v>329</v>
      </c>
      <c r="G5" s="180" t="s">
        <v>325</v>
      </c>
      <c r="H5" s="168" t="s">
        <v>324</v>
      </c>
      <c r="I5" s="180" t="s">
        <v>307</v>
      </c>
      <c r="J5" s="168" t="s">
        <v>323</v>
      </c>
      <c r="K5" s="180" t="s">
        <v>250</v>
      </c>
      <c r="L5" s="168" t="s">
        <v>322</v>
      </c>
      <c r="M5" s="168" t="s">
        <v>321</v>
      </c>
      <c r="N5" s="168"/>
      <c r="O5" s="180" t="s">
        <v>320</v>
      </c>
      <c r="P5" s="168" t="s">
        <v>319</v>
      </c>
      <c r="Q5" s="182" t="s">
        <v>315</v>
      </c>
      <c r="R5" s="168" t="s">
        <v>318</v>
      </c>
      <c r="S5" s="180" t="s">
        <v>211</v>
      </c>
      <c r="T5" s="168" t="s">
        <v>317</v>
      </c>
      <c r="U5" s="168" t="s">
        <v>316</v>
      </c>
      <c r="V5" s="194"/>
    </row>
    <row r="6" spans="1:22" s="58" customFormat="1" x14ac:dyDescent="0.2">
      <c r="B6" s="171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69"/>
      <c r="N6" s="381"/>
      <c r="O6" s="192"/>
      <c r="P6" s="192"/>
      <c r="Q6" s="192"/>
      <c r="R6" s="192"/>
      <c r="S6" s="169"/>
      <c r="T6" s="169"/>
      <c r="U6" s="169"/>
      <c r="V6" s="192"/>
    </row>
    <row r="7" spans="1:22" s="15" customFormat="1" ht="17.25" customHeight="1" x14ac:dyDescent="0.2">
      <c r="B7" s="172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62"/>
      <c r="N7" s="382"/>
      <c r="O7" s="193"/>
      <c r="P7" s="193"/>
      <c r="Q7" s="193"/>
      <c r="R7" s="193"/>
      <c r="S7" s="162"/>
      <c r="T7" s="162"/>
      <c r="U7" s="162"/>
      <c r="V7" s="193"/>
    </row>
    <row r="8" spans="1:22" s="59" customFormat="1" ht="17.25" customHeight="1" x14ac:dyDescent="0.2">
      <c r="B8" s="173" t="s">
        <v>179</v>
      </c>
      <c r="C8" s="198"/>
      <c r="D8" s="492">
        <v>258</v>
      </c>
      <c r="E8" s="440">
        <v>140</v>
      </c>
      <c r="F8" s="469">
        <v>118</v>
      </c>
      <c r="G8" s="181">
        <f>'[6]5.6.13 - Kapitalflussr...'!E9</f>
        <v>390</v>
      </c>
      <c r="H8" s="469">
        <f>'[6]5.5.18 - Kapitalflussr...'!E9</f>
        <v>14</v>
      </c>
      <c r="I8" s="404">
        <f>J8+K8</f>
        <v>376</v>
      </c>
      <c r="J8" s="445">
        <v>118</v>
      </c>
      <c r="K8" s="404">
        <v>258</v>
      </c>
      <c r="L8" s="400">
        <v>138</v>
      </c>
      <c r="M8" s="163">
        <v>120</v>
      </c>
      <c r="N8" s="195"/>
      <c r="O8" s="181">
        <f>'[6]5.6.13 - Kapitalflussr...'!C9</f>
        <v>219</v>
      </c>
      <c r="P8" s="195">
        <f>'[6]5.5.18 - Kapitalflussr...'!C9</f>
        <v>10</v>
      </c>
      <c r="Q8" s="181">
        <v>209</v>
      </c>
      <c r="R8" s="195">
        <f>Q8-S8</f>
        <v>80</v>
      </c>
      <c r="S8" s="181">
        <v>129</v>
      </c>
      <c r="T8" s="195">
        <v>36</v>
      </c>
      <c r="U8" s="195">
        <v>93</v>
      </c>
      <c r="V8" s="198"/>
    </row>
    <row r="9" spans="1:22" s="10" customFormat="1" ht="26.25" customHeight="1" x14ac:dyDescent="0.2">
      <c r="A9" s="196"/>
      <c r="B9" s="174" t="s">
        <v>279</v>
      </c>
      <c r="C9" s="199"/>
      <c r="D9" s="494">
        <v>235</v>
      </c>
      <c r="E9" s="441">
        <v>121</v>
      </c>
      <c r="F9" s="446">
        <v>114</v>
      </c>
      <c r="G9" s="418">
        <f>'[6]5.6.13 - Kapitalflussr...'!E10</f>
        <v>431</v>
      </c>
      <c r="H9" s="446">
        <f>'[6]5.5.18 - Kapitalflussr...'!E10</f>
        <v>121</v>
      </c>
      <c r="I9" s="405">
        <f t="shared" ref="I9:I47" si="0">J9+K9</f>
        <v>310</v>
      </c>
      <c r="J9" s="446">
        <v>105</v>
      </c>
      <c r="K9" s="405">
        <v>205</v>
      </c>
      <c r="L9" s="401">
        <v>104</v>
      </c>
      <c r="M9" s="417">
        <v>101</v>
      </c>
      <c r="N9" s="409"/>
      <c r="O9" s="418">
        <f>'[6]5.6.13 - Kapitalflussr...'!C10</f>
        <v>410</v>
      </c>
      <c r="P9" s="409">
        <f>'[6]5.5.18 - Kapitalflussr...'!C10</f>
        <v>107</v>
      </c>
      <c r="Q9" s="418">
        <v>303</v>
      </c>
      <c r="R9" s="409">
        <f t="shared" ref="R9:R44" si="1">Q9-S9</f>
        <v>128</v>
      </c>
      <c r="S9" s="418">
        <v>175</v>
      </c>
      <c r="T9" s="409">
        <v>108</v>
      </c>
      <c r="U9" s="409">
        <v>67</v>
      </c>
      <c r="V9" s="199"/>
    </row>
    <row r="10" spans="1:22" s="10" customFormat="1" ht="26.25" customHeight="1" x14ac:dyDescent="0.2">
      <c r="A10" s="196"/>
      <c r="B10" s="452" t="s">
        <v>308</v>
      </c>
      <c r="C10" s="199"/>
      <c r="D10" s="494">
        <v>-1</v>
      </c>
      <c r="E10" s="441">
        <v>-1</v>
      </c>
      <c r="F10" s="446">
        <v>0</v>
      </c>
      <c r="G10" s="418">
        <f>'[6]5.6.13 - Kapitalflussr...'!E11</f>
        <v>-1</v>
      </c>
      <c r="H10" s="446">
        <f>'[6]5.5.18 - Kapitalflussr...'!E11</f>
        <v>0</v>
      </c>
      <c r="I10" s="405">
        <f t="shared" si="0"/>
        <v>-1</v>
      </c>
      <c r="J10" s="446">
        <v>-1</v>
      </c>
      <c r="K10" s="449">
        <v>0</v>
      </c>
      <c r="L10" s="446">
        <v>0</v>
      </c>
      <c r="M10" s="417">
        <v>0</v>
      </c>
      <c r="N10" s="409"/>
      <c r="O10" s="418">
        <f>'[6]5.6.13 - Kapitalflussr...'!C11</f>
        <v>1</v>
      </c>
      <c r="P10" s="409">
        <f>'[6]5.5.18 - Kapitalflussr...'!C11</f>
        <v>1</v>
      </c>
      <c r="Q10" s="418">
        <v>0</v>
      </c>
      <c r="R10" s="409">
        <f t="shared" si="1"/>
        <v>0</v>
      </c>
      <c r="S10" s="418">
        <v>0</v>
      </c>
      <c r="T10" s="409">
        <v>0</v>
      </c>
      <c r="U10" s="409">
        <v>0</v>
      </c>
      <c r="V10" s="199"/>
    </row>
    <row r="11" spans="1:22" s="10" customFormat="1" ht="15.75" customHeight="1" x14ac:dyDescent="0.2">
      <c r="A11" s="196"/>
      <c r="B11" s="175" t="s">
        <v>280</v>
      </c>
      <c r="C11" s="200"/>
      <c r="D11" s="494">
        <v>8</v>
      </c>
      <c r="E11" s="487">
        <v>-7</v>
      </c>
      <c r="F11" s="470">
        <v>15</v>
      </c>
      <c r="G11" s="418">
        <f>'[6]5.6.13 - Kapitalflussr...'!E13</f>
        <v>63</v>
      </c>
      <c r="H11" s="470">
        <f>'[6]5.5.18 - Kapitalflussr...'!E13</f>
        <v>23</v>
      </c>
      <c r="I11" s="406">
        <f t="shared" si="0"/>
        <v>40</v>
      </c>
      <c r="J11" s="444">
        <v>15</v>
      </c>
      <c r="K11" s="406">
        <v>25</v>
      </c>
      <c r="L11" s="402">
        <v>8</v>
      </c>
      <c r="M11" s="417">
        <v>17</v>
      </c>
      <c r="N11" s="409"/>
      <c r="O11" s="418">
        <f>'[6]5.6.13 - Kapitalflussr...'!C13</f>
        <v>35</v>
      </c>
      <c r="P11" s="409">
        <f>'[6]5.5.18 - Kapitalflussr...'!C13</f>
        <v>19</v>
      </c>
      <c r="Q11" s="418">
        <v>16</v>
      </c>
      <c r="R11" s="409">
        <f t="shared" si="1"/>
        <v>19</v>
      </c>
      <c r="S11" s="418">
        <v>-3</v>
      </c>
      <c r="T11" s="409">
        <v>-22</v>
      </c>
      <c r="U11" s="409">
        <v>19</v>
      </c>
      <c r="V11" s="200"/>
    </row>
    <row r="12" spans="1:22" s="10" customFormat="1" ht="15.75" customHeight="1" x14ac:dyDescent="0.2">
      <c r="A12" s="196"/>
      <c r="B12" s="175" t="s">
        <v>281</v>
      </c>
      <c r="C12" s="200"/>
      <c r="D12" s="494">
        <v>-114</v>
      </c>
      <c r="E12" s="487">
        <v>-75</v>
      </c>
      <c r="F12" s="444">
        <v>-39</v>
      </c>
      <c r="G12" s="418">
        <f>'[6]5.6.13 - Kapitalflussr...'!E14</f>
        <v>-156</v>
      </c>
      <c r="H12" s="444">
        <f>'[6]5.5.18 - Kapitalflussr...'!E14</f>
        <v>-63</v>
      </c>
      <c r="I12" s="406">
        <f t="shared" si="0"/>
        <v>-93</v>
      </c>
      <c r="J12" s="444">
        <v>-32</v>
      </c>
      <c r="K12" s="406">
        <v>-61</v>
      </c>
      <c r="L12" s="402">
        <v>-30</v>
      </c>
      <c r="M12" s="417">
        <v>-31</v>
      </c>
      <c r="N12" s="409"/>
      <c r="O12" s="418">
        <f>'[6]5.6.13 - Kapitalflussr...'!C14</f>
        <v>-139</v>
      </c>
      <c r="P12" s="409">
        <f>'[6]5.5.18 - Kapitalflussr...'!C14</f>
        <v>-18</v>
      </c>
      <c r="Q12" s="418">
        <v>-121</v>
      </c>
      <c r="R12" s="409">
        <f t="shared" si="1"/>
        <v>-51</v>
      </c>
      <c r="S12" s="418">
        <v>-70</v>
      </c>
      <c r="T12" s="409">
        <v>-23</v>
      </c>
      <c r="U12" s="409">
        <v>-47</v>
      </c>
      <c r="V12" s="200"/>
    </row>
    <row r="13" spans="1:22" s="10" customFormat="1" ht="15.75" customHeight="1" x14ac:dyDescent="0.2">
      <c r="A13" s="196"/>
      <c r="B13" s="175" t="s">
        <v>181</v>
      </c>
      <c r="C13" s="200"/>
      <c r="D13" s="494">
        <v>-42</v>
      </c>
      <c r="E13" s="487">
        <v>-18</v>
      </c>
      <c r="F13" s="444">
        <v>-24</v>
      </c>
      <c r="G13" s="418">
        <f>'[6]5.6.13 - Kapitalflussr...'!E15</f>
        <v>-143</v>
      </c>
      <c r="H13" s="444">
        <f>'[6]5.5.18 - Kapitalflussr...'!E15</f>
        <v>8</v>
      </c>
      <c r="I13" s="406">
        <f t="shared" si="0"/>
        <v>-151</v>
      </c>
      <c r="J13" s="444">
        <v>-67</v>
      </c>
      <c r="K13" s="406">
        <v>-84</v>
      </c>
      <c r="L13" s="402">
        <v>-58</v>
      </c>
      <c r="M13" s="409">
        <v>-26</v>
      </c>
      <c r="N13" s="409"/>
      <c r="O13" s="418">
        <f>'[6]5.6.13 - Kapitalflussr...'!C15</f>
        <v>-6</v>
      </c>
      <c r="P13" s="409">
        <f>'[6]5.5.18 - Kapitalflussr...'!C15</f>
        <v>-7</v>
      </c>
      <c r="Q13" s="418">
        <v>1</v>
      </c>
      <c r="R13" s="409">
        <f t="shared" si="1"/>
        <v>-20</v>
      </c>
      <c r="S13" s="418">
        <v>21</v>
      </c>
      <c r="T13" s="409">
        <v>22</v>
      </c>
      <c r="U13" s="409">
        <v>-1</v>
      </c>
      <c r="V13" s="200"/>
    </row>
    <row r="14" spans="1:22" s="8" customFormat="1" ht="15.75" customHeight="1" x14ac:dyDescent="0.2">
      <c r="A14" s="196"/>
      <c r="B14" s="175" t="s">
        <v>182</v>
      </c>
      <c r="C14" s="200"/>
      <c r="D14" s="494">
        <v>-18</v>
      </c>
      <c r="E14" s="487">
        <v>44</v>
      </c>
      <c r="F14" s="444">
        <v>-62</v>
      </c>
      <c r="G14" s="418">
        <f>'[6]5.6.13 - Kapitalflussr...'!E16</f>
        <v>-74</v>
      </c>
      <c r="H14" s="444">
        <f>'[6]5.5.18 - Kapitalflussr...'!E16</f>
        <v>46</v>
      </c>
      <c r="I14" s="406">
        <f t="shared" si="0"/>
        <v>-120</v>
      </c>
      <c r="J14" s="444">
        <v>23</v>
      </c>
      <c r="K14" s="406">
        <v>-143</v>
      </c>
      <c r="L14" s="402">
        <v>6</v>
      </c>
      <c r="M14" s="409">
        <v>-149</v>
      </c>
      <c r="N14" s="409"/>
      <c r="O14" s="418">
        <f>'[6]5.6.13 - Kapitalflussr...'!C16</f>
        <v>-90</v>
      </c>
      <c r="P14" s="409">
        <f>'[6]5.5.18 - Kapitalflussr...'!C16</f>
        <v>30</v>
      </c>
      <c r="Q14" s="418">
        <v>-120</v>
      </c>
      <c r="R14" s="409">
        <f t="shared" si="1"/>
        <v>-7</v>
      </c>
      <c r="S14" s="418">
        <v>-113</v>
      </c>
      <c r="T14" s="409">
        <v>33</v>
      </c>
      <c r="U14" s="409">
        <v>-146</v>
      </c>
      <c r="V14" s="200"/>
    </row>
    <row r="15" spans="1:22" s="10" customFormat="1" ht="15.75" customHeight="1" x14ac:dyDescent="0.2">
      <c r="A15" s="196"/>
      <c r="B15" s="175" t="s">
        <v>183</v>
      </c>
      <c r="C15" s="200"/>
      <c r="D15" s="494">
        <v>-89</v>
      </c>
      <c r="E15" s="487">
        <v>-13</v>
      </c>
      <c r="F15" s="444">
        <v>-76</v>
      </c>
      <c r="G15" s="418">
        <f>'[6]5.6.13 - Kapitalflussr...'!E17</f>
        <v>52</v>
      </c>
      <c r="H15" s="444">
        <f>'[6]5.5.18 - Kapitalflussr...'!E17</f>
        <v>63</v>
      </c>
      <c r="I15" s="406">
        <f t="shared" si="0"/>
        <v>-11</v>
      </c>
      <c r="J15" s="444">
        <v>35</v>
      </c>
      <c r="K15" s="406">
        <v>-46</v>
      </c>
      <c r="L15" s="402">
        <v>-15</v>
      </c>
      <c r="M15" s="409">
        <v>-31</v>
      </c>
      <c r="N15" s="409"/>
      <c r="O15" s="418">
        <f>'[6]5.6.13 - Kapitalflussr...'!C17</f>
        <v>30</v>
      </c>
      <c r="P15" s="409">
        <f>'[6]5.5.18 - Kapitalflussr...'!C17</f>
        <v>101</v>
      </c>
      <c r="Q15" s="418">
        <v>-71</v>
      </c>
      <c r="R15" s="409">
        <f t="shared" si="1"/>
        <v>-8</v>
      </c>
      <c r="S15" s="418">
        <v>-63</v>
      </c>
      <c r="T15" s="409">
        <v>-50</v>
      </c>
      <c r="U15" s="409">
        <v>-13</v>
      </c>
      <c r="V15" s="200"/>
    </row>
    <row r="16" spans="1:22" s="10" customFormat="1" ht="15.75" customHeight="1" x14ac:dyDescent="0.2">
      <c r="A16" s="196"/>
      <c r="B16" s="175" t="s">
        <v>184</v>
      </c>
      <c r="C16" s="200"/>
      <c r="D16" s="494">
        <v>-123</v>
      </c>
      <c r="E16" s="487">
        <v>-109</v>
      </c>
      <c r="F16" s="444">
        <v>-14</v>
      </c>
      <c r="G16" s="418">
        <f>'[6]5.6.13 - Kapitalflussr...'!E18</f>
        <v>-90</v>
      </c>
      <c r="H16" s="444">
        <f>'[6]5.5.18 - Kapitalflussr...'!E18</f>
        <v>-27</v>
      </c>
      <c r="I16" s="406">
        <f t="shared" si="0"/>
        <v>-63</v>
      </c>
      <c r="J16" s="444">
        <v>26</v>
      </c>
      <c r="K16" s="406">
        <v>-89</v>
      </c>
      <c r="L16" s="402">
        <v>-116</v>
      </c>
      <c r="M16" s="409">
        <v>27</v>
      </c>
      <c r="N16" s="409"/>
      <c r="O16" s="418">
        <f>'[6]5.6.13 - Kapitalflussr...'!C18</f>
        <v>108</v>
      </c>
      <c r="P16" s="409">
        <f>'[6]5.5.18 - Kapitalflussr...'!C18</f>
        <v>32</v>
      </c>
      <c r="Q16" s="418">
        <v>76</v>
      </c>
      <c r="R16" s="409">
        <f t="shared" si="1"/>
        <v>86</v>
      </c>
      <c r="S16" s="418">
        <v>-10</v>
      </c>
      <c r="T16" s="409">
        <v>-28</v>
      </c>
      <c r="U16" s="409">
        <v>18</v>
      </c>
      <c r="V16" s="200"/>
    </row>
    <row r="17" spans="1:27" s="10" customFormat="1" ht="12.75" customHeight="1" x14ac:dyDescent="0.2">
      <c r="A17" s="364"/>
      <c r="B17" s="176" t="s">
        <v>282</v>
      </c>
      <c r="C17" s="201"/>
      <c r="D17" s="492">
        <v>114</v>
      </c>
      <c r="E17" s="442">
        <v>82</v>
      </c>
      <c r="F17" s="471">
        <v>32</v>
      </c>
      <c r="G17" s="181">
        <f>'[6]5.6.13 - Kapitalflussr...'!E21</f>
        <v>472</v>
      </c>
      <c r="H17" s="471">
        <f>'[6]5.5.18 - Kapitalflussr...'!E21</f>
        <v>185</v>
      </c>
      <c r="I17" s="407">
        <f t="shared" si="0"/>
        <v>287</v>
      </c>
      <c r="J17" s="447">
        <v>222</v>
      </c>
      <c r="K17" s="407">
        <v>65</v>
      </c>
      <c r="L17" s="403">
        <v>37</v>
      </c>
      <c r="M17" s="195">
        <v>28</v>
      </c>
      <c r="N17" s="195"/>
      <c r="O17" s="181">
        <f>'[6]5.6.13 - Kapitalflussr...'!C21</f>
        <v>568</v>
      </c>
      <c r="P17" s="195">
        <f>'[6]5.5.18 - Kapitalflussr...'!C21</f>
        <v>275</v>
      </c>
      <c r="Q17" s="181">
        <v>293</v>
      </c>
      <c r="R17" s="195">
        <f t="shared" si="1"/>
        <v>227</v>
      </c>
      <c r="S17" s="181">
        <v>66</v>
      </c>
      <c r="T17" s="195">
        <v>76</v>
      </c>
      <c r="U17" s="195">
        <v>-10</v>
      </c>
      <c r="V17" s="201"/>
      <c r="AA17" s="364"/>
    </row>
    <row r="18" spans="1:27" s="10" customFormat="1" ht="12.75" customHeight="1" x14ac:dyDescent="0.2">
      <c r="A18" s="364"/>
      <c r="B18" s="176" t="s">
        <v>283</v>
      </c>
      <c r="C18" s="201"/>
      <c r="D18" s="493" t="s">
        <v>56</v>
      </c>
      <c r="E18" s="488" t="s">
        <v>56</v>
      </c>
      <c r="F18" s="477" t="s">
        <v>56</v>
      </c>
      <c r="G18" s="181">
        <f>'[6]5.6.13 - Kapitalflussr...'!E22</f>
        <v>114</v>
      </c>
      <c r="H18" s="447">
        <f>'[6]5.5.18 - Kapitalflussr...'!E22</f>
        <v>131</v>
      </c>
      <c r="I18" s="407">
        <f t="shared" si="0"/>
        <v>-17</v>
      </c>
      <c r="J18" s="447">
        <v>13</v>
      </c>
      <c r="K18" s="407">
        <v>-30</v>
      </c>
      <c r="L18" s="403">
        <v>-25</v>
      </c>
      <c r="M18" s="195">
        <v>-5</v>
      </c>
      <c r="N18" s="195"/>
      <c r="O18" s="181">
        <f>'[6]5.6.13 - Kapitalflussr...'!C22</f>
        <v>300</v>
      </c>
      <c r="P18" s="195">
        <f>'[6]5.5.18 - Kapitalflussr...'!C22</f>
        <v>58</v>
      </c>
      <c r="Q18" s="181">
        <v>242</v>
      </c>
      <c r="R18" s="195">
        <f t="shared" si="1"/>
        <v>142</v>
      </c>
      <c r="S18" s="181">
        <v>100</v>
      </c>
      <c r="T18" s="195">
        <v>80</v>
      </c>
      <c r="U18" s="195">
        <v>20</v>
      </c>
      <c r="V18" s="201"/>
    </row>
    <row r="19" spans="1:27" s="10" customFormat="1" ht="12.75" customHeight="1" x14ac:dyDescent="0.2">
      <c r="A19" s="364"/>
      <c r="B19" s="176" t="s">
        <v>284</v>
      </c>
      <c r="C19" s="201"/>
      <c r="D19" s="492">
        <v>114</v>
      </c>
      <c r="E19" s="442">
        <v>82</v>
      </c>
      <c r="F19" s="447">
        <v>32</v>
      </c>
      <c r="G19" s="181">
        <f>'[6]5.6.13 - Kapitalflussr...'!E23</f>
        <v>586</v>
      </c>
      <c r="H19" s="447">
        <f>'[6]5.5.18 - Kapitalflussr...'!E23</f>
        <v>316</v>
      </c>
      <c r="I19" s="407">
        <f t="shared" si="0"/>
        <v>270</v>
      </c>
      <c r="J19" s="447">
        <v>235</v>
      </c>
      <c r="K19" s="407">
        <v>35</v>
      </c>
      <c r="L19" s="403">
        <v>12</v>
      </c>
      <c r="M19" s="195">
        <v>23</v>
      </c>
      <c r="N19" s="195"/>
      <c r="O19" s="181">
        <f>'[6]5.6.13 - Kapitalflussr...'!C23</f>
        <v>868</v>
      </c>
      <c r="P19" s="195">
        <f>'[6]5.5.18 - Kapitalflussr...'!C23</f>
        <v>333</v>
      </c>
      <c r="Q19" s="181">
        <v>535</v>
      </c>
      <c r="R19" s="195">
        <f t="shared" si="1"/>
        <v>369</v>
      </c>
      <c r="S19" s="181">
        <v>166</v>
      </c>
      <c r="T19" s="195">
        <v>156</v>
      </c>
      <c r="U19" s="195">
        <v>10</v>
      </c>
      <c r="V19" s="201"/>
    </row>
    <row r="20" spans="1:27" s="10" customFormat="1" ht="15.75" customHeight="1" x14ac:dyDescent="0.2">
      <c r="A20" s="364"/>
      <c r="B20" s="177"/>
      <c r="C20" s="202"/>
      <c r="D20" s="426"/>
      <c r="E20" s="427"/>
      <c r="F20" s="443"/>
      <c r="G20" s="418"/>
      <c r="H20" s="443"/>
      <c r="I20" s="426"/>
      <c r="J20" s="443"/>
      <c r="K20" s="426"/>
      <c r="L20" s="427"/>
      <c r="M20" s="409"/>
      <c r="N20" s="409"/>
      <c r="O20" s="418"/>
      <c r="P20" s="409"/>
      <c r="Q20" s="418"/>
      <c r="R20" s="409"/>
      <c r="S20" s="418"/>
      <c r="T20" s="409"/>
      <c r="U20" s="409"/>
      <c r="V20" s="202"/>
    </row>
    <row r="21" spans="1:27" s="8" customFormat="1" ht="27.75" customHeight="1" x14ac:dyDescent="0.2">
      <c r="A21" s="196"/>
      <c r="B21" s="425" t="s">
        <v>285</v>
      </c>
      <c r="C21" s="203"/>
      <c r="D21" s="494">
        <v>-184</v>
      </c>
      <c r="E21" s="448">
        <v>-112</v>
      </c>
      <c r="F21" s="472">
        <v>-72</v>
      </c>
      <c r="G21" s="418">
        <f>'[6]5.6.13 - Kapitalflussr...'!E24</f>
        <v>-497</v>
      </c>
      <c r="H21" s="472">
        <f>'[6]5.5.18 - Kapitalflussr...'!E24</f>
        <v>-240</v>
      </c>
      <c r="I21" s="406">
        <f t="shared" si="0"/>
        <v>-257</v>
      </c>
      <c r="J21" s="448">
        <v>-114</v>
      </c>
      <c r="K21" s="406">
        <v>-143</v>
      </c>
      <c r="L21" s="414">
        <v>-83</v>
      </c>
      <c r="M21" s="409">
        <v>-60</v>
      </c>
      <c r="N21" s="409"/>
      <c r="O21" s="418">
        <f>'[6]5.6.13 - Kapitalflussr...'!C24</f>
        <v>-397</v>
      </c>
      <c r="P21" s="409">
        <f>'[6]5.5.18 - Kapitalflussr...'!C24</f>
        <v>-194</v>
      </c>
      <c r="Q21" s="418">
        <v>-203</v>
      </c>
      <c r="R21" s="409">
        <f t="shared" si="1"/>
        <v>-86</v>
      </c>
      <c r="S21" s="418">
        <v>-117</v>
      </c>
      <c r="T21" s="409">
        <v>-77</v>
      </c>
      <c r="U21" s="409">
        <v>-40</v>
      </c>
      <c r="V21" s="408"/>
    </row>
    <row r="22" spans="1:27" s="10" customFormat="1" ht="30.75" customHeight="1" x14ac:dyDescent="0.2">
      <c r="A22" s="364"/>
      <c r="B22" s="425" t="s">
        <v>286</v>
      </c>
      <c r="C22" s="203"/>
      <c r="D22" s="494">
        <v>4</v>
      </c>
      <c r="E22" s="448">
        <v>3</v>
      </c>
      <c r="F22" s="441">
        <v>1</v>
      </c>
      <c r="G22" s="418">
        <f>'[6]5.6.13 - Kapitalflussr...'!E26</f>
        <v>3</v>
      </c>
      <c r="H22" s="441">
        <f>'[6]5.5.18 - Kapitalflussr...'!E26</f>
        <v>0</v>
      </c>
      <c r="I22" s="406">
        <f t="shared" si="0"/>
        <v>3</v>
      </c>
      <c r="J22" s="448">
        <v>2</v>
      </c>
      <c r="K22" s="406">
        <v>1</v>
      </c>
      <c r="L22" s="414">
        <v>0</v>
      </c>
      <c r="M22" s="409">
        <v>1</v>
      </c>
      <c r="N22" s="409"/>
      <c r="O22" s="418">
        <f>'[6]5.6.13 - Kapitalflussr...'!C26</f>
        <v>2</v>
      </c>
      <c r="P22" s="409">
        <f>'[6]5.5.18 - Kapitalflussr...'!C26</f>
        <v>1</v>
      </c>
      <c r="Q22" s="418">
        <v>1</v>
      </c>
      <c r="R22" s="409">
        <f t="shared" si="1"/>
        <v>0</v>
      </c>
      <c r="S22" s="418">
        <v>1</v>
      </c>
      <c r="T22" s="409">
        <v>1</v>
      </c>
      <c r="U22" s="409">
        <v>0</v>
      </c>
      <c r="V22" s="408"/>
    </row>
    <row r="23" spans="1:27" s="8" customFormat="1" ht="15.75" customHeight="1" x14ac:dyDescent="0.2">
      <c r="A23" s="196"/>
      <c r="B23" s="178" t="s">
        <v>287</v>
      </c>
      <c r="C23" s="204"/>
      <c r="D23" s="494">
        <v>-218</v>
      </c>
      <c r="E23" s="441">
        <v>-49</v>
      </c>
      <c r="F23" s="441">
        <v>-169</v>
      </c>
      <c r="G23" s="418">
        <f>'[6]5.6.13 - Kapitalflussr...'!E27</f>
        <v>-494</v>
      </c>
      <c r="H23" s="441">
        <f>'[6]5.5.18 - Kapitalflussr...'!E27</f>
        <v>-493</v>
      </c>
      <c r="I23" s="415">
        <v>-1</v>
      </c>
      <c r="J23" s="441">
        <v>-1</v>
      </c>
      <c r="K23" s="415">
        <v>0</v>
      </c>
      <c r="L23" s="416">
        <v>0</v>
      </c>
      <c r="M23" s="411">
        <v>0</v>
      </c>
      <c r="N23" s="409"/>
      <c r="O23" s="418">
        <f>'[6]5.6.13 - Kapitalflussr...'!C27</f>
        <v>-110</v>
      </c>
      <c r="P23" s="409">
        <f>'[6]5.5.18 - Kapitalflussr...'!C27</f>
        <v>0</v>
      </c>
      <c r="Q23" s="418">
        <v>-110</v>
      </c>
      <c r="R23" s="409">
        <f t="shared" si="1"/>
        <v>0</v>
      </c>
      <c r="S23" s="418">
        <v>-110</v>
      </c>
      <c r="T23" s="409">
        <v>0</v>
      </c>
      <c r="U23" s="411">
        <v>0</v>
      </c>
      <c r="V23" s="410"/>
    </row>
    <row r="24" spans="1:27" s="8" customFormat="1" ht="15.75" customHeight="1" x14ac:dyDescent="0.2">
      <c r="A24" s="196"/>
      <c r="B24" s="178" t="s">
        <v>288</v>
      </c>
      <c r="C24" s="204"/>
      <c r="D24" s="494">
        <v>62</v>
      </c>
      <c r="E24" s="441">
        <v>62</v>
      </c>
      <c r="F24" s="441">
        <v>0</v>
      </c>
      <c r="G24" s="418">
        <f>'[6]5.6.13 - Kapitalflussr...'!E28</f>
        <v>0</v>
      </c>
      <c r="H24" s="441">
        <f>'[6]5.5.18 - Kapitalflussr...'!E28</f>
        <v>0</v>
      </c>
      <c r="I24" s="415">
        <f t="shared" si="0"/>
        <v>0</v>
      </c>
      <c r="J24" s="441">
        <v>-1</v>
      </c>
      <c r="K24" s="415">
        <v>1</v>
      </c>
      <c r="L24" s="416">
        <v>1</v>
      </c>
      <c r="M24" s="409">
        <v>0</v>
      </c>
      <c r="N24" s="409"/>
      <c r="O24" s="418">
        <f>'[6]5.6.13 - Kapitalflussr...'!C28</f>
        <v>2226</v>
      </c>
      <c r="P24" s="409">
        <f>'[6]5.5.18 - Kapitalflussr...'!C28</f>
        <v>-50</v>
      </c>
      <c r="Q24" s="418">
        <v>2276</v>
      </c>
      <c r="R24" s="409">
        <f t="shared" si="1"/>
        <v>0</v>
      </c>
      <c r="S24" s="418">
        <v>2276</v>
      </c>
      <c r="T24" s="409">
        <v>2126</v>
      </c>
      <c r="U24" s="409">
        <v>150</v>
      </c>
      <c r="V24" s="410"/>
    </row>
    <row r="25" spans="1:27" ht="33.75" customHeight="1" x14ac:dyDescent="0.2">
      <c r="A25" s="196"/>
      <c r="B25" s="174" t="s">
        <v>289</v>
      </c>
      <c r="C25" s="200"/>
      <c r="D25" s="494"/>
      <c r="E25" s="444"/>
      <c r="F25" s="444"/>
      <c r="G25" s="418">
        <v>-66</v>
      </c>
      <c r="H25" s="444">
        <v>0</v>
      </c>
      <c r="I25" s="406">
        <f t="shared" si="0"/>
        <v>-66</v>
      </c>
      <c r="J25" s="444">
        <v>-1</v>
      </c>
      <c r="K25" s="406">
        <v>-65</v>
      </c>
      <c r="L25" s="402">
        <v>-10</v>
      </c>
      <c r="M25" s="409">
        <v>-55</v>
      </c>
      <c r="N25" s="409"/>
      <c r="O25" s="418">
        <v>-1803</v>
      </c>
      <c r="P25" s="409">
        <v>-21</v>
      </c>
      <c r="Q25" s="418">
        <v>-1782</v>
      </c>
      <c r="R25" s="409">
        <f t="shared" si="1"/>
        <v>0</v>
      </c>
      <c r="S25" s="418">
        <v>-1782</v>
      </c>
      <c r="T25" s="409">
        <v>-1782</v>
      </c>
      <c r="U25" s="409">
        <v>0</v>
      </c>
      <c r="V25" s="412"/>
      <c r="X25" s="399"/>
      <c r="Y25" s="93"/>
    </row>
    <row r="26" spans="1:27" s="462" customFormat="1" ht="33.75" customHeight="1" x14ac:dyDescent="0.2">
      <c r="A26" s="196"/>
      <c r="B26" s="452" t="s">
        <v>327</v>
      </c>
      <c r="C26" s="200"/>
      <c r="D26" s="494"/>
      <c r="E26" s="487"/>
      <c r="F26" s="444"/>
      <c r="G26" s="418">
        <f>'[6]5.6.13 - Kapitalflussr...'!E29</f>
        <v>1304</v>
      </c>
      <c r="H26" s="444">
        <f>'[6]5.5.18 - Kapitalflussr...'!E29</f>
        <v>1304</v>
      </c>
      <c r="I26" s="406"/>
      <c r="J26" s="444"/>
      <c r="K26" s="406"/>
      <c r="L26" s="402"/>
      <c r="M26" s="409"/>
      <c r="N26" s="409"/>
      <c r="O26" s="418">
        <f>'[6]5.6.13 - Kapitalflussr...'!C29</f>
        <v>9</v>
      </c>
      <c r="P26" s="409">
        <f>'[6]5.5.18 - Kapitalflussr...'!C29</f>
        <v>9</v>
      </c>
      <c r="Q26" s="418"/>
      <c r="R26" s="409"/>
      <c r="S26" s="418"/>
      <c r="T26" s="409"/>
      <c r="U26" s="409"/>
      <c r="V26" s="412"/>
      <c r="X26" s="399"/>
      <c r="Y26" s="93"/>
    </row>
    <row r="27" spans="1:27" s="166" customFormat="1" ht="19.5" customHeight="1" x14ac:dyDescent="0.2">
      <c r="A27" s="196"/>
      <c r="B27" s="175" t="s">
        <v>185</v>
      </c>
      <c r="C27" s="200"/>
      <c r="D27" s="494">
        <v>23</v>
      </c>
      <c r="E27" s="444">
        <v>22</v>
      </c>
      <c r="F27" s="470">
        <v>1</v>
      </c>
      <c r="G27" s="418">
        <f>'[6]5.6.13 - Kapitalflussr...'!E30</f>
        <v>15</v>
      </c>
      <c r="H27" s="470">
        <f>'[6]5.5.18 - Kapitalflussr...'!E30</f>
        <v>2</v>
      </c>
      <c r="I27" s="406">
        <f t="shared" si="0"/>
        <v>13</v>
      </c>
      <c r="J27" s="444">
        <v>1</v>
      </c>
      <c r="K27" s="406">
        <v>12</v>
      </c>
      <c r="L27" s="402">
        <v>11</v>
      </c>
      <c r="M27" s="409">
        <v>1</v>
      </c>
      <c r="N27" s="409"/>
      <c r="O27" s="418">
        <f>'[6]5.6.13 - Kapitalflussr...'!C30</f>
        <v>51</v>
      </c>
      <c r="P27" s="409">
        <f>'[6]5.5.18 - Kapitalflussr...'!C30</f>
        <v>0</v>
      </c>
      <c r="Q27" s="418">
        <v>51</v>
      </c>
      <c r="R27" s="409">
        <f t="shared" si="1"/>
        <v>3</v>
      </c>
      <c r="S27" s="418">
        <v>48</v>
      </c>
      <c r="T27" s="409">
        <v>47</v>
      </c>
      <c r="U27" s="409">
        <v>1</v>
      </c>
      <c r="V27" s="412"/>
    </row>
    <row r="28" spans="1:27" s="462" customFormat="1" ht="19.5" customHeight="1" x14ac:dyDescent="0.2">
      <c r="A28" s="196"/>
      <c r="B28" s="473" t="s">
        <v>326</v>
      </c>
      <c r="C28" s="200"/>
      <c r="D28" s="494">
        <v>0</v>
      </c>
      <c r="E28" s="402"/>
      <c r="F28" s="470">
        <v>0</v>
      </c>
      <c r="G28" s="418">
        <f>'[6]5.6.13 - Kapitalflussr...'!E31</f>
        <v>-200</v>
      </c>
      <c r="H28" s="470">
        <f>'[6]5.5.18 - Kapitalflussr...'!E31</f>
        <v>-200</v>
      </c>
      <c r="I28" s="406"/>
      <c r="J28" s="444"/>
      <c r="K28" s="406"/>
      <c r="L28" s="402"/>
      <c r="M28" s="409"/>
      <c r="N28" s="409"/>
      <c r="O28" s="418">
        <f>'[6]5.6.13 - Kapitalflussr...'!C31</f>
        <v>0</v>
      </c>
      <c r="P28" s="409">
        <f>'[6]5.5.18 - Kapitalflussr...'!C31</f>
        <v>0</v>
      </c>
      <c r="Q28" s="418"/>
      <c r="R28" s="409"/>
      <c r="S28" s="418"/>
      <c r="T28" s="409"/>
      <c r="U28" s="409"/>
      <c r="V28" s="412"/>
    </row>
    <row r="29" spans="1:27" ht="30" customHeight="1" x14ac:dyDescent="0.2">
      <c r="A29" s="362"/>
      <c r="B29" s="173" t="s">
        <v>291</v>
      </c>
      <c r="C29" s="201"/>
      <c r="D29" s="492">
        <v>-313</v>
      </c>
      <c r="E29" s="447">
        <v>-74</v>
      </c>
      <c r="F29" s="471">
        <v>-239</v>
      </c>
      <c r="G29" s="419">
        <f>'[6]5.6.13 - Kapitalflussr...'!E32</f>
        <v>65</v>
      </c>
      <c r="H29" s="471">
        <f>'[6]5.5.18 - Kapitalflussr...'!E32</f>
        <v>373</v>
      </c>
      <c r="I29" s="407">
        <f t="shared" si="0"/>
        <v>-308</v>
      </c>
      <c r="J29" s="447">
        <v>-114</v>
      </c>
      <c r="K29" s="407">
        <v>-194</v>
      </c>
      <c r="L29" s="403">
        <v>-81</v>
      </c>
      <c r="M29" s="163">
        <v>-113</v>
      </c>
      <c r="N29" s="167"/>
      <c r="O29" s="419">
        <f>'[6]5.6.13 - Kapitalflussr...'!C32</f>
        <v>-22</v>
      </c>
      <c r="P29" s="167">
        <f>'[6]5.5.18 - Kapitalflussr...'!C32</f>
        <v>-255</v>
      </c>
      <c r="Q29" s="419">
        <v>233</v>
      </c>
      <c r="R29" s="167">
        <f t="shared" si="1"/>
        <v>-83</v>
      </c>
      <c r="S29" s="419">
        <v>316</v>
      </c>
      <c r="T29" s="167">
        <v>315</v>
      </c>
      <c r="U29" s="167">
        <v>1</v>
      </c>
      <c r="V29" s="413"/>
    </row>
    <row r="30" spans="1:27" s="388" customFormat="1" ht="25.5" customHeight="1" x14ac:dyDescent="0.2">
      <c r="B30" s="173" t="s">
        <v>292</v>
      </c>
      <c r="C30" s="201"/>
      <c r="D30" s="493" t="s">
        <v>56</v>
      </c>
      <c r="E30" s="486" t="s">
        <v>56</v>
      </c>
      <c r="F30" s="478" t="s">
        <v>56</v>
      </c>
      <c r="G30" s="419">
        <f>'[6]5.6.13 - Kapitalflussr...'!E33</f>
        <v>-169</v>
      </c>
      <c r="H30" s="471">
        <f>'[6]5.5.18 - Kapitalflussr...'!E33</f>
        <v>-80</v>
      </c>
      <c r="I30" s="407">
        <f t="shared" si="0"/>
        <v>-89</v>
      </c>
      <c r="J30" s="447">
        <v>-35</v>
      </c>
      <c r="K30" s="407">
        <v>-54</v>
      </c>
      <c r="L30" s="403">
        <v>-34</v>
      </c>
      <c r="M30" s="163">
        <v>-20</v>
      </c>
      <c r="N30" s="167"/>
      <c r="O30" s="419">
        <f>'[6]5.6.13 - Kapitalflussr...'!C33</f>
        <v>-145</v>
      </c>
      <c r="P30" s="167">
        <f>'[6]5.5.18 - Kapitalflussr...'!C33</f>
        <v>-67</v>
      </c>
      <c r="Q30" s="419">
        <v>-78</v>
      </c>
      <c r="R30" s="167">
        <f t="shared" si="1"/>
        <v>-36</v>
      </c>
      <c r="S30" s="419">
        <v>-42</v>
      </c>
      <c r="T30" s="167">
        <v>-26</v>
      </c>
      <c r="U30" s="167">
        <v>-16</v>
      </c>
      <c r="V30" s="413"/>
    </row>
    <row r="31" spans="1:27" s="388" customFormat="1" ht="17.25" customHeight="1" x14ac:dyDescent="0.2">
      <c r="B31" s="176" t="s">
        <v>290</v>
      </c>
      <c r="C31" s="201"/>
      <c r="D31" s="492">
        <v>-313</v>
      </c>
      <c r="E31" s="447">
        <v>-74</v>
      </c>
      <c r="F31" s="471">
        <v>-239</v>
      </c>
      <c r="G31" s="419">
        <f>'[6]5.6.13 - Kapitalflussr...'!E34</f>
        <v>-104</v>
      </c>
      <c r="H31" s="471">
        <f>'[6]5.5.18 - Kapitalflussr...'!E34</f>
        <v>293</v>
      </c>
      <c r="I31" s="407">
        <f t="shared" si="0"/>
        <v>-397</v>
      </c>
      <c r="J31" s="447">
        <v>-149</v>
      </c>
      <c r="K31" s="407">
        <v>-248</v>
      </c>
      <c r="L31" s="403">
        <v>-115</v>
      </c>
      <c r="M31" s="163">
        <v>-133</v>
      </c>
      <c r="N31" s="167"/>
      <c r="O31" s="419">
        <f>'[6]5.6.13 - Kapitalflussr...'!C34</f>
        <v>-167</v>
      </c>
      <c r="P31" s="167">
        <f>'[6]5.5.18 - Kapitalflussr...'!C34</f>
        <v>-322</v>
      </c>
      <c r="Q31" s="419">
        <v>155</v>
      </c>
      <c r="R31" s="167">
        <f t="shared" si="1"/>
        <v>-119</v>
      </c>
      <c r="S31" s="419">
        <v>274</v>
      </c>
      <c r="T31" s="167">
        <v>289</v>
      </c>
      <c r="U31" s="167">
        <v>-15</v>
      </c>
      <c r="V31" s="413"/>
    </row>
    <row r="32" spans="1:27" ht="15.75" customHeight="1" x14ac:dyDescent="0.2">
      <c r="A32" s="362"/>
      <c r="B32" s="177"/>
      <c r="C32" s="202"/>
      <c r="D32" s="492"/>
      <c r="E32" s="427"/>
      <c r="F32" s="471"/>
      <c r="G32" s="418"/>
      <c r="H32" s="471"/>
      <c r="I32" s="426"/>
      <c r="J32" s="443"/>
      <c r="K32" s="426"/>
      <c r="L32" s="427"/>
      <c r="M32" s="417"/>
      <c r="N32" s="409"/>
      <c r="O32" s="418"/>
      <c r="P32" s="409"/>
      <c r="Q32" s="418"/>
      <c r="R32" s="409"/>
      <c r="S32" s="418"/>
      <c r="T32" s="409"/>
      <c r="U32" s="409"/>
      <c r="V32" s="202"/>
    </row>
    <row r="33" spans="1:22" ht="15.75" customHeight="1" x14ac:dyDescent="0.2">
      <c r="A33" s="605"/>
      <c r="B33" s="175" t="s">
        <v>186</v>
      </c>
      <c r="C33" s="200"/>
      <c r="D33" s="494">
        <v>4</v>
      </c>
      <c r="E33" s="444">
        <v>4</v>
      </c>
      <c r="F33" s="470">
        <v>0</v>
      </c>
      <c r="G33" s="418">
        <f>'[6]5.6.13 - Kapitalflussr...'!E35</f>
        <v>653</v>
      </c>
      <c r="H33" s="470">
        <f>'[6]5.5.18 - Kapitalflussr...'!E35</f>
        <v>26</v>
      </c>
      <c r="I33" s="406">
        <f t="shared" si="0"/>
        <v>627</v>
      </c>
      <c r="J33" s="444">
        <v>1</v>
      </c>
      <c r="K33" s="406">
        <v>626</v>
      </c>
      <c r="L33" s="402">
        <v>611</v>
      </c>
      <c r="M33" s="417">
        <v>15</v>
      </c>
      <c r="N33" s="409"/>
      <c r="O33" s="418">
        <f>'[6]5.6.13 - Kapitalflussr...'!C35</f>
        <v>119</v>
      </c>
      <c r="P33" s="409">
        <f>'[6]5.5.18 - Kapitalflussr...'!C35</f>
        <v>14</v>
      </c>
      <c r="Q33" s="418">
        <v>105</v>
      </c>
      <c r="R33" s="409">
        <f t="shared" si="1"/>
        <v>21</v>
      </c>
      <c r="S33" s="418">
        <v>84</v>
      </c>
      <c r="T33" s="409">
        <v>63</v>
      </c>
      <c r="U33" s="409">
        <v>21</v>
      </c>
      <c r="V33" s="200"/>
    </row>
    <row r="34" spans="1:22" s="6" customFormat="1" ht="15.75" customHeight="1" x14ac:dyDescent="0.2">
      <c r="A34" s="605"/>
      <c r="B34" s="175" t="s">
        <v>187</v>
      </c>
      <c r="C34" s="200"/>
      <c r="D34" s="494">
        <v>-55</v>
      </c>
      <c r="E34" s="444">
        <v>-12</v>
      </c>
      <c r="F34" s="470">
        <v>-43</v>
      </c>
      <c r="G34" s="418">
        <f>'[6]5.6.13 - Kapitalflussr...'!E36</f>
        <v>-662</v>
      </c>
      <c r="H34" s="470">
        <f>'[6]5.5.18 - Kapitalflussr...'!E36</f>
        <v>-16</v>
      </c>
      <c r="I34" s="406">
        <f t="shared" si="0"/>
        <v>-646</v>
      </c>
      <c r="J34" s="444">
        <v>-112</v>
      </c>
      <c r="K34" s="406">
        <v>-534</v>
      </c>
      <c r="L34" s="402">
        <v>-532</v>
      </c>
      <c r="M34" s="417">
        <v>-2</v>
      </c>
      <c r="N34" s="409"/>
      <c r="O34" s="418">
        <f>'[6]5.6.13 - Kapitalflussr...'!C36</f>
        <v>-523</v>
      </c>
      <c r="P34" s="409">
        <f>'[6]5.5.18 - Kapitalflussr...'!C36</f>
        <v>-14</v>
      </c>
      <c r="Q34" s="418">
        <v>-509</v>
      </c>
      <c r="R34" s="409">
        <f t="shared" si="1"/>
        <v>-499</v>
      </c>
      <c r="S34" s="418">
        <v>-10</v>
      </c>
      <c r="T34" s="409" t="s">
        <v>251</v>
      </c>
      <c r="U34" s="411" t="s">
        <v>56</v>
      </c>
      <c r="V34" s="200"/>
    </row>
    <row r="35" spans="1:22" ht="15.75" customHeight="1" x14ac:dyDescent="0.2">
      <c r="A35" s="196"/>
      <c r="B35" s="175" t="s">
        <v>188</v>
      </c>
      <c r="C35" s="200"/>
      <c r="D35" s="494">
        <v>-40</v>
      </c>
      <c r="E35" s="444">
        <v>-37</v>
      </c>
      <c r="F35" s="470">
        <v>-3</v>
      </c>
      <c r="G35" s="418">
        <f>'[6]5.6.13 - Kapitalflussr...'!E37</f>
        <v>-77</v>
      </c>
      <c r="H35" s="470">
        <f>'[6]5.5.18 - Kapitalflussr...'!E37</f>
        <v>-21</v>
      </c>
      <c r="I35" s="406">
        <f t="shared" si="0"/>
        <v>-56</v>
      </c>
      <c r="J35" s="444">
        <v>-2</v>
      </c>
      <c r="K35" s="406">
        <v>-54</v>
      </c>
      <c r="L35" s="402">
        <v>-52</v>
      </c>
      <c r="M35" s="417">
        <v>-2</v>
      </c>
      <c r="N35" s="409"/>
      <c r="O35" s="418">
        <f>'[6]5.6.13 - Kapitalflussr...'!C37</f>
        <v>-77</v>
      </c>
      <c r="P35" s="409">
        <f>'[6]5.5.18 - Kapitalflussr...'!C37</f>
        <v>-19</v>
      </c>
      <c r="Q35" s="418">
        <v>-58</v>
      </c>
      <c r="R35" s="409">
        <f t="shared" si="1"/>
        <v>-13</v>
      </c>
      <c r="S35" s="418">
        <v>-45</v>
      </c>
      <c r="T35" s="409">
        <v>-42</v>
      </c>
      <c r="U35" s="409">
        <v>-3</v>
      </c>
      <c r="V35" s="200"/>
    </row>
    <row r="36" spans="1:22" ht="15.75" customHeight="1" x14ac:dyDescent="0.2">
      <c r="A36" s="196"/>
      <c r="B36" s="175" t="s">
        <v>189</v>
      </c>
      <c r="C36" s="200"/>
      <c r="D36" s="494">
        <v>-79</v>
      </c>
      <c r="E36" s="444">
        <v>-79</v>
      </c>
      <c r="F36" s="444">
        <v>0</v>
      </c>
      <c r="G36" s="418"/>
      <c r="H36" s="444"/>
      <c r="I36" s="406">
        <f t="shared" si="0"/>
        <v>-74</v>
      </c>
      <c r="J36" s="444">
        <v>0</v>
      </c>
      <c r="K36" s="406">
        <v>-74</v>
      </c>
      <c r="L36" s="402">
        <v>-74</v>
      </c>
      <c r="M36" s="417">
        <v>0</v>
      </c>
      <c r="N36" s="409"/>
      <c r="O36" s="418"/>
      <c r="P36" s="409"/>
      <c r="Q36" s="418">
        <v>-64</v>
      </c>
      <c r="R36" s="409">
        <f t="shared" si="1"/>
        <v>0</v>
      </c>
      <c r="S36" s="418">
        <v>-64</v>
      </c>
      <c r="T36" s="409">
        <v>-64</v>
      </c>
      <c r="U36" s="409">
        <v>0</v>
      </c>
      <c r="V36" s="200"/>
    </row>
    <row r="37" spans="1:22" s="467" customFormat="1" ht="15.75" customHeight="1" x14ac:dyDescent="0.2">
      <c r="A37" s="196"/>
      <c r="B37" s="175" t="s">
        <v>330</v>
      </c>
      <c r="C37" s="200"/>
      <c r="D37" s="494">
        <v>-200</v>
      </c>
      <c r="E37" s="444">
        <v>-89</v>
      </c>
      <c r="F37" s="444">
        <v>-111</v>
      </c>
      <c r="G37" s="418"/>
      <c r="H37" s="444"/>
      <c r="I37" s="406"/>
      <c r="J37" s="444"/>
      <c r="K37" s="406"/>
      <c r="L37" s="402"/>
      <c r="M37" s="417"/>
      <c r="N37" s="409"/>
      <c r="O37" s="418"/>
      <c r="P37" s="409"/>
      <c r="Q37" s="418"/>
      <c r="R37" s="409"/>
      <c r="S37" s="418"/>
      <c r="T37" s="409"/>
      <c r="U37" s="409"/>
      <c r="V37" s="200"/>
    </row>
    <row r="38" spans="1:22" ht="27.75" customHeight="1" x14ac:dyDescent="0.2">
      <c r="A38" s="387"/>
      <c r="B38" s="173" t="s">
        <v>294</v>
      </c>
      <c r="C38" s="201"/>
      <c r="D38" s="492">
        <v>-370</v>
      </c>
      <c r="E38" s="447">
        <v>-213</v>
      </c>
      <c r="F38" s="471">
        <v>-157</v>
      </c>
      <c r="G38" s="181">
        <f>'[6]5.6.13 - Kapitalflussr...'!E41</f>
        <v>-160</v>
      </c>
      <c r="H38" s="471">
        <f>'[6]5.5.18 - Kapitalflussr...'!E41</f>
        <v>-11</v>
      </c>
      <c r="I38" s="407">
        <f t="shared" si="0"/>
        <v>-149</v>
      </c>
      <c r="J38" s="447">
        <v>-113</v>
      </c>
      <c r="K38" s="407">
        <v>-36</v>
      </c>
      <c r="L38" s="403">
        <v>-47</v>
      </c>
      <c r="M38" s="195">
        <v>11</v>
      </c>
      <c r="N38" s="195"/>
      <c r="O38" s="181">
        <f>'[6]5.6.13 - Kapitalflussr...'!C41</f>
        <v>-545</v>
      </c>
      <c r="P38" s="195">
        <f>'[6]5.5.18 - Kapitalflussr...'!C41</f>
        <v>-19</v>
      </c>
      <c r="Q38" s="181">
        <v>-526</v>
      </c>
      <c r="R38" s="195">
        <f t="shared" si="1"/>
        <v>-491</v>
      </c>
      <c r="S38" s="181">
        <v>-35</v>
      </c>
      <c r="T38" s="195">
        <v>-43</v>
      </c>
      <c r="U38" s="195">
        <v>8</v>
      </c>
      <c r="V38" s="201"/>
    </row>
    <row r="39" spans="1:22" s="388" customFormat="1" ht="27" customHeight="1" x14ac:dyDescent="0.2">
      <c r="A39" s="387"/>
      <c r="B39" s="173" t="s">
        <v>295</v>
      </c>
      <c r="C39" s="201"/>
      <c r="D39" s="493" t="s">
        <v>56</v>
      </c>
      <c r="E39" s="486" t="s">
        <v>56</v>
      </c>
      <c r="F39" s="478" t="s">
        <v>56</v>
      </c>
      <c r="G39" s="181">
        <f>'[6]5.6.13 - Kapitalflussr...'!E42</f>
        <v>-57</v>
      </c>
      <c r="H39" s="471">
        <f>'[6]5.5.18 - Kapitalflussr...'!E42</f>
        <v>-8</v>
      </c>
      <c r="I39" s="407">
        <f t="shared" si="0"/>
        <v>-49</v>
      </c>
      <c r="J39" s="447">
        <v>-11</v>
      </c>
      <c r="K39" s="407">
        <v>-38</v>
      </c>
      <c r="L39" s="403">
        <v>-40</v>
      </c>
      <c r="M39" s="195">
        <v>2</v>
      </c>
      <c r="N39" s="195"/>
      <c r="O39" s="181">
        <f>'[6]5.6.13 - Kapitalflussr...'!C42</f>
        <v>37</v>
      </c>
      <c r="P39" s="195">
        <f>'[6]5.5.18 - Kapitalflussr...'!C42</f>
        <v>12</v>
      </c>
      <c r="Q39" s="181">
        <v>25</v>
      </c>
      <c r="R39" s="195">
        <f t="shared" si="1"/>
        <v>7</v>
      </c>
      <c r="S39" s="181">
        <v>18</v>
      </c>
      <c r="T39" s="195">
        <v>-26</v>
      </c>
      <c r="U39" s="195">
        <v>44</v>
      </c>
      <c r="V39" s="201"/>
    </row>
    <row r="40" spans="1:22" s="388" customFormat="1" ht="12.75" customHeight="1" x14ac:dyDescent="0.2">
      <c r="A40" s="387"/>
      <c r="B40" s="176" t="s">
        <v>293</v>
      </c>
      <c r="C40" s="201"/>
      <c r="D40" s="492">
        <v>-370</v>
      </c>
      <c r="E40" s="447">
        <v>-213</v>
      </c>
      <c r="F40" s="471">
        <v>-157</v>
      </c>
      <c r="G40" s="181">
        <f>'[6]5.6.13 - Kapitalflussr...'!E43</f>
        <v>-217</v>
      </c>
      <c r="H40" s="471">
        <f>'[6]5.5.18 - Kapitalflussr...'!E43</f>
        <v>-19</v>
      </c>
      <c r="I40" s="407">
        <f t="shared" si="0"/>
        <v>-198</v>
      </c>
      <c r="J40" s="447">
        <v>-124</v>
      </c>
      <c r="K40" s="407">
        <v>-74</v>
      </c>
      <c r="L40" s="403">
        <v>-87</v>
      </c>
      <c r="M40" s="195">
        <v>13</v>
      </c>
      <c r="N40" s="195"/>
      <c r="O40" s="181">
        <f>'[6]5.6.13 - Kapitalflussr...'!C43</f>
        <v>-508</v>
      </c>
      <c r="P40" s="195">
        <f>'[6]5.5.18 - Kapitalflussr...'!C43</f>
        <v>-7</v>
      </c>
      <c r="Q40" s="181">
        <v>-501</v>
      </c>
      <c r="R40" s="195">
        <f t="shared" si="1"/>
        <v>-484</v>
      </c>
      <c r="S40" s="181">
        <v>-17</v>
      </c>
      <c r="T40" s="195">
        <v>-69</v>
      </c>
      <c r="U40" s="195">
        <v>52</v>
      </c>
      <c r="V40" s="201"/>
    </row>
    <row r="41" spans="1:22" s="388" customFormat="1" ht="12.75" customHeight="1" x14ac:dyDescent="0.2">
      <c r="A41" s="387"/>
      <c r="B41" s="176"/>
      <c r="C41" s="201"/>
      <c r="D41" s="492"/>
      <c r="E41" s="403"/>
      <c r="F41" s="442"/>
      <c r="G41" s="181"/>
      <c r="H41" s="442"/>
      <c r="I41" s="407"/>
      <c r="J41" s="442"/>
      <c r="K41" s="407"/>
      <c r="L41" s="403"/>
      <c r="M41" s="195"/>
      <c r="N41" s="195"/>
      <c r="O41" s="181"/>
      <c r="P41" s="195"/>
      <c r="Q41" s="181"/>
      <c r="R41" s="195"/>
      <c r="S41" s="181"/>
      <c r="T41" s="195"/>
      <c r="U41" s="195"/>
      <c r="V41" s="201"/>
    </row>
    <row r="42" spans="1:22" ht="31.5" customHeight="1" x14ac:dyDescent="0.2">
      <c r="B42" s="431" t="s">
        <v>296</v>
      </c>
      <c r="C42" s="205"/>
      <c r="D42" s="492">
        <v>-569</v>
      </c>
      <c r="E42" s="429">
        <v>-205</v>
      </c>
      <c r="F42" s="471">
        <v>-364</v>
      </c>
      <c r="G42" s="181">
        <f>'[6]5.6.13 - Kapitalflussr...'!E44</f>
        <v>377</v>
      </c>
      <c r="H42" s="471">
        <f>'[6]5.5.18 - Kapitalflussr...'!E44</f>
        <v>547</v>
      </c>
      <c r="I42" s="428">
        <f t="shared" si="0"/>
        <v>-170</v>
      </c>
      <c r="J42" s="440">
        <v>-5</v>
      </c>
      <c r="K42" s="428">
        <v>-165</v>
      </c>
      <c r="L42" s="429">
        <v>-91</v>
      </c>
      <c r="M42" s="163">
        <v>-74</v>
      </c>
      <c r="N42" s="195"/>
      <c r="O42" s="181">
        <f>'[6]5.6.13 - Kapitalflussr...'!C44</f>
        <v>1</v>
      </c>
      <c r="P42" s="195">
        <f>'[6]5.5.18 - Kapitalflussr...'!C44</f>
        <v>1</v>
      </c>
      <c r="Q42" s="181">
        <v>0</v>
      </c>
      <c r="R42" s="195">
        <f t="shared" si="1"/>
        <v>-347</v>
      </c>
      <c r="S42" s="181">
        <v>347</v>
      </c>
      <c r="T42" s="195">
        <v>348</v>
      </c>
      <c r="U42" s="195">
        <v>-1</v>
      </c>
      <c r="V42" s="205"/>
    </row>
    <row r="43" spans="1:22" s="388" customFormat="1" ht="33.75" customHeight="1" x14ac:dyDescent="0.2">
      <c r="B43" s="431" t="s">
        <v>297</v>
      </c>
      <c r="C43" s="205"/>
      <c r="D43" s="493" t="s">
        <v>56</v>
      </c>
      <c r="E43" s="489" t="s">
        <v>56</v>
      </c>
      <c r="F43" s="478" t="s">
        <v>56</v>
      </c>
      <c r="G43" s="181">
        <f>'[6]5.6.13 - Kapitalflussr...'!E45</f>
        <v>-112</v>
      </c>
      <c r="H43" s="471">
        <f>'[6]5.5.18 - Kapitalflussr...'!E45</f>
        <v>43</v>
      </c>
      <c r="I43" s="428">
        <f t="shared" si="0"/>
        <v>-155</v>
      </c>
      <c r="J43" s="440">
        <v>-33</v>
      </c>
      <c r="K43" s="428">
        <v>-122</v>
      </c>
      <c r="L43" s="429">
        <v>-99</v>
      </c>
      <c r="M43" s="163">
        <v>-23</v>
      </c>
      <c r="N43" s="195"/>
      <c r="O43" s="181">
        <f>'[6]5.6.13 - Kapitalflussr...'!C45</f>
        <v>192</v>
      </c>
      <c r="P43" s="195">
        <f>'[6]5.5.18 - Kapitalflussr...'!C45</f>
        <v>3</v>
      </c>
      <c r="Q43" s="181">
        <v>189</v>
      </c>
      <c r="R43" s="195">
        <f t="shared" si="1"/>
        <v>113</v>
      </c>
      <c r="S43" s="181">
        <v>76</v>
      </c>
      <c r="T43" s="195">
        <v>28</v>
      </c>
      <c r="U43" s="195">
        <v>48</v>
      </c>
      <c r="V43" s="205"/>
    </row>
    <row r="44" spans="1:22" s="388" customFormat="1" x14ac:dyDescent="0.2">
      <c r="B44" s="431" t="s">
        <v>298</v>
      </c>
      <c r="C44" s="205"/>
      <c r="D44" s="492">
        <v>-569</v>
      </c>
      <c r="E44" s="429">
        <v>-205</v>
      </c>
      <c r="F44" s="471">
        <v>-364</v>
      </c>
      <c r="G44" s="181">
        <f>'[6]5.6.13 - Kapitalflussr...'!E46</f>
        <v>265</v>
      </c>
      <c r="H44" s="471">
        <f>'[6]5.5.18 - Kapitalflussr...'!E46</f>
        <v>590</v>
      </c>
      <c r="I44" s="428">
        <f t="shared" si="0"/>
        <v>-325</v>
      </c>
      <c r="J44" s="440">
        <v>-38</v>
      </c>
      <c r="K44" s="428">
        <v>-287</v>
      </c>
      <c r="L44" s="429">
        <v>-190</v>
      </c>
      <c r="M44" s="163">
        <v>-97</v>
      </c>
      <c r="N44" s="195"/>
      <c r="O44" s="181">
        <f>'[6]5.6.13 - Kapitalflussr...'!C46</f>
        <v>193</v>
      </c>
      <c r="P44" s="195">
        <f>'[6]5.5.18 - Kapitalflussr...'!C46</f>
        <v>4</v>
      </c>
      <c r="Q44" s="181">
        <v>189</v>
      </c>
      <c r="R44" s="195">
        <f t="shared" si="1"/>
        <v>-234</v>
      </c>
      <c r="S44" s="181">
        <v>423</v>
      </c>
      <c r="T44" s="195">
        <v>376</v>
      </c>
      <c r="U44" s="195">
        <v>47</v>
      </c>
      <c r="V44" s="205"/>
    </row>
    <row r="45" spans="1:22" s="388" customFormat="1" x14ac:dyDescent="0.2">
      <c r="B45" s="431"/>
      <c r="C45" s="205"/>
      <c r="D45" s="492"/>
      <c r="E45" s="429"/>
      <c r="F45" s="471"/>
      <c r="G45" s="181"/>
      <c r="H45" s="471"/>
      <c r="I45" s="428"/>
      <c r="J45" s="440"/>
      <c r="K45" s="428"/>
      <c r="L45" s="429"/>
      <c r="M45" s="163"/>
      <c r="N45" s="195"/>
      <c r="O45" s="181"/>
      <c r="P45" s="195"/>
      <c r="Q45" s="181"/>
      <c r="R45" s="195"/>
      <c r="S45" s="181"/>
      <c r="T45" s="195"/>
      <c r="U45" s="195"/>
      <c r="V45" s="205"/>
    </row>
    <row r="46" spans="1:22" x14ac:dyDescent="0.2">
      <c r="B46" s="176" t="s">
        <v>299</v>
      </c>
      <c r="C46" s="201"/>
      <c r="D46" s="492">
        <v>797</v>
      </c>
      <c r="E46" s="447">
        <v>434</v>
      </c>
      <c r="F46" s="471">
        <v>797</v>
      </c>
      <c r="G46" s="181">
        <f>'[6]5.6.13 - Kapitalflussr...'!E47</f>
        <v>538</v>
      </c>
      <c r="H46" s="471">
        <f>'[6]5.5.18 - Kapitalflussr...'!E47</f>
        <v>205</v>
      </c>
      <c r="I46" s="450">
        <v>538</v>
      </c>
      <c r="J46" s="447">
        <v>245</v>
      </c>
      <c r="K46" s="407">
        <v>538</v>
      </c>
      <c r="L46" s="403">
        <v>438</v>
      </c>
      <c r="M46" s="163">
        <v>538</v>
      </c>
      <c r="N46" s="195"/>
      <c r="O46" s="181">
        <f>'[6]5.6.13 - Kapitalflussr...'!C47</f>
        <v>355</v>
      </c>
      <c r="P46" s="409">
        <f>'[6]5.5.18 - Kapitalflussr...'!C47</f>
        <v>536</v>
      </c>
      <c r="Q46" s="181">
        <v>355</v>
      </c>
      <c r="R46" s="195">
        <v>759</v>
      </c>
      <c r="S46" s="181">
        <v>355</v>
      </c>
      <c r="T46" s="195">
        <v>404</v>
      </c>
      <c r="U46" s="195">
        <v>355</v>
      </c>
      <c r="V46" s="201"/>
    </row>
    <row r="47" spans="1:22" x14ac:dyDescent="0.2">
      <c r="B47" s="175" t="s">
        <v>300</v>
      </c>
      <c r="C47" s="200"/>
      <c r="D47" s="492">
        <v>1</v>
      </c>
      <c r="E47" s="444">
        <v>0</v>
      </c>
      <c r="F47" s="471">
        <v>1</v>
      </c>
      <c r="G47" s="418">
        <f>'[6]5.6.13 - Kapitalflussr...'!E48</f>
        <v>-6</v>
      </c>
      <c r="H47" s="471">
        <f>'[6]5.5.18 - Kapitalflussr...'!E48</f>
        <v>2</v>
      </c>
      <c r="I47" s="406">
        <f t="shared" si="0"/>
        <v>-8</v>
      </c>
      <c r="J47" s="444">
        <v>-2</v>
      </c>
      <c r="K47" s="406">
        <v>-6</v>
      </c>
      <c r="L47" s="402">
        <v>-3</v>
      </c>
      <c r="M47" s="417">
        <v>-3</v>
      </c>
      <c r="N47" s="409"/>
      <c r="O47" s="418">
        <f>'[6]5.6.13 - Kapitalflussr...'!C48</f>
        <v>-10</v>
      </c>
      <c r="P47" s="409">
        <f>'[6]5.5.18 - Kapitalflussr...'!C48</f>
        <v>-2</v>
      </c>
      <c r="Q47" s="418">
        <v>-8</v>
      </c>
      <c r="R47" s="409">
        <v>11</v>
      </c>
      <c r="S47" s="418">
        <v>-19</v>
      </c>
      <c r="T47" s="409">
        <v>-21</v>
      </c>
      <c r="U47" s="409">
        <v>2</v>
      </c>
      <c r="V47" s="200"/>
    </row>
    <row r="48" spans="1:22" x14ac:dyDescent="0.2">
      <c r="B48" s="176" t="s">
        <v>301</v>
      </c>
      <c r="C48" s="201"/>
      <c r="D48" s="492">
        <v>229</v>
      </c>
      <c r="E48" s="447">
        <v>229</v>
      </c>
      <c r="F48" s="471">
        <v>434</v>
      </c>
      <c r="G48" s="181">
        <f>'[6]5.6.13 - Kapitalflussr...'!E49</f>
        <v>797</v>
      </c>
      <c r="H48" s="471">
        <f>'[6]5.5.18 - Kapitalflussr...'!E49</f>
        <v>797</v>
      </c>
      <c r="I48" s="450">
        <v>205</v>
      </c>
      <c r="J48" s="447">
        <v>205</v>
      </c>
      <c r="K48" s="407">
        <v>245</v>
      </c>
      <c r="L48" s="403">
        <v>245</v>
      </c>
      <c r="M48" s="447">
        <v>438</v>
      </c>
      <c r="N48" s="195"/>
      <c r="O48" s="181">
        <f>'[6]5.6.13 - Kapitalflussr...'!C49</f>
        <v>538</v>
      </c>
      <c r="P48" s="195">
        <f>'[6]5.5.18 - Kapitalflussr...'!C49</f>
        <v>538</v>
      </c>
      <c r="Q48" s="181">
        <v>536</v>
      </c>
      <c r="R48" s="195">
        <v>536</v>
      </c>
      <c r="S48" s="181">
        <v>759</v>
      </c>
      <c r="T48" s="163">
        <v>759</v>
      </c>
      <c r="U48" s="163">
        <v>404</v>
      </c>
      <c r="V48" s="201"/>
    </row>
    <row r="49" spans="2:22" x14ac:dyDescent="0.2">
      <c r="B49" s="432" t="s">
        <v>302</v>
      </c>
      <c r="C49" s="201"/>
      <c r="D49" s="451">
        <v>229</v>
      </c>
      <c r="E49" s="444">
        <v>229</v>
      </c>
      <c r="F49" s="453">
        <v>434</v>
      </c>
      <c r="G49" s="418">
        <v>797</v>
      </c>
      <c r="H49" s="453">
        <v>797</v>
      </c>
      <c r="I49" s="451">
        <v>131</v>
      </c>
      <c r="J49" s="453">
        <v>131</v>
      </c>
      <c r="K49" s="406">
        <v>130</v>
      </c>
      <c r="L49" s="402">
        <v>130</v>
      </c>
      <c r="M49" s="409">
        <v>189</v>
      </c>
      <c r="N49" s="409"/>
      <c r="O49" s="418">
        <v>266</v>
      </c>
      <c r="P49" s="409">
        <v>266</v>
      </c>
      <c r="Q49" s="418">
        <v>289</v>
      </c>
      <c r="R49" s="409">
        <v>289</v>
      </c>
      <c r="S49" s="418">
        <v>609</v>
      </c>
      <c r="T49" s="430">
        <v>609</v>
      </c>
      <c r="U49" s="436">
        <v>246</v>
      </c>
    </row>
    <row r="50" spans="2:22" x14ac:dyDescent="0.2">
      <c r="B50" s="432" t="s">
        <v>303</v>
      </c>
      <c r="C50" s="201"/>
      <c r="D50" s="491" t="s">
        <v>56</v>
      </c>
      <c r="E50" s="490" t="s">
        <v>56</v>
      </c>
      <c r="F50" s="479" t="s">
        <v>56</v>
      </c>
      <c r="G50" s="418">
        <v>0</v>
      </c>
      <c r="H50" s="453">
        <v>0</v>
      </c>
      <c r="I50" s="451">
        <v>74</v>
      </c>
      <c r="J50" s="453">
        <v>74</v>
      </c>
      <c r="K50" s="406">
        <v>115</v>
      </c>
      <c r="L50" s="402">
        <v>115</v>
      </c>
      <c r="M50" s="409">
        <v>249</v>
      </c>
      <c r="N50" s="409"/>
      <c r="O50" s="418">
        <v>272</v>
      </c>
      <c r="P50" s="409">
        <v>272</v>
      </c>
      <c r="Q50" s="418">
        <v>247</v>
      </c>
      <c r="R50" s="409">
        <v>247</v>
      </c>
      <c r="S50" s="418">
        <v>150</v>
      </c>
      <c r="T50" s="430">
        <v>150</v>
      </c>
      <c r="U50" s="436">
        <v>158</v>
      </c>
    </row>
    <row r="55" spans="2:22" x14ac:dyDescent="0.2">
      <c r="B55" s="183"/>
      <c r="C55" s="211"/>
    </row>
    <row r="56" spans="2:22" x14ac:dyDescent="0.2">
      <c r="B56" s="183"/>
      <c r="C56" s="212"/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4"/>
      <c r="O56" s="212"/>
      <c r="P56" s="212"/>
      <c r="Q56" s="212"/>
      <c r="R56" s="212"/>
      <c r="S56" s="212"/>
      <c r="T56" s="212"/>
      <c r="U56" s="212"/>
      <c r="V56" s="212"/>
    </row>
    <row r="57" spans="2:22" x14ac:dyDescent="0.2">
      <c r="B57" s="213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4"/>
      <c r="O57" s="212"/>
      <c r="P57" s="212"/>
      <c r="Q57" s="212"/>
      <c r="R57" s="212"/>
      <c r="S57" s="212"/>
      <c r="T57" s="212"/>
      <c r="U57" s="212"/>
      <c r="V57" s="212"/>
    </row>
    <row r="58" spans="2:22" x14ac:dyDescent="0.2">
      <c r="B58" s="213"/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4"/>
      <c r="O58" s="212"/>
      <c r="P58" s="212"/>
      <c r="Q58" s="212"/>
      <c r="R58" s="212"/>
      <c r="S58" s="212"/>
      <c r="T58" s="212"/>
      <c r="U58" s="212"/>
      <c r="V58" s="212"/>
    </row>
    <row r="59" spans="2:22" x14ac:dyDescent="0.2">
      <c r="B59" s="211"/>
      <c r="C59" s="211"/>
    </row>
    <row r="60" spans="2:22" x14ac:dyDescent="0.2">
      <c r="B60" s="183"/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4"/>
      <c r="O60" s="212"/>
      <c r="P60" s="212"/>
      <c r="Q60" s="212"/>
      <c r="R60" s="212"/>
      <c r="S60" s="212"/>
      <c r="T60" s="212"/>
      <c r="U60" s="212"/>
      <c r="V60" s="212"/>
    </row>
    <row r="61" spans="2:22" x14ac:dyDescent="0.2">
      <c r="B61" s="213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4"/>
      <c r="O61" s="212"/>
      <c r="P61" s="212"/>
      <c r="Q61" s="212"/>
      <c r="R61" s="212"/>
      <c r="S61" s="212"/>
      <c r="T61" s="212"/>
      <c r="U61" s="212"/>
      <c r="V61" s="212"/>
    </row>
    <row r="62" spans="2:22" x14ac:dyDescent="0.2">
      <c r="B62" s="211"/>
      <c r="C62" s="211"/>
    </row>
    <row r="63" spans="2:22" x14ac:dyDescent="0.2">
      <c r="B63" s="183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4"/>
      <c r="O63" s="212"/>
      <c r="P63" s="212"/>
      <c r="Q63" s="212"/>
      <c r="R63" s="212"/>
      <c r="S63" s="212"/>
      <c r="T63" s="212"/>
      <c r="U63" s="212"/>
      <c r="V63" s="212"/>
    </row>
    <row r="64" spans="2:22" x14ac:dyDescent="0.2">
      <c r="B64" s="213"/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4"/>
      <c r="O64" s="212"/>
      <c r="P64" s="212"/>
      <c r="Q64" s="212"/>
      <c r="R64" s="212"/>
      <c r="S64" s="212"/>
      <c r="T64" s="212"/>
      <c r="U64" s="212"/>
      <c r="V64" s="212"/>
    </row>
    <row r="65" spans="2:22" x14ac:dyDescent="0.2">
      <c r="B65" s="211"/>
      <c r="C65" s="211"/>
    </row>
    <row r="66" spans="2:22" x14ac:dyDescent="0.2">
      <c r="B66" s="211"/>
      <c r="C66" s="211"/>
    </row>
    <row r="67" spans="2:22" x14ac:dyDescent="0.2">
      <c r="B67" s="183"/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4"/>
      <c r="O67" s="212"/>
      <c r="P67" s="212"/>
      <c r="Q67" s="212"/>
      <c r="R67" s="212"/>
      <c r="S67" s="212"/>
      <c r="T67" s="212"/>
      <c r="U67" s="212"/>
      <c r="V67" s="212"/>
    </row>
    <row r="68" spans="2:22" x14ac:dyDescent="0.2">
      <c r="B68" s="183"/>
      <c r="C68" s="212"/>
      <c r="D68" s="212"/>
      <c r="E68" s="212"/>
      <c r="F68" s="212"/>
      <c r="G68" s="212"/>
      <c r="H68" s="212"/>
      <c r="I68" s="212"/>
      <c r="J68" s="212"/>
      <c r="K68" s="212"/>
      <c r="L68" s="212"/>
      <c r="M68" s="212"/>
      <c r="N68" s="214"/>
      <c r="O68" s="212"/>
      <c r="P68" s="212"/>
      <c r="Q68" s="212"/>
      <c r="R68" s="212"/>
      <c r="S68" s="212"/>
      <c r="T68" s="212"/>
      <c r="U68" s="212"/>
      <c r="V68" s="212"/>
    </row>
    <row r="69" spans="2:22" x14ac:dyDescent="0.2">
      <c r="B69" s="183"/>
      <c r="C69" s="212"/>
      <c r="D69" s="212"/>
      <c r="E69" s="212"/>
      <c r="F69" s="212"/>
      <c r="G69" s="212"/>
      <c r="H69" s="212"/>
      <c r="I69" s="212"/>
      <c r="J69" s="212"/>
      <c r="K69" s="212"/>
      <c r="L69" s="212"/>
      <c r="M69" s="212"/>
      <c r="N69" s="214"/>
      <c r="O69" s="212"/>
      <c r="P69" s="212"/>
      <c r="Q69" s="212"/>
      <c r="R69" s="212"/>
      <c r="S69" s="212"/>
      <c r="T69" s="212"/>
      <c r="U69" s="212"/>
      <c r="V69" s="212"/>
    </row>
    <row r="70" spans="2:22" x14ac:dyDescent="0.2">
      <c r="B70" s="183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4"/>
      <c r="O70" s="212"/>
      <c r="P70" s="212"/>
      <c r="Q70" s="212"/>
      <c r="R70" s="212"/>
      <c r="S70" s="212"/>
      <c r="T70" s="212"/>
      <c r="U70" s="212"/>
      <c r="V70" s="212"/>
    </row>
    <row r="71" spans="2:22" x14ac:dyDescent="0.2">
      <c r="B71" s="211"/>
      <c r="C71" s="211"/>
    </row>
    <row r="72" spans="2:22" x14ac:dyDescent="0.2">
      <c r="B72" s="183"/>
      <c r="C72" s="212"/>
      <c r="D72" s="212"/>
      <c r="E72" s="212"/>
      <c r="F72" s="212"/>
      <c r="G72" s="212"/>
      <c r="H72" s="212"/>
      <c r="I72" s="212"/>
      <c r="J72" s="212"/>
      <c r="K72" s="212"/>
      <c r="L72" s="212"/>
      <c r="M72" s="212"/>
      <c r="N72" s="214"/>
      <c r="O72" s="212"/>
      <c r="P72" s="212"/>
      <c r="Q72" s="212"/>
      <c r="R72" s="212"/>
      <c r="S72" s="212"/>
      <c r="T72" s="212"/>
      <c r="U72" s="212"/>
      <c r="V72" s="212"/>
    </row>
    <row r="73" spans="2:22" x14ac:dyDescent="0.2">
      <c r="B73" s="183"/>
      <c r="C73" s="212"/>
      <c r="D73" s="212"/>
      <c r="E73" s="212"/>
      <c r="F73" s="212"/>
      <c r="G73" s="212"/>
      <c r="H73" s="212"/>
      <c r="I73" s="212"/>
      <c r="J73" s="212"/>
      <c r="K73" s="212"/>
      <c r="L73" s="212"/>
      <c r="M73" s="212"/>
      <c r="N73" s="214"/>
      <c r="O73" s="212"/>
      <c r="P73" s="212"/>
      <c r="Q73" s="212"/>
      <c r="R73" s="212"/>
      <c r="S73" s="212"/>
      <c r="T73" s="212"/>
      <c r="U73" s="212"/>
      <c r="V73" s="212"/>
    </row>
  </sheetData>
  <mergeCells count="2">
    <mergeCell ref="B2:B3"/>
    <mergeCell ref="A33:A34"/>
  </mergeCells>
  <pageMargins left="0.78740157499999996" right="0.78740157499999996" top="0.984251969" bottom="0.984251969" header="0.4921259845" footer="0.4921259845"/>
  <pageSetup paperSize="8" scale="85" orientation="landscape" r:id="rId1"/>
  <headerFooter alignWithMargins="0">
    <oddFooter>&amp;A</oddFooter>
  </headerFooter>
  <customProperties>
    <customPr name="_pios_id" r:id="rId2"/>
  </customProperties>
  <ignoredErrors>
    <ignoredError sqref="E18 E10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 enableFormatConditionsCalculation="0">
    <tabColor theme="9" tint="0.59999389629810485"/>
    <pageSetUpPr fitToPage="1"/>
  </sheetPr>
  <dimension ref="A1:BU45"/>
  <sheetViews>
    <sheetView showGridLines="0" zoomScale="85" zoomScaleNormal="85" workbookViewId="0">
      <pane xSplit="1" ySplit="2" topLeftCell="B3" activePane="bottomRight" state="frozen"/>
      <selection activeCell="E37" sqref="E37"/>
      <selection pane="topRight" activeCell="E37" sqref="E37"/>
      <selection pane="bottomLeft" activeCell="E37" sqref="E37"/>
      <selection pane="bottomRight" activeCell="B3" sqref="B3:B33"/>
    </sheetView>
  </sheetViews>
  <sheetFormatPr baseColWidth="10" defaultColWidth="11.42578125" defaultRowHeight="12.75" outlineLevelCol="1" x14ac:dyDescent="0.2"/>
  <cols>
    <col min="1" max="1" width="49.85546875" style="1" customWidth="1"/>
    <col min="2" max="2" width="6.7109375" customWidth="1" outlineLevel="1"/>
    <col min="3" max="3" width="1.7109375" customWidth="1"/>
    <col min="4" max="6" width="6.7109375" customWidth="1"/>
    <col min="7" max="7" width="6.5703125" customWidth="1" outlineLevel="1"/>
    <col min="8" max="8" width="1.7109375" style="185" customWidth="1"/>
    <col min="9" max="9" width="6.7109375" customWidth="1"/>
    <col min="10" max="10" width="6.7109375" style="208" customWidth="1" outlineLevel="1"/>
    <col min="11" max="11" width="6.7109375" style="165" customWidth="1" outlineLevel="1"/>
    <col min="12" max="12" width="6.7109375" style="1" customWidth="1" outlineLevel="1"/>
    <col min="13" max="13" width="1.7109375" style="53" customWidth="1"/>
    <col min="14" max="14" width="6.7109375" style="1" customWidth="1"/>
    <col min="15" max="17" width="6.7109375" style="1" hidden="1" customWidth="1" outlineLevel="1"/>
    <col min="18" max="18" width="1.7109375" style="53" customWidth="1" collapsed="1"/>
    <col min="19" max="19" width="6.7109375" style="1" customWidth="1"/>
    <col min="20" max="22" width="6.7109375" style="1" hidden="1" customWidth="1" outlineLevel="1"/>
    <col min="23" max="23" width="1.7109375" style="53" customWidth="1" collapsed="1"/>
    <col min="24" max="24" width="6.7109375" style="1" customWidth="1"/>
    <col min="25" max="27" width="6.7109375" style="1" hidden="1" customWidth="1" outlineLevel="1"/>
    <col min="28" max="28" width="1.7109375" style="53" customWidth="1" collapsed="1"/>
    <col min="29" max="29" width="6.7109375" style="2" customWidth="1"/>
    <col min="30" max="32" width="6.7109375" style="1" hidden="1" customWidth="1" outlineLevel="1"/>
    <col min="33" max="33" width="1.7109375" style="53" customWidth="1" collapsed="1"/>
    <col min="34" max="34" width="6.7109375" style="2" customWidth="1"/>
    <col min="35" max="37" width="6.7109375" style="1" hidden="1" customWidth="1" outlineLevel="1"/>
    <col min="38" max="38" width="1.7109375" style="53" customWidth="1" collapsed="1"/>
    <col min="39" max="39" width="6.7109375" style="2" customWidth="1"/>
    <col min="40" max="42" width="6.7109375" style="1" hidden="1" customWidth="1" outlineLevel="1"/>
    <col min="43" max="43" width="1.7109375" style="53" customWidth="1" collapsed="1"/>
    <col min="44" max="44" width="6.7109375" style="2" customWidth="1"/>
    <col min="45" max="47" width="6.7109375" style="1" hidden="1" customWidth="1" outlineLevel="1"/>
    <col min="48" max="48" width="1.7109375" style="53" customWidth="1" collapsed="1"/>
    <col min="49" max="49" width="6.7109375" style="2" customWidth="1"/>
    <col min="50" max="52" width="6.7109375" style="2" hidden="1" customWidth="1" outlineLevel="1"/>
    <col min="53" max="53" width="1.7109375" style="53" customWidth="1" collapsed="1"/>
    <col min="54" max="54" width="6.7109375" style="2" customWidth="1"/>
    <col min="55" max="57" width="6.7109375" style="2" hidden="1" customWidth="1" outlineLevel="1"/>
    <col min="58" max="58" width="1.7109375" style="53" customWidth="1" collapsed="1"/>
    <col min="59" max="59" width="6.7109375" style="2" customWidth="1"/>
    <col min="60" max="62" width="6.7109375" style="2" hidden="1" customWidth="1" outlineLevel="1"/>
    <col min="63" max="63" width="1.7109375" style="53" customWidth="1" collapsed="1"/>
    <col min="64" max="64" width="6.7109375" style="2" customWidth="1"/>
    <col min="65" max="67" width="6.7109375" style="2" hidden="1" customWidth="1" outlineLevel="1"/>
    <col min="68" max="68" width="1.7109375" style="53" customWidth="1" collapsed="1"/>
    <col min="69" max="69" width="6.7109375" style="2" customWidth="1"/>
    <col min="70" max="70" width="7.5703125" style="1" customWidth="1"/>
    <col min="71" max="71" width="8.140625" style="1" customWidth="1"/>
    <col min="72" max="72" width="6.5703125" style="1" customWidth="1"/>
    <col min="73" max="73" width="6" style="1" customWidth="1"/>
    <col min="74" max="16384" width="11.42578125" style="1"/>
  </cols>
  <sheetData>
    <row r="1" spans="1:73" s="546" customFormat="1" x14ac:dyDescent="0.2">
      <c r="A1" s="558" t="s">
        <v>358</v>
      </c>
      <c r="B1"/>
      <c r="C1"/>
      <c r="D1"/>
      <c r="E1"/>
      <c r="F1"/>
      <c r="G1"/>
      <c r="H1" s="185"/>
      <c r="I1"/>
      <c r="M1" s="53"/>
      <c r="R1" s="53"/>
      <c r="W1" s="53"/>
      <c r="AB1" s="53"/>
      <c r="AC1" s="545"/>
      <c r="AG1" s="53"/>
      <c r="AH1" s="545"/>
      <c r="AL1" s="53"/>
      <c r="AM1" s="545"/>
      <c r="AQ1" s="53"/>
      <c r="AR1" s="545"/>
      <c r="AV1" s="53"/>
      <c r="AW1" s="545"/>
      <c r="AX1" s="545"/>
      <c r="AY1" s="545"/>
      <c r="AZ1" s="545"/>
      <c r="BA1" s="53"/>
      <c r="BB1" s="545"/>
      <c r="BC1" s="545"/>
      <c r="BD1" s="545"/>
      <c r="BE1" s="545"/>
      <c r="BF1" s="53"/>
      <c r="BG1" s="545"/>
      <c r="BH1" s="545"/>
      <c r="BI1" s="545"/>
      <c r="BJ1" s="545"/>
      <c r="BK1" s="53"/>
      <c r="BL1" s="545"/>
      <c r="BM1" s="545"/>
      <c r="BN1" s="545"/>
      <c r="BO1" s="545"/>
      <c r="BP1" s="53"/>
      <c r="BQ1" s="545"/>
    </row>
    <row r="2" spans="1:73" ht="45" customHeight="1" x14ac:dyDescent="0.2">
      <c r="M2" s="52"/>
      <c r="R2" s="52"/>
      <c r="W2" s="52"/>
      <c r="AB2" s="52"/>
      <c r="AG2" s="52"/>
      <c r="AL2" s="52"/>
      <c r="AQ2" s="97"/>
      <c r="AV2" s="97"/>
      <c r="BA2" s="52"/>
      <c r="BF2" s="52"/>
      <c r="BK2" s="52"/>
      <c r="BO2" s="3"/>
      <c r="BP2" s="52"/>
      <c r="BQ2" s="3"/>
      <c r="BS2" s="4"/>
      <c r="BT2" s="4"/>
      <c r="BU2" s="4"/>
    </row>
    <row r="3" spans="1:73" s="55" customFormat="1" ht="18.75" customHeight="1" x14ac:dyDescent="0.2">
      <c r="A3" s="601" t="s">
        <v>58</v>
      </c>
      <c r="B3" s="270" t="s">
        <v>242</v>
      </c>
      <c r="C3" s="210"/>
      <c r="D3" s="270">
        <v>2017</v>
      </c>
      <c r="E3" s="270" t="s">
        <v>226</v>
      </c>
      <c r="F3" s="270" t="s">
        <v>220</v>
      </c>
      <c r="G3" s="270" t="s">
        <v>217</v>
      </c>
      <c r="H3" s="280"/>
      <c r="I3" s="270">
        <v>2016</v>
      </c>
      <c r="J3" s="270" t="s">
        <v>208</v>
      </c>
      <c r="K3" s="270" t="s">
        <v>191</v>
      </c>
      <c r="L3" s="270" t="s">
        <v>174</v>
      </c>
      <c r="M3" s="597"/>
      <c r="N3" s="270">
        <v>2015</v>
      </c>
      <c r="O3" s="270" t="s">
        <v>170</v>
      </c>
      <c r="P3" s="270" t="s">
        <v>167</v>
      </c>
      <c r="Q3" s="270" t="s">
        <v>165</v>
      </c>
      <c r="R3" s="597"/>
      <c r="S3" s="270">
        <v>2014</v>
      </c>
      <c r="T3" s="270" t="s">
        <v>160</v>
      </c>
      <c r="U3" s="270" t="s">
        <v>158</v>
      </c>
      <c r="V3" s="270" t="s">
        <v>155</v>
      </c>
      <c r="W3" s="597"/>
      <c r="X3" s="270">
        <v>2013</v>
      </c>
      <c r="Y3" s="270" t="s">
        <v>150</v>
      </c>
      <c r="Z3" s="270" t="s">
        <v>147</v>
      </c>
      <c r="AA3" s="270" t="s">
        <v>146</v>
      </c>
      <c r="AB3" s="184"/>
      <c r="AC3" s="270">
        <v>2012</v>
      </c>
      <c r="AD3" s="270" t="s">
        <v>142</v>
      </c>
      <c r="AE3" s="270" t="s">
        <v>139</v>
      </c>
      <c r="AF3" s="270" t="s">
        <v>136</v>
      </c>
      <c r="AG3" s="184"/>
      <c r="AH3" s="270">
        <v>2011</v>
      </c>
      <c r="AI3" s="270" t="s">
        <v>131</v>
      </c>
      <c r="AJ3" s="270" t="s">
        <v>128</v>
      </c>
      <c r="AK3" s="270" t="s">
        <v>127</v>
      </c>
      <c r="AL3" s="184"/>
      <c r="AM3" s="270">
        <v>2010</v>
      </c>
      <c r="AN3" s="270" t="s">
        <v>122</v>
      </c>
      <c r="AO3" s="270" t="s">
        <v>120</v>
      </c>
      <c r="AP3" s="270" t="s">
        <v>118</v>
      </c>
      <c r="AQ3" s="190"/>
      <c r="AR3" s="270">
        <v>2009</v>
      </c>
      <c r="AS3" s="270" t="s">
        <v>109</v>
      </c>
      <c r="AT3" s="270" t="s">
        <v>64</v>
      </c>
      <c r="AU3" s="270" t="s">
        <v>1</v>
      </c>
      <c r="AV3" s="190"/>
      <c r="AW3" s="270">
        <v>2008</v>
      </c>
      <c r="AX3" s="270" t="s">
        <v>2</v>
      </c>
      <c r="AY3" s="270" t="s">
        <v>3</v>
      </c>
      <c r="AZ3" s="270" t="s">
        <v>4</v>
      </c>
      <c r="BA3" s="190"/>
      <c r="BB3" s="270">
        <v>2007</v>
      </c>
      <c r="BC3" s="270" t="s">
        <v>5</v>
      </c>
      <c r="BD3" s="270" t="s">
        <v>6</v>
      </c>
      <c r="BE3" s="270" t="s">
        <v>7</v>
      </c>
      <c r="BF3" s="190"/>
      <c r="BG3" s="270">
        <v>2006</v>
      </c>
      <c r="BH3" s="270" t="s">
        <v>8</v>
      </c>
      <c r="BI3" s="270" t="s">
        <v>9</v>
      </c>
      <c r="BJ3" s="270" t="s">
        <v>10</v>
      </c>
      <c r="BK3" s="190"/>
      <c r="BL3" s="270">
        <v>2005</v>
      </c>
      <c r="BM3" s="270" t="s">
        <v>11</v>
      </c>
      <c r="BN3" s="270" t="s">
        <v>12</v>
      </c>
      <c r="BO3" s="270" t="s">
        <v>13</v>
      </c>
      <c r="BP3" s="190"/>
      <c r="BQ3" s="270">
        <v>2004</v>
      </c>
      <c r="BR3" s="5"/>
      <c r="BS3" s="5"/>
      <c r="BT3" s="54"/>
      <c r="BU3" s="54"/>
    </row>
    <row r="4" spans="1:73" s="57" customFormat="1" ht="12" customHeight="1" x14ac:dyDescent="0.2">
      <c r="A4" s="602"/>
      <c r="C4"/>
      <c r="H4" s="158"/>
      <c r="M4" s="606"/>
      <c r="R4" s="606"/>
      <c r="W4" s="606"/>
      <c r="AB4" s="191"/>
      <c r="AG4" s="191"/>
      <c r="AL4" s="191"/>
      <c r="BR4" s="56"/>
    </row>
    <row r="5" spans="1:73" s="64" customFormat="1" ht="6.75" customHeight="1" thickBot="1" x14ac:dyDescent="0.25">
      <c r="A5" s="289"/>
      <c r="B5" s="60"/>
      <c r="C5"/>
      <c r="D5" s="60"/>
      <c r="E5" s="60"/>
      <c r="F5" s="60"/>
      <c r="G5" s="60"/>
      <c r="H5" s="281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3"/>
    </row>
    <row r="6" spans="1:73" s="15" customFormat="1" ht="17.25" customHeight="1" thickTop="1" x14ac:dyDescent="0.2">
      <c r="A6" s="15" t="s">
        <v>14</v>
      </c>
      <c r="B6" s="14">
        <v>2565</v>
      </c>
      <c r="C6"/>
      <c r="D6" s="14">
        <v>9664</v>
      </c>
      <c r="E6" s="14">
        <v>7327</v>
      </c>
      <c r="F6" s="14">
        <v>4923</v>
      </c>
      <c r="G6" s="14">
        <v>2401</v>
      </c>
      <c r="H6" s="147"/>
      <c r="I6" s="147">
        <v>7699</v>
      </c>
      <c r="J6" s="147">
        <v>5784</v>
      </c>
      <c r="K6" s="147">
        <v>3863</v>
      </c>
      <c r="L6" s="147">
        <v>1920</v>
      </c>
      <c r="M6" s="147"/>
      <c r="N6" s="147">
        <v>7902</v>
      </c>
      <c r="O6" s="147">
        <v>6096</v>
      </c>
      <c r="P6" s="147">
        <v>4143</v>
      </c>
      <c r="Q6" s="147">
        <v>2038</v>
      </c>
      <c r="R6" s="147"/>
      <c r="S6" s="147">
        <v>8006</v>
      </c>
      <c r="T6" s="147">
        <v>6102</v>
      </c>
      <c r="U6" s="147">
        <v>4062</v>
      </c>
      <c r="V6" s="147">
        <v>2043</v>
      </c>
      <c r="W6" s="147"/>
      <c r="X6" s="147">
        <v>8300</v>
      </c>
      <c r="Y6" s="147">
        <v>6286</v>
      </c>
      <c r="Z6" s="147">
        <v>4236</v>
      </c>
      <c r="AA6" s="147">
        <v>2095</v>
      </c>
      <c r="AB6" s="147"/>
      <c r="AC6" s="147">
        <v>9094</v>
      </c>
      <c r="AD6" s="147">
        <v>6971</v>
      </c>
      <c r="AE6" s="147">
        <v>4812</v>
      </c>
      <c r="AF6" s="147">
        <v>2388</v>
      </c>
      <c r="AG6" s="147"/>
      <c r="AH6" s="147">
        <v>8775</v>
      </c>
      <c r="AI6" s="147">
        <v>6652</v>
      </c>
      <c r="AJ6" s="147">
        <v>4316</v>
      </c>
      <c r="AK6" s="147">
        <v>2073</v>
      </c>
      <c r="AL6" s="147"/>
      <c r="AM6" s="147">
        <v>7120</v>
      </c>
      <c r="AN6" s="147">
        <v>5288</v>
      </c>
      <c r="AO6" s="147">
        <v>3441</v>
      </c>
      <c r="AP6" s="147">
        <v>1613</v>
      </c>
      <c r="AQ6" s="147"/>
      <c r="AR6" s="147">
        <v>5057</v>
      </c>
      <c r="AS6" s="147">
        <v>3665</v>
      </c>
      <c r="AT6" s="147">
        <v>2292</v>
      </c>
      <c r="AU6" s="147">
        <v>1054</v>
      </c>
      <c r="AV6" s="147"/>
      <c r="AW6" s="147">
        <v>6576</v>
      </c>
      <c r="AX6" s="147">
        <v>5114</v>
      </c>
      <c r="AY6" s="147">
        <v>3300</v>
      </c>
      <c r="AZ6" s="147">
        <v>1535</v>
      </c>
      <c r="BA6" s="147"/>
      <c r="BB6" s="147">
        <v>6608</v>
      </c>
      <c r="BC6" s="147">
        <v>5143</v>
      </c>
      <c r="BD6" s="147">
        <v>3438</v>
      </c>
      <c r="BE6" s="147">
        <v>1711</v>
      </c>
      <c r="BF6" s="147"/>
      <c r="BG6" s="147">
        <v>6944</v>
      </c>
      <c r="BH6" s="147">
        <v>5278</v>
      </c>
      <c r="BI6" s="147">
        <v>3587</v>
      </c>
      <c r="BJ6" s="147">
        <v>1836</v>
      </c>
      <c r="BK6" s="147"/>
      <c r="BL6" s="147">
        <v>7150</v>
      </c>
      <c r="BM6" s="147">
        <v>5364</v>
      </c>
      <c r="BN6" s="147">
        <v>3588</v>
      </c>
      <c r="BO6" s="147">
        <v>1729</v>
      </c>
      <c r="BP6" s="147"/>
      <c r="BQ6" s="147">
        <v>6773</v>
      </c>
      <c r="BR6" s="7"/>
      <c r="BS6" s="7"/>
      <c r="BT6" s="7"/>
    </row>
    <row r="7" spans="1:73" s="58" customFormat="1" x14ac:dyDescent="0.2">
      <c r="A7" s="58" t="s">
        <v>15</v>
      </c>
      <c r="B7" s="16">
        <v>-1966</v>
      </c>
      <c r="C7"/>
      <c r="D7" s="16">
        <v>-7519</v>
      </c>
      <c r="E7" s="16">
        <v>-5664</v>
      </c>
      <c r="F7" s="16">
        <v>-3811</v>
      </c>
      <c r="G7" s="16">
        <v>-1855</v>
      </c>
      <c r="H7" s="148"/>
      <c r="I7" s="148">
        <v>-5945</v>
      </c>
      <c r="J7" s="148">
        <v>-4400</v>
      </c>
      <c r="K7" s="148">
        <v>-2925</v>
      </c>
      <c r="L7" s="148">
        <v>-1459</v>
      </c>
      <c r="M7" s="148"/>
      <c r="N7" s="148">
        <v>-6154</v>
      </c>
      <c r="O7" s="148">
        <v>-4713</v>
      </c>
      <c r="P7" s="148">
        <v>-3215</v>
      </c>
      <c r="Q7" s="148">
        <v>-1595</v>
      </c>
      <c r="R7" s="148"/>
      <c r="S7" s="148">
        <v>-6418</v>
      </c>
      <c r="T7" s="148">
        <v>-4844</v>
      </c>
      <c r="U7" s="148">
        <v>-3205</v>
      </c>
      <c r="V7" s="148">
        <v>-1626</v>
      </c>
      <c r="W7" s="148"/>
      <c r="X7" s="148">
        <v>-6752</v>
      </c>
      <c r="Y7" s="148">
        <v>-5098</v>
      </c>
      <c r="Z7" s="148">
        <v>-3436</v>
      </c>
      <c r="AA7" s="148">
        <v>-1700</v>
      </c>
      <c r="AB7" s="148"/>
      <c r="AC7" s="148">
        <v>-6988</v>
      </c>
      <c r="AD7" s="148">
        <v>-5329</v>
      </c>
      <c r="AE7" s="148">
        <v>-3629</v>
      </c>
      <c r="AF7" s="148">
        <v>-1796</v>
      </c>
      <c r="AG7" s="148"/>
      <c r="AH7" s="148">
        <v>-6765</v>
      </c>
      <c r="AI7" s="148">
        <v>-5060</v>
      </c>
      <c r="AJ7" s="148">
        <v>-3255</v>
      </c>
      <c r="AK7" s="148">
        <v>-1551</v>
      </c>
      <c r="AL7" s="148"/>
      <c r="AM7" s="148">
        <v>-5381</v>
      </c>
      <c r="AN7" s="148">
        <v>-3960</v>
      </c>
      <c r="AO7" s="148">
        <v>-2573</v>
      </c>
      <c r="AP7" s="148">
        <v>-1219</v>
      </c>
      <c r="AQ7" s="148"/>
      <c r="AR7" s="148">
        <v>-3956</v>
      </c>
      <c r="AS7" s="148">
        <v>-2884</v>
      </c>
      <c r="AT7" s="148">
        <v>-1834</v>
      </c>
      <c r="AU7" s="148">
        <v>-857</v>
      </c>
      <c r="AV7" s="148"/>
      <c r="AW7" s="148">
        <v>-5115</v>
      </c>
      <c r="AX7" s="148">
        <v>-3910</v>
      </c>
      <c r="AY7" s="148">
        <v>-2501</v>
      </c>
      <c r="AZ7" s="148">
        <v>-1158</v>
      </c>
      <c r="BA7" s="148"/>
      <c r="BB7" s="148">
        <v>-5147</v>
      </c>
      <c r="BC7" s="148">
        <v>-3982</v>
      </c>
      <c r="BD7" s="148">
        <v>-2647</v>
      </c>
      <c r="BE7" s="148">
        <v>-1315</v>
      </c>
      <c r="BF7" s="148"/>
      <c r="BG7" s="148">
        <v>-5404</v>
      </c>
      <c r="BH7" s="148">
        <v>-4048</v>
      </c>
      <c r="BI7" s="148">
        <v>-2719</v>
      </c>
      <c r="BJ7" s="148">
        <v>-1399</v>
      </c>
      <c r="BK7" s="148"/>
      <c r="BL7" s="148">
        <v>-5537</v>
      </c>
      <c r="BM7" s="148">
        <v>-4106</v>
      </c>
      <c r="BN7" s="148">
        <v>-2706</v>
      </c>
      <c r="BO7" s="148">
        <v>-1287</v>
      </c>
      <c r="BP7" s="148"/>
      <c r="BQ7" s="148">
        <v>-5349</v>
      </c>
      <c r="BR7" s="9"/>
      <c r="BS7" s="9"/>
      <c r="BT7" s="9"/>
    </row>
    <row r="8" spans="1:73" s="15" customFormat="1" ht="17.25" customHeight="1" x14ac:dyDescent="0.2">
      <c r="A8" s="15" t="s">
        <v>16</v>
      </c>
      <c r="B8" s="14">
        <v>599</v>
      </c>
      <c r="C8"/>
      <c r="D8" s="14">
        <v>2145</v>
      </c>
      <c r="E8" s="14">
        <v>1663</v>
      </c>
      <c r="F8" s="14">
        <v>1112</v>
      </c>
      <c r="G8" s="14">
        <v>546</v>
      </c>
      <c r="H8" s="147"/>
      <c r="I8" s="147">
        <v>1754</v>
      </c>
      <c r="J8" s="147">
        <v>1384</v>
      </c>
      <c r="K8" s="147">
        <v>938</v>
      </c>
      <c r="L8" s="147">
        <v>461</v>
      </c>
      <c r="M8" s="147"/>
      <c r="N8" s="147">
        <v>1748</v>
      </c>
      <c r="O8" s="147">
        <v>1383</v>
      </c>
      <c r="P8" s="147">
        <v>928</v>
      </c>
      <c r="Q8" s="147">
        <v>443</v>
      </c>
      <c r="R8" s="147"/>
      <c r="S8" s="147">
        <v>1588</v>
      </c>
      <c r="T8" s="147">
        <v>1258</v>
      </c>
      <c r="U8" s="147">
        <v>857</v>
      </c>
      <c r="V8" s="147">
        <v>417</v>
      </c>
      <c r="W8" s="147"/>
      <c r="X8" s="147">
        <v>1548</v>
      </c>
      <c r="Y8" s="147">
        <v>1188</v>
      </c>
      <c r="Z8" s="147">
        <v>800</v>
      </c>
      <c r="AA8" s="147">
        <v>395</v>
      </c>
      <c r="AB8" s="147"/>
      <c r="AC8" s="147">
        <v>2106</v>
      </c>
      <c r="AD8" s="147">
        <v>1642</v>
      </c>
      <c r="AE8" s="147">
        <v>1183</v>
      </c>
      <c r="AF8" s="147">
        <v>592</v>
      </c>
      <c r="AG8" s="147"/>
      <c r="AH8" s="147">
        <v>2010</v>
      </c>
      <c r="AI8" s="147">
        <v>1592</v>
      </c>
      <c r="AJ8" s="147">
        <v>1061</v>
      </c>
      <c r="AK8" s="147">
        <v>522</v>
      </c>
      <c r="AL8" s="147"/>
      <c r="AM8" s="147">
        <v>1739</v>
      </c>
      <c r="AN8" s="147">
        <v>1328</v>
      </c>
      <c r="AO8" s="147">
        <v>868</v>
      </c>
      <c r="AP8" s="147">
        <v>394</v>
      </c>
      <c r="AQ8" s="147"/>
      <c r="AR8" s="147">
        <v>1101</v>
      </c>
      <c r="AS8" s="147">
        <v>781</v>
      </c>
      <c r="AT8" s="147">
        <v>458</v>
      </c>
      <c r="AU8" s="147">
        <v>197</v>
      </c>
      <c r="AV8" s="147"/>
      <c r="AW8" s="147">
        <v>1461</v>
      </c>
      <c r="AX8" s="147">
        <v>1204</v>
      </c>
      <c r="AY8" s="147">
        <v>799</v>
      </c>
      <c r="AZ8" s="147">
        <v>377</v>
      </c>
      <c r="BA8" s="147"/>
      <c r="BB8" s="147">
        <v>1461</v>
      </c>
      <c r="BC8" s="147">
        <v>1161</v>
      </c>
      <c r="BD8" s="147">
        <v>791</v>
      </c>
      <c r="BE8" s="147">
        <v>396</v>
      </c>
      <c r="BF8" s="147"/>
      <c r="BG8" s="147">
        <v>1540</v>
      </c>
      <c r="BH8" s="147">
        <v>1230</v>
      </c>
      <c r="BI8" s="147">
        <v>868</v>
      </c>
      <c r="BJ8" s="147">
        <v>437</v>
      </c>
      <c r="BK8" s="147"/>
      <c r="BL8" s="147">
        <v>1613</v>
      </c>
      <c r="BM8" s="147">
        <v>1258</v>
      </c>
      <c r="BN8" s="147">
        <v>882</v>
      </c>
      <c r="BO8" s="147">
        <v>442</v>
      </c>
      <c r="BP8" s="147"/>
      <c r="BQ8" s="147">
        <v>1424</v>
      </c>
      <c r="BR8" s="7"/>
      <c r="BS8" s="7"/>
      <c r="BT8" s="7"/>
    </row>
    <row r="9" spans="1:73" s="59" customFormat="1" ht="17.25" customHeight="1" x14ac:dyDescent="0.2">
      <c r="A9" s="59" t="s">
        <v>17</v>
      </c>
      <c r="B9" s="17">
        <v>0.23352826510721247</v>
      </c>
      <c r="C9"/>
      <c r="D9" s="17">
        <v>0.22195778145695363</v>
      </c>
      <c r="E9" s="17">
        <v>0.2269687457349529</v>
      </c>
      <c r="F9" s="17">
        <v>0.22587852935202113</v>
      </c>
      <c r="G9" s="17">
        <v>0.22740524781341107</v>
      </c>
      <c r="H9" s="150"/>
      <c r="I9" s="150">
        <v>0.22782179503831668</v>
      </c>
      <c r="J9" s="150">
        <v>0.2392807745504841</v>
      </c>
      <c r="K9" s="150">
        <v>0.24299999999999999</v>
      </c>
      <c r="L9" s="150">
        <v>0.24</v>
      </c>
      <c r="M9" s="150"/>
      <c r="N9" s="150">
        <v>0.221</v>
      </c>
      <c r="O9" s="150">
        <v>0.22700000000000001</v>
      </c>
      <c r="P9" s="150">
        <v>0.224</v>
      </c>
      <c r="Q9" s="150">
        <v>0.217</v>
      </c>
      <c r="R9" s="150"/>
      <c r="S9" s="150">
        <v>0.19800000000000001</v>
      </c>
      <c r="T9" s="150">
        <v>0.20599999999999999</v>
      </c>
      <c r="U9" s="150">
        <v>0.21099999999999999</v>
      </c>
      <c r="V9" s="150">
        <v>0.20399999999999999</v>
      </c>
      <c r="W9" s="150"/>
      <c r="X9" s="150">
        <v>0.187</v>
      </c>
      <c r="Y9" s="150">
        <v>0.189</v>
      </c>
      <c r="Z9" s="150">
        <v>0.18885741265344666</v>
      </c>
      <c r="AA9" s="150">
        <v>0.18854415274463007</v>
      </c>
      <c r="AB9" s="150"/>
      <c r="AC9" s="150">
        <v>0.23180118759621729</v>
      </c>
      <c r="AD9" s="150">
        <v>0.23583417013340985</v>
      </c>
      <c r="AE9" s="150">
        <v>0.24584372402327515</v>
      </c>
      <c r="AF9" s="150">
        <v>0.24790619765494137</v>
      </c>
      <c r="AG9" s="150"/>
      <c r="AH9" s="150">
        <v>0.22905982905982905</v>
      </c>
      <c r="AI9" s="150">
        <v>0.23932651834034877</v>
      </c>
      <c r="AJ9" s="150">
        <v>0.246</v>
      </c>
      <c r="AK9" s="150">
        <v>0.25180897250361794</v>
      </c>
      <c r="AL9" s="150"/>
      <c r="AM9" s="150">
        <v>0.24399999999999999</v>
      </c>
      <c r="AN9" s="150">
        <v>0.25113464447806355</v>
      </c>
      <c r="AO9" s="150">
        <v>0.25225225225225223</v>
      </c>
      <c r="AP9" s="150">
        <v>0.24426534407935524</v>
      </c>
      <c r="AQ9" s="150"/>
      <c r="AR9" s="150">
        <v>0.21771801463318172</v>
      </c>
      <c r="AS9" s="150">
        <v>0.21309686221009549</v>
      </c>
      <c r="AT9" s="150">
        <v>0.19982547993019198</v>
      </c>
      <c r="AU9" s="150">
        <v>0.18690702087286529</v>
      </c>
      <c r="AV9" s="150"/>
      <c r="AW9" s="150">
        <v>0.22217153284671534</v>
      </c>
      <c r="AX9" s="150">
        <v>0.23543214704732107</v>
      </c>
      <c r="AY9" s="150">
        <v>0.24212121212121213</v>
      </c>
      <c r="AZ9" s="150">
        <v>0.24560260586319219</v>
      </c>
      <c r="BA9" s="150"/>
      <c r="BB9" s="150">
        <v>0.22109564164648909</v>
      </c>
      <c r="BC9" s="150">
        <v>0.22574372934085166</v>
      </c>
      <c r="BD9" s="150">
        <v>0.23007562536358347</v>
      </c>
      <c r="BE9" s="150">
        <v>0.23144360023378141</v>
      </c>
      <c r="BF9" s="150"/>
      <c r="BG9" s="150">
        <v>0.22177419354838709</v>
      </c>
      <c r="BH9" s="150">
        <v>0.23304281924971579</v>
      </c>
      <c r="BI9" s="150">
        <v>0.24198494563702258</v>
      </c>
      <c r="BJ9" s="150">
        <v>0.23801742919389979</v>
      </c>
      <c r="BK9" s="150"/>
      <c r="BL9" s="150">
        <v>0.22559440559440561</v>
      </c>
      <c r="BM9" s="150">
        <v>0.23452647278150635</v>
      </c>
      <c r="BN9" s="150">
        <v>0.24581939799331104</v>
      </c>
      <c r="BO9" s="150">
        <v>0.25563909774436089</v>
      </c>
      <c r="BP9" s="150"/>
      <c r="BQ9" s="150">
        <v>0.21024656725232541</v>
      </c>
      <c r="BR9" s="13"/>
      <c r="BS9" s="13"/>
      <c r="BT9" s="13"/>
    </row>
    <row r="10" spans="1:73" s="10" customFormat="1" x14ac:dyDescent="0.2">
      <c r="A10" s="58" t="s">
        <v>18</v>
      </c>
      <c r="B10" s="16">
        <v>-248</v>
      </c>
      <c r="C10"/>
      <c r="D10" s="16">
        <v>-952.99999999989996</v>
      </c>
      <c r="E10" s="16">
        <v>-697</v>
      </c>
      <c r="F10" s="16">
        <v>-456</v>
      </c>
      <c r="G10" s="16">
        <v>-218</v>
      </c>
      <c r="H10" s="148"/>
      <c r="I10" s="148">
        <v>-781</v>
      </c>
      <c r="J10" s="148">
        <v>-577</v>
      </c>
      <c r="K10" s="148">
        <v>-385</v>
      </c>
      <c r="L10" s="148">
        <v>-194</v>
      </c>
      <c r="M10" s="148"/>
      <c r="N10" s="148">
        <v>-759</v>
      </c>
      <c r="O10" s="148">
        <v>-573</v>
      </c>
      <c r="P10" s="148">
        <v>-383</v>
      </c>
      <c r="Q10" s="148">
        <v>-183</v>
      </c>
      <c r="R10" s="148"/>
      <c r="S10" s="148">
        <v>-742</v>
      </c>
      <c r="T10" s="148">
        <v>-560</v>
      </c>
      <c r="U10" s="148">
        <v>-374</v>
      </c>
      <c r="V10" s="148">
        <v>-186</v>
      </c>
      <c r="W10" s="148"/>
      <c r="X10" s="148">
        <v>-755</v>
      </c>
      <c r="Y10" s="148">
        <v>-575</v>
      </c>
      <c r="Z10" s="148">
        <v>-389</v>
      </c>
      <c r="AA10" s="148">
        <v>-189</v>
      </c>
      <c r="AB10" s="148"/>
      <c r="AC10" s="148">
        <v>-763</v>
      </c>
      <c r="AD10" s="148">
        <v>-564</v>
      </c>
      <c r="AE10" s="148">
        <v>-381</v>
      </c>
      <c r="AF10" s="148">
        <v>-186</v>
      </c>
      <c r="AG10" s="148"/>
      <c r="AH10" s="148">
        <v>-732</v>
      </c>
      <c r="AI10" s="148">
        <v>-540</v>
      </c>
      <c r="AJ10" s="148">
        <v>-357</v>
      </c>
      <c r="AK10" s="148">
        <v>-170</v>
      </c>
      <c r="AL10" s="148"/>
      <c r="AM10" s="148">
        <v>-646</v>
      </c>
      <c r="AN10" s="148">
        <v>-470</v>
      </c>
      <c r="AO10" s="148">
        <v>-304</v>
      </c>
      <c r="AP10" s="148">
        <v>-142</v>
      </c>
      <c r="AQ10" s="148"/>
      <c r="AR10" s="148">
        <v>-530</v>
      </c>
      <c r="AS10" s="148">
        <v>-386</v>
      </c>
      <c r="AT10" s="148">
        <v>-251</v>
      </c>
      <c r="AU10" s="148">
        <v>-114</v>
      </c>
      <c r="AV10" s="148"/>
      <c r="AW10" s="148">
        <v>-658</v>
      </c>
      <c r="AX10" s="148">
        <v>-509</v>
      </c>
      <c r="AY10" s="148">
        <v>-329</v>
      </c>
      <c r="AZ10" s="148">
        <v>-155</v>
      </c>
      <c r="BA10" s="148"/>
      <c r="BB10" s="148">
        <v>-659</v>
      </c>
      <c r="BC10" s="148">
        <v>-507</v>
      </c>
      <c r="BD10" s="148">
        <v>-330</v>
      </c>
      <c r="BE10" s="148">
        <v>-163</v>
      </c>
      <c r="BF10" s="148"/>
      <c r="BG10" s="148">
        <v>-766</v>
      </c>
      <c r="BH10" s="148">
        <v>-585</v>
      </c>
      <c r="BI10" s="148">
        <v>-403</v>
      </c>
      <c r="BJ10" s="148">
        <v>-201</v>
      </c>
      <c r="BK10" s="148"/>
      <c r="BL10" s="148">
        <v>-863</v>
      </c>
      <c r="BM10" s="148">
        <v>-642</v>
      </c>
      <c r="BN10" s="148">
        <v>-432</v>
      </c>
      <c r="BO10" s="148">
        <v>-211</v>
      </c>
      <c r="BP10" s="148"/>
      <c r="BQ10" s="148">
        <v>-860</v>
      </c>
      <c r="BR10" s="9"/>
      <c r="BS10" s="9"/>
      <c r="BT10" s="9"/>
    </row>
    <row r="11" spans="1:73" s="10" customFormat="1" ht="12" customHeight="1" x14ac:dyDescent="0.2">
      <c r="A11" s="58" t="s">
        <v>19</v>
      </c>
      <c r="B11" s="16">
        <v>-39</v>
      </c>
      <c r="C11"/>
      <c r="D11" s="16">
        <v>-145</v>
      </c>
      <c r="E11" s="16">
        <v>-112</v>
      </c>
      <c r="F11" s="16">
        <v>-72</v>
      </c>
      <c r="G11" s="16">
        <v>-34</v>
      </c>
      <c r="H11" s="148"/>
      <c r="I11" s="148">
        <v>-131</v>
      </c>
      <c r="J11" s="148">
        <v>-96</v>
      </c>
      <c r="K11" s="148">
        <v>-62</v>
      </c>
      <c r="L11" s="148">
        <v>-30</v>
      </c>
      <c r="M11" s="148"/>
      <c r="N11" s="148">
        <v>-130</v>
      </c>
      <c r="O11" s="148">
        <v>-98</v>
      </c>
      <c r="P11" s="148">
        <v>-66</v>
      </c>
      <c r="Q11" s="148">
        <v>-32</v>
      </c>
      <c r="R11" s="148"/>
      <c r="S11" s="148">
        <v>-160</v>
      </c>
      <c r="T11" s="148">
        <v>-124</v>
      </c>
      <c r="U11" s="148">
        <v>-85</v>
      </c>
      <c r="V11" s="148">
        <v>-45</v>
      </c>
      <c r="W11" s="148"/>
      <c r="X11" s="148">
        <v>-186</v>
      </c>
      <c r="Y11" s="148">
        <v>-134</v>
      </c>
      <c r="Z11" s="148">
        <v>-91</v>
      </c>
      <c r="AA11" s="148">
        <v>-48</v>
      </c>
      <c r="AB11" s="148"/>
      <c r="AC11" s="148">
        <v>-192</v>
      </c>
      <c r="AD11" s="148">
        <v>-147</v>
      </c>
      <c r="AE11" s="148">
        <v>-98</v>
      </c>
      <c r="AF11" s="148">
        <v>-45</v>
      </c>
      <c r="AG11" s="148"/>
      <c r="AH11" s="148">
        <v>-144</v>
      </c>
      <c r="AI11" s="148">
        <v>-105</v>
      </c>
      <c r="AJ11" s="148">
        <v>-65</v>
      </c>
      <c r="AK11" s="148">
        <v>-31</v>
      </c>
      <c r="AL11" s="148"/>
      <c r="AM11" s="148">
        <v>-116</v>
      </c>
      <c r="AN11" s="148">
        <v>-89</v>
      </c>
      <c r="AO11" s="148">
        <v>-55</v>
      </c>
      <c r="AP11" s="148">
        <v>-24</v>
      </c>
      <c r="AQ11" s="148"/>
      <c r="AR11" s="148">
        <v>-101</v>
      </c>
      <c r="AS11" s="148">
        <v>-75</v>
      </c>
      <c r="AT11" s="148">
        <v>-49</v>
      </c>
      <c r="AU11" s="148">
        <v>-24</v>
      </c>
      <c r="AV11" s="148"/>
      <c r="AW11" s="148">
        <v>-97</v>
      </c>
      <c r="AX11" s="148">
        <v>-75</v>
      </c>
      <c r="AY11" s="148">
        <v>-50</v>
      </c>
      <c r="AZ11" s="148">
        <v>-23</v>
      </c>
      <c r="BA11" s="148"/>
      <c r="BB11" s="148">
        <v>-88</v>
      </c>
      <c r="BC11" s="148">
        <v>-69</v>
      </c>
      <c r="BD11" s="148">
        <v>-45</v>
      </c>
      <c r="BE11" s="148">
        <v>-22</v>
      </c>
      <c r="BF11" s="148"/>
      <c r="BG11" s="148">
        <v>-87</v>
      </c>
      <c r="BH11" s="148">
        <v>-67</v>
      </c>
      <c r="BI11" s="148">
        <v>-44</v>
      </c>
      <c r="BJ11" s="148">
        <v>-22</v>
      </c>
      <c r="BK11" s="148"/>
      <c r="BL11" s="148">
        <v>-101</v>
      </c>
      <c r="BM11" s="148">
        <v>-78</v>
      </c>
      <c r="BN11" s="148">
        <v>-54</v>
      </c>
      <c r="BO11" s="148">
        <v>-26</v>
      </c>
      <c r="BP11" s="148"/>
      <c r="BQ11" s="148">
        <v>-123</v>
      </c>
      <c r="BR11" s="9"/>
      <c r="BS11" s="9"/>
      <c r="BT11" s="9"/>
    </row>
    <row r="12" spans="1:73" s="10" customFormat="1" x14ac:dyDescent="0.2">
      <c r="A12" s="58" t="s">
        <v>20</v>
      </c>
      <c r="B12" s="16">
        <v>-98</v>
      </c>
      <c r="C12"/>
      <c r="D12" s="16">
        <v>-382</v>
      </c>
      <c r="E12" s="16">
        <v>-259</v>
      </c>
      <c r="F12" s="16">
        <v>-167</v>
      </c>
      <c r="G12" s="16">
        <v>-72</v>
      </c>
      <c r="H12" s="148"/>
      <c r="I12" s="148">
        <v>-303</v>
      </c>
      <c r="J12" s="148">
        <v>-212</v>
      </c>
      <c r="K12" s="148">
        <v>-145</v>
      </c>
      <c r="L12" s="148">
        <v>-72</v>
      </c>
      <c r="M12" s="148"/>
      <c r="N12" s="148">
        <v>-284</v>
      </c>
      <c r="O12" s="148">
        <v>-202</v>
      </c>
      <c r="P12" s="148">
        <v>-132</v>
      </c>
      <c r="Q12" s="148">
        <v>-64</v>
      </c>
      <c r="R12" s="148"/>
      <c r="S12" s="148">
        <v>-278</v>
      </c>
      <c r="T12" s="148">
        <v>-207</v>
      </c>
      <c r="U12" s="148">
        <v>-145</v>
      </c>
      <c r="V12" s="148">
        <v>-74</v>
      </c>
      <c r="W12" s="148"/>
      <c r="X12" s="148">
        <v>-301</v>
      </c>
      <c r="Y12" s="148">
        <v>-230</v>
      </c>
      <c r="Z12" s="148">
        <v>-154</v>
      </c>
      <c r="AA12" s="148">
        <v>-79</v>
      </c>
      <c r="AB12" s="148"/>
      <c r="AC12" s="148">
        <v>-339</v>
      </c>
      <c r="AD12" s="148">
        <v>-236</v>
      </c>
      <c r="AE12" s="148">
        <v>-156</v>
      </c>
      <c r="AF12" s="148">
        <v>-72</v>
      </c>
      <c r="AG12" s="148"/>
      <c r="AH12" s="148">
        <v>-325</v>
      </c>
      <c r="AI12" s="148">
        <v>-221</v>
      </c>
      <c r="AJ12" s="148">
        <v>-144</v>
      </c>
      <c r="AK12" s="148">
        <v>-70</v>
      </c>
      <c r="AL12" s="148"/>
      <c r="AM12" s="148">
        <v>-298</v>
      </c>
      <c r="AN12" s="148">
        <v>-197</v>
      </c>
      <c r="AO12" s="148">
        <v>-127</v>
      </c>
      <c r="AP12" s="148">
        <v>-60</v>
      </c>
      <c r="AQ12" s="148"/>
      <c r="AR12" s="148">
        <v>-235</v>
      </c>
      <c r="AS12" s="148">
        <v>-171</v>
      </c>
      <c r="AT12" s="148">
        <v>-114</v>
      </c>
      <c r="AU12" s="148">
        <v>-60</v>
      </c>
      <c r="AV12" s="148"/>
      <c r="AW12" s="148">
        <v>-270</v>
      </c>
      <c r="AX12" s="148">
        <v>-195</v>
      </c>
      <c r="AY12" s="148">
        <v>-126</v>
      </c>
      <c r="AZ12" s="148">
        <v>-58</v>
      </c>
      <c r="BA12" s="148"/>
      <c r="BB12" s="148">
        <v>-256</v>
      </c>
      <c r="BC12" s="148">
        <v>-186</v>
      </c>
      <c r="BD12" s="148">
        <v>-122</v>
      </c>
      <c r="BE12" s="148">
        <v>-58</v>
      </c>
      <c r="BF12" s="148"/>
      <c r="BG12" s="148">
        <v>-254</v>
      </c>
      <c r="BH12" s="148">
        <v>-186</v>
      </c>
      <c r="BI12" s="148">
        <v>-128</v>
      </c>
      <c r="BJ12" s="148">
        <v>-64</v>
      </c>
      <c r="BK12" s="148"/>
      <c r="BL12" s="148">
        <v>-285</v>
      </c>
      <c r="BM12" s="148">
        <v>-206</v>
      </c>
      <c r="BN12" s="148">
        <v>-142</v>
      </c>
      <c r="BO12" s="148">
        <v>-71</v>
      </c>
      <c r="BP12" s="148"/>
      <c r="BQ12" s="148">
        <v>-284</v>
      </c>
      <c r="BR12" s="9"/>
      <c r="BS12" s="9"/>
      <c r="BT12" s="9"/>
    </row>
    <row r="13" spans="1:73" s="10" customFormat="1" ht="12.75" customHeight="1" x14ac:dyDescent="0.2">
      <c r="A13" s="58" t="s">
        <v>21</v>
      </c>
      <c r="B13" s="16">
        <v>21</v>
      </c>
      <c r="C13" s="185"/>
      <c r="D13" s="16">
        <v>179</v>
      </c>
      <c r="E13" s="16">
        <v>130</v>
      </c>
      <c r="F13" s="16">
        <v>87</v>
      </c>
      <c r="G13" s="16">
        <v>29</v>
      </c>
      <c r="H13" s="148"/>
      <c r="I13" s="148">
        <v>147</v>
      </c>
      <c r="J13" s="148">
        <v>105</v>
      </c>
      <c r="K13" s="148">
        <v>80</v>
      </c>
      <c r="L13" s="148">
        <v>52</v>
      </c>
      <c r="M13" s="148"/>
      <c r="N13" s="148">
        <v>207</v>
      </c>
      <c r="O13" s="148">
        <v>128</v>
      </c>
      <c r="P13" s="148">
        <v>94</v>
      </c>
      <c r="Q13" s="148">
        <v>23</v>
      </c>
      <c r="R13" s="148"/>
      <c r="S13" s="148">
        <v>118</v>
      </c>
      <c r="T13" s="148">
        <v>95</v>
      </c>
      <c r="U13" s="148">
        <v>65</v>
      </c>
      <c r="V13" s="148">
        <v>31</v>
      </c>
      <c r="W13" s="148"/>
      <c r="X13" s="148">
        <v>128</v>
      </c>
      <c r="Y13" s="148">
        <v>84</v>
      </c>
      <c r="Z13" s="148">
        <v>66</v>
      </c>
      <c r="AA13" s="148">
        <v>30</v>
      </c>
      <c r="AB13" s="148"/>
      <c r="AC13" s="148">
        <v>186</v>
      </c>
      <c r="AD13" s="148">
        <v>129</v>
      </c>
      <c r="AE13" s="148">
        <v>84</v>
      </c>
      <c r="AF13" s="148">
        <v>34</v>
      </c>
      <c r="AG13" s="148"/>
      <c r="AH13" s="148">
        <v>179</v>
      </c>
      <c r="AI13" s="148">
        <v>140</v>
      </c>
      <c r="AJ13" s="148">
        <v>101</v>
      </c>
      <c r="AK13" s="148">
        <v>43</v>
      </c>
      <c r="AL13" s="148"/>
      <c r="AM13" s="148">
        <v>189</v>
      </c>
      <c r="AN13" s="148">
        <v>138</v>
      </c>
      <c r="AO13" s="148">
        <v>92</v>
      </c>
      <c r="AP13" s="148">
        <v>38</v>
      </c>
      <c r="AQ13" s="148"/>
      <c r="AR13" s="148">
        <v>237</v>
      </c>
      <c r="AS13" s="148">
        <v>181</v>
      </c>
      <c r="AT13" s="148">
        <v>125</v>
      </c>
      <c r="AU13" s="148">
        <v>67</v>
      </c>
      <c r="AV13" s="148"/>
      <c r="AW13" s="148">
        <v>404</v>
      </c>
      <c r="AX13" s="148">
        <v>-56</v>
      </c>
      <c r="AY13" s="148">
        <v>283</v>
      </c>
      <c r="AZ13" s="148">
        <v>151</v>
      </c>
      <c r="BA13" s="148"/>
      <c r="BB13" s="148">
        <v>317</v>
      </c>
      <c r="BC13" s="148">
        <v>225</v>
      </c>
      <c r="BD13" s="148">
        <v>135</v>
      </c>
      <c r="BE13" s="148">
        <v>66</v>
      </c>
      <c r="BF13" s="148"/>
      <c r="BG13" s="148">
        <v>243</v>
      </c>
      <c r="BH13" s="148">
        <v>171</v>
      </c>
      <c r="BI13" s="148">
        <v>145</v>
      </c>
      <c r="BJ13" s="148">
        <v>50</v>
      </c>
      <c r="BK13" s="148"/>
      <c r="BL13" s="148">
        <v>155</v>
      </c>
      <c r="BM13" s="148">
        <v>94</v>
      </c>
      <c r="BN13" s="148">
        <v>47</v>
      </c>
      <c r="BO13" s="148">
        <v>30</v>
      </c>
      <c r="BP13" s="148"/>
      <c r="BQ13" s="148">
        <v>107</v>
      </c>
      <c r="BR13" s="9"/>
      <c r="BS13" s="9"/>
    </row>
    <row r="14" spans="1:73" s="10" customFormat="1" ht="14.25" customHeight="1" x14ac:dyDescent="0.2">
      <c r="A14" s="58" t="s">
        <v>22</v>
      </c>
      <c r="B14" s="16">
        <v>-31</v>
      </c>
      <c r="C14" s="185"/>
      <c r="D14" s="16">
        <v>-410</v>
      </c>
      <c r="E14" s="16">
        <v>-340</v>
      </c>
      <c r="F14" s="16">
        <v>-250</v>
      </c>
      <c r="G14" s="16">
        <v>-59</v>
      </c>
      <c r="H14" s="148"/>
      <c r="I14" s="148">
        <v>-222</v>
      </c>
      <c r="J14" s="148">
        <v>-175</v>
      </c>
      <c r="K14" s="148">
        <v>-119</v>
      </c>
      <c r="L14" s="148">
        <v>-86</v>
      </c>
      <c r="M14" s="148"/>
      <c r="N14" s="148">
        <v>-367</v>
      </c>
      <c r="O14" s="148">
        <v>-294</v>
      </c>
      <c r="P14" s="148">
        <v>-201</v>
      </c>
      <c r="Q14" s="148">
        <v>-124</v>
      </c>
      <c r="R14" s="148"/>
      <c r="S14" s="148">
        <v>-308</v>
      </c>
      <c r="T14" s="148">
        <v>-182</v>
      </c>
      <c r="U14" s="148">
        <v>-121</v>
      </c>
      <c r="V14" s="148">
        <v>-68</v>
      </c>
      <c r="W14" s="148"/>
      <c r="X14" s="148">
        <v>-527</v>
      </c>
      <c r="Y14" s="148">
        <v>-164</v>
      </c>
      <c r="Z14" s="148">
        <v>-115</v>
      </c>
      <c r="AA14" s="148">
        <v>-42</v>
      </c>
      <c r="AB14" s="148"/>
      <c r="AC14" s="148">
        <v>-190</v>
      </c>
      <c r="AD14" s="148">
        <v>-142</v>
      </c>
      <c r="AE14" s="148">
        <v>-104</v>
      </c>
      <c r="AF14" s="148">
        <v>-46</v>
      </c>
      <c r="AG14" s="148"/>
      <c r="AH14" s="148">
        <v>-212</v>
      </c>
      <c r="AI14" s="148">
        <v>-142</v>
      </c>
      <c r="AJ14" s="148">
        <v>-95</v>
      </c>
      <c r="AK14" s="148">
        <v>-48</v>
      </c>
      <c r="AL14" s="148"/>
      <c r="AM14" s="148">
        <v>-261</v>
      </c>
      <c r="AN14" s="148">
        <v>-181</v>
      </c>
      <c r="AO14" s="148">
        <v>-114</v>
      </c>
      <c r="AP14" s="148">
        <v>-42</v>
      </c>
      <c r="AQ14" s="148"/>
      <c r="AR14" s="148">
        <v>-323</v>
      </c>
      <c r="AS14" s="148">
        <v>-224</v>
      </c>
      <c r="AT14" s="148">
        <v>-127</v>
      </c>
      <c r="AU14" s="148">
        <v>-67</v>
      </c>
      <c r="AV14" s="148"/>
      <c r="AW14" s="148">
        <v>-517</v>
      </c>
      <c r="AX14" s="148"/>
      <c r="AY14" s="148">
        <v>-316</v>
      </c>
      <c r="AZ14" s="148">
        <v>-147</v>
      </c>
      <c r="BA14" s="148"/>
      <c r="BB14" s="148">
        <v>-560</v>
      </c>
      <c r="BC14" s="148">
        <v>-414</v>
      </c>
      <c r="BD14" s="148">
        <v>-323</v>
      </c>
      <c r="BE14" s="148">
        <v>-69</v>
      </c>
      <c r="BF14" s="148"/>
      <c r="BG14" s="148">
        <v>-300</v>
      </c>
      <c r="BH14" s="148">
        <v>-226</v>
      </c>
      <c r="BI14" s="148">
        <v>-186</v>
      </c>
      <c r="BJ14" s="148">
        <v>-75</v>
      </c>
      <c r="BK14" s="148"/>
      <c r="BL14" s="148">
        <v>-491</v>
      </c>
      <c r="BM14" s="148">
        <v>-287</v>
      </c>
      <c r="BN14" s="148">
        <v>-108</v>
      </c>
      <c r="BO14" s="148">
        <v>-48</v>
      </c>
      <c r="BP14" s="148"/>
      <c r="BQ14" s="148">
        <v>-205</v>
      </c>
      <c r="BR14" s="9"/>
      <c r="BS14" s="9"/>
      <c r="BT14" s="9"/>
    </row>
    <row r="15" spans="1:73" s="10" customFormat="1" ht="14.25" customHeight="1" x14ac:dyDescent="0.2">
      <c r="A15" s="301" t="s">
        <v>134</v>
      </c>
      <c r="B15" s="121">
        <v>-10</v>
      </c>
      <c r="C15" s="185"/>
      <c r="D15" s="121">
        <v>-231</v>
      </c>
      <c r="E15" s="121">
        <v>-210</v>
      </c>
      <c r="F15" s="121">
        <v>-163</v>
      </c>
      <c r="G15" s="121">
        <v>-30</v>
      </c>
      <c r="H15" s="216"/>
      <c r="I15" s="216">
        <v>-75</v>
      </c>
      <c r="J15" s="216">
        <v>-70</v>
      </c>
      <c r="K15" s="216">
        <v>-39</v>
      </c>
      <c r="L15" s="216">
        <v>-34</v>
      </c>
      <c r="M15" s="216"/>
      <c r="N15" s="216">
        <v>-160</v>
      </c>
      <c r="O15" s="216">
        <v>-166</v>
      </c>
      <c r="P15" s="216">
        <v>-107</v>
      </c>
      <c r="Q15" s="216">
        <v>-101</v>
      </c>
      <c r="R15" s="216"/>
      <c r="S15" s="216">
        <v>-190</v>
      </c>
      <c r="T15" s="216">
        <v>-87</v>
      </c>
      <c r="U15" s="216">
        <v>-56</v>
      </c>
      <c r="V15" s="216">
        <v>-37</v>
      </c>
      <c r="W15" s="216"/>
      <c r="X15" s="216">
        <v>-399</v>
      </c>
      <c r="Y15" s="216">
        <v>-80</v>
      </c>
      <c r="Z15" s="216">
        <v>-49</v>
      </c>
      <c r="AA15" s="216">
        <v>-12</v>
      </c>
      <c r="AB15" s="216"/>
      <c r="AC15" s="216">
        <v>-4</v>
      </c>
      <c r="AD15" s="216">
        <v>-13</v>
      </c>
      <c r="AE15" s="216">
        <v>-20</v>
      </c>
      <c r="AF15" s="216">
        <v>-12</v>
      </c>
      <c r="AG15" s="216"/>
      <c r="AH15" s="216">
        <v>-33</v>
      </c>
      <c r="AI15" s="216">
        <v>-2</v>
      </c>
      <c r="AJ15" s="216">
        <v>6</v>
      </c>
      <c r="AK15" s="216">
        <v>-5</v>
      </c>
      <c r="AL15" s="216"/>
      <c r="AM15" s="216">
        <v>-72</v>
      </c>
      <c r="AN15" s="216">
        <v>-43</v>
      </c>
      <c r="AO15" s="216">
        <v>-22</v>
      </c>
      <c r="AP15" s="216">
        <v>-4</v>
      </c>
      <c r="AQ15" s="216"/>
      <c r="AR15" s="216">
        <v>-86</v>
      </c>
      <c r="AS15" s="216">
        <v>-43</v>
      </c>
      <c r="AT15" s="216">
        <v>-2</v>
      </c>
      <c r="AU15" s="216">
        <v>0</v>
      </c>
      <c r="AV15" s="216">
        <v>0</v>
      </c>
      <c r="AW15" s="216">
        <v>-113</v>
      </c>
      <c r="AX15" s="216">
        <v>-56</v>
      </c>
      <c r="AY15" s="216">
        <v>-33</v>
      </c>
      <c r="AZ15" s="216">
        <v>4</v>
      </c>
      <c r="BA15" s="216">
        <v>0</v>
      </c>
      <c r="BB15" s="216">
        <v>-243</v>
      </c>
      <c r="BC15" s="216">
        <v>-189</v>
      </c>
      <c r="BD15" s="216">
        <v>-188</v>
      </c>
      <c r="BE15" s="216">
        <v>-3</v>
      </c>
      <c r="BF15" s="216">
        <v>0</v>
      </c>
      <c r="BG15" s="216">
        <v>-57</v>
      </c>
      <c r="BH15" s="216">
        <v>-55</v>
      </c>
      <c r="BI15" s="216">
        <v>-41</v>
      </c>
      <c r="BJ15" s="216">
        <v>-25</v>
      </c>
      <c r="BK15" s="216">
        <v>0</v>
      </c>
      <c r="BL15" s="216">
        <v>-336</v>
      </c>
      <c r="BM15" s="216">
        <v>-193</v>
      </c>
      <c r="BN15" s="216">
        <v>-61</v>
      </c>
      <c r="BO15" s="216">
        <v>-18</v>
      </c>
      <c r="BP15" s="216">
        <v>0</v>
      </c>
      <c r="BQ15" s="216">
        <v>-98</v>
      </c>
      <c r="BR15" s="9"/>
      <c r="BS15" s="9"/>
      <c r="BT15" s="9"/>
    </row>
    <row r="16" spans="1:73" s="8" customFormat="1" ht="13.5" thickBot="1" x14ac:dyDescent="0.25">
      <c r="A16" s="302" t="s">
        <v>23</v>
      </c>
      <c r="B16" s="283">
        <v>204.00000000069997</v>
      </c>
      <c r="C16" s="185"/>
      <c r="D16" s="283">
        <v>434.00000000009999</v>
      </c>
      <c r="E16" s="283">
        <v>385</v>
      </c>
      <c r="F16" s="283">
        <v>254</v>
      </c>
      <c r="G16" s="283">
        <v>192.00000000009999</v>
      </c>
      <c r="H16" s="284"/>
      <c r="I16" s="284">
        <v>464.00000000029996</v>
      </c>
      <c r="J16" s="284">
        <v>429</v>
      </c>
      <c r="K16" s="284">
        <v>307</v>
      </c>
      <c r="L16" s="284">
        <v>131</v>
      </c>
      <c r="M16" s="147"/>
      <c r="N16" s="284">
        <v>415</v>
      </c>
      <c r="O16" s="284">
        <v>344</v>
      </c>
      <c r="P16" s="284">
        <v>240</v>
      </c>
      <c r="Q16" s="284">
        <v>63</v>
      </c>
      <c r="R16" s="147"/>
      <c r="S16" s="284">
        <v>218</v>
      </c>
      <c r="T16" s="284">
        <v>280</v>
      </c>
      <c r="U16" s="284">
        <v>197</v>
      </c>
      <c r="V16" s="284">
        <v>75</v>
      </c>
      <c r="W16" s="147"/>
      <c r="X16" s="284">
        <v>-93</v>
      </c>
      <c r="Y16" s="284">
        <v>169</v>
      </c>
      <c r="Z16" s="284">
        <v>117</v>
      </c>
      <c r="AA16" s="284">
        <v>67</v>
      </c>
      <c r="AB16" s="147"/>
      <c r="AC16" s="284">
        <v>808</v>
      </c>
      <c r="AD16" s="284">
        <v>682</v>
      </c>
      <c r="AE16" s="284">
        <v>528</v>
      </c>
      <c r="AF16" s="284">
        <v>277</v>
      </c>
      <c r="AG16" s="147"/>
      <c r="AH16" s="284">
        <v>776</v>
      </c>
      <c r="AI16" s="284">
        <v>724</v>
      </c>
      <c r="AJ16" s="284">
        <v>501</v>
      </c>
      <c r="AK16" s="284">
        <v>246</v>
      </c>
      <c r="AL16" s="147"/>
      <c r="AM16" s="284">
        <v>607</v>
      </c>
      <c r="AN16" s="284">
        <v>529</v>
      </c>
      <c r="AO16" s="284">
        <v>360</v>
      </c>
      <c r="AP16" s="284">
        <v>164</v>
      </c>
      <c r="AQ16" s="147"/>
      <c r="AR16" s="284">
        <v>149</v>
      </c>
      <c r="AS16" s="284">
        <v>106</v>
      </c>
      <c r="AT16" s="284">
        <v>42</v>
      </c>
      <c r="AU16" s="284">
        <v>-1</v>
      </c>
      <c r="AV16" s="147"/>
      <c r="AW16" s="284">
        <v>323</v>
      </c>
      <c r="AX16" s="284">
        <v>369</v>
      </c>
      <c r="AY16" s="284">
        <v>261</v>
      </c>
      <c r="AZ16" s="284">
        <v>145</v>
      </c>
      <c r="BA16" s="147"/>
      <c r="BB16" s="284">
        <v>215</v>
      </c>
      <c r="BC16" s="284">
        <v>210</v>
      </c>
      <c r="BD16" s="284">
        <v>106.23007562536361</v>
      </c>
      <c r="BE16" s="284">
        <v>150.23144360023377</v>
      </c>
      <c r="BF16" s="147"/>
      <c r="BG16" s="284">
        <v>376.2217741935483</v>
      </c>
      <c r="BH16" s="284">
        <v>337.2330428192497</v>
      </c>
      <c r="BI16" s="284">
        <v>252.241984945637</v>
      </c>
      <c r="BJ16" s="284">
        <v>125.23801742919392</v>
      </c>
      <c r="BK16" s="147"/>
      <c r="BL16" s="284">
        <v>28.225594405594393</v>
      </c>
      <c r="BM16" s="284">
        <v>139.23452647278145</v>
      </c>
      <c r="BN16" s="284">
        <v>193</v>
      </c>
      <c r="BO16" s="284">
        <v>116</v>
      </c>
      <c r="BP16" s="147"/>
      <c r="BQ16" s="284">
        <v>59</v>
      </c>
      <c r="BR16" s="7"/>
      <c r="BS16" s="7"/>
      <c r="BT16" s="7"/>
    </row>
    <row r="17" spans="1:73" s="10" customFormat="1" ht="29.25" customHeight="1" thickTop="1" x14ac:dyDescent="0.2">
      <c r="A17" s="58" t="s">
        <v>59</v>
      </c>
      <c r="B17" s="16">
        <v>0</v>
      </c>
      <c r="C17" s="185"/>
      <c r="D17" s="16">
        <v>0</v>
      </c>
      <c r="E17" s="16">
        <v>0</v>
      </c>
      <c r="F17" s="16">
        <v>0</v>
      </c>
      <c r="G17" s="16">
        <v>0</v>
      </c>
      <c r="H17" s="148"/>
      <c r="I17" s="148">
        <v>1E-10</v>
      </c>
      <c r="J17" s="148">
        <v>0</v>
      </c>
      <c r="K17" s="148">
        <v>0</v>
      </c>
      <c r="L17" s="148">
        <v>0</v>
      </c>
      <c r="M17" s="148"/>
      <c r="N17" s="148">
        <v>0</v>
      </c>
      <c r="O17" s="148">
        <v>0</v>
      </c>
      <c r="P17" s="148">
        <v>0</v>
      </c>
      <c r="Q17" s="148">
        <v>0</v>
      </c>
      <c r="R17" s="148"/>
      <c r="S17" s="148">
        <v>2</v>
      </c>
      <c r="T17" s="148">
        <v>6</v>
      </c>
      <c r="U17" s="148">
        <v>5</v>
      </c>
      <c r="V17" s="148">
        <v>1</v>
      </c>
      <c r="W17" s="148"/>
      <c r="X17" s="148">
        <v>0</v>
      </c>
      <c r="Y17" s="148">
        <v>0</v>
      </c>
      <c r="Z17" s="148">
        <v>0</v>
      </c>
      <c r="AA17" s="148">
        <v>0</v>
      </c>
      <c r="AB17" s="148"/>
      <c r="AC17" s="148">
        <v>1</v>
      </c>
      <c r="AD17" s="148">
        <v>3</v>
      </c>
      <c r="AE17" s="148">
        <v>6</v>
      </c>
      <c r="AF17" s="148">
        <v>3</v>
      </c>
      <c r="AG17" s="148"/>
      <c r="AH17" s="148">
        <v>7</v>
      </c>
      <c r="AI17" s="148">
        <v>19</v>
      </c>
      <c r="AJ17" s="148">
        <v>12</v>
      </c>
      <c r="AK17" s="148">
        <v>5</v>
      </c>
      <c r="AL17" s="148"/>
      <c r="AM17" s="148">
        <v>16</v>
      </c>
      <c r="AN17" s="148">
        <v>23</v>
      </c>
      <c r="AO17" s="148">
        <v>12</v>
      </c>
      <c r="AP17" s="148">
        <v>4</v>
      </c>
      <c r="AQ17" s="148"/>
      <c r="AR17" s="148">
        <v>8</v>
      </c>
      <c r="AS17" s="148">
        <v>12</v>
      </c>
      <c r="AT17" s="148">
        <v>5</v>
      </c>
      <c r="AU17" s="148">
        <v>2</v>
      </c>
      <c r="AV17" s="148"/>
      <c r="AW17" s="148">
        <v>21</v>
      </c>
      <c r="AX17" s="148">
        <v>18</v>
      </c>
      <c r="AY17" s="148">
        <v>15</v>
      </c>
      <c r="AZ17" s="148">
        <v>7</v>
      </c>
      <c r="BA17" s="148"/>
      <c r="BB17" s="148">
        <v>-1</v>
      </c>
      <c r="BC17" s="148">
        <v>16</v>
      </c>
      <c r="BD17" s="148">
        <v>11</v>
      </c>
      <c r="BE17" s="148">
        <v>-3</v>
      </c>
      <c r="BF17" s="148"/>
      <c r="BG17" s="148">
        <v>-16</v>
      </c>
      <c r="BH17" s="148">
        <v>8</v>
      </c>
      <c r="BI17" s="148">
        <v>11</v>
      </c>
      <c r="BJ17" s="148">
        <v>9</v>
      </c>
      <c r="BK17" s="148"/>
      <c r="BL17" s="148">
        <v>-32</v>
      </c>
      <c r="BM17" s="148">
        <v>4</v>
      </c>
      <c r="BN17" s="148">
        <v>8</v>
      </c>
      <c r="BO17" s="148">
        <v>5</v>
      </c>
      <c r="BP17" s="148"/>
      <c r="BQ17" s="148">
        <v>-2</v>
      </c>
      <c r="BR17" s="9"/>
      <c r="BS17" s="9"/>
      <c r="BT17" s="9"/>
    </row>
    <row r="18" spans="1:73" s="10" customFormat="1" x14ac:dyDescent="0.2">
      <c r="A18" s="58" t="s">
        <v>24</v>
      </c>
      <c r="B18" s="16">
        <v>-19</v>
      </c>
      <c r="C18" s="185"/>
      <c r="D18" s="16">
        <v>-85</v>
      </c>
      <c r="E18" s="16">
        <v>-64</v>
      </c>
      <c r="F18" s="16">
        <v>-44</v>
      </c>
      <c r="G18" s="16">
        <v>-20</v>
      </c>
      <c r="H18" s="148"/>
      <c r="I18" s="148">
        <v>-63</v>
      </c>
      <c r="J18" s="148">
        <v>-49</v>
      </c>
      <c r="K18" s="148">
        <v>-33</v>
      </c>
      <c r="L18" s="148">
        <v>-17</v>
      </c>
      <c r="M18" s="148"/>
      <c r="N18" s="148">
        <v>-66</v>
      </c>
      <c r="O18" s="148">
        <v>-49</v>
      </c>
      <c r="P18" s="148">
        <v>-33</v>
      </c>
      <c r="Q18" s="148">
        <v>-15</v>
      </c>
      <c r="R18" s="148"/>
      <c r="S18" s="148">
        <v>-69</v>
      </c>
      <c r="T18" s="148">
        <v>-55</v>
      </c>
      <c r="U18" s="148">
        <v>-39</v>
      </c>
      <c r="V18" s="148">
        <v>-24</v>
      </c>
      <c r="W18" s="148"/>
      <c r="X18" s="148">
        <v>-106</v>
      </c>
      <c r="Y18" s="148">
        <v>-81</v>
      </c>
      <c r="Z18" s="148">
        <v>-53</v>
      </c>
      <c r="AA18" s="148">
        <v>-25</v>
      </c>
      <c r="AB18" s="148"/>
      <c r="AC18" s="148">
        <v>-96</v>
      </c>
      <c r="AD18" s="148">
        <v>-71</v>
      </c>
      <c r="AE18" s="148">
        <v>-47</v>
      </c>
      <c r="AF18" s="148">
        <v>-23</v>
      </c>
      <c r="AG18" s="148"/>
      <c r="AH18" s="148">
        <v>-93</v>
      </c>
      <c r="AI18" s="251">
        <v>-64</v>
      </c>
      <c r="AJ18" s="148">
        <v>-42</v>
      </c>
      <c r="AK18" s="148">
        <v>-20</v>
      </c>
      <c r="AL18" s="148"/>
      <c r="AM18" s="148">
        <v>-83</v>
      </c>
      <c r="AN18" s="148">
        <v>-65</v>
      </c>
      <c r="AO18" s="148">
        <v>-40</v>
      </c>
      <c r="AP18" s="148">
        <v>-21</v>
      </c>
      <c r="AQ18" s="148"/>
      <c r="AR18" s="148">
        <v>-73</v>
      </c>
      <c r="AS18" s="148">
        <v>-49</v>
      </c>
      <c r="AT18" s="148">
        <v>-28</v>
      </c>
      <c r="AU18" s="148">
        <v>-10</v>
      </c>
      <c r="AV18" s="148"/>
      <c r="AW18" s="148">
        <v>-36</v>
      </c>
      <c r="AX18" s="148">
        <v>-22</v>
      </c>
      <c r="AY18" s="148">
        <v>-13</v>
      </c>
      <c r="AZ18" s="148">
        <v>-3</v>
      </c>
      <c r="BA18" s="148"/>
      <c r="BB18" s="148">
        <v>-20</v>
      </c>
      <c r="BC18" s="148">
        <v>-14</v>
      </c>
      <c r="BD18" s="148">
        <v>-10</v>
      </c>
      <c r="BE18" s="148">
        <v>-5</v>
      </c>
      <c r="BF18" s="148"/>
      <c r="BG18" s="148">
        <v>-23</v>
      </c>
      <c r="BH18" s="148">
        <v>-19</v>
      </c>
      <c r="BI18" s="148">
        <v>-13</v>
      </c>
      <c r="BJ18" s="148">
        <v>-7</v>
      </c>
      <c r="BK18" s="148"/>
      <c r="BL18" s="148">
        <v>-41</v>
      </c>
      <c r="BM18" s="148">
        <v>-32</v>
      </c>
      <c r="BN18" s="148">
        <v>-23</v>
      </c>
      <c r="BO18" s="148">
        <v>-10</v>
      </c>
      <c r="BP18" s="148"/>
      <c r="BQ18" s="148">
        <v>-46</v>
      </c>
      <c r="BR18" s="9"/>
      <c r="BS18" s="9"/>
      <c r="BT18" s="9"/>
    </row>
    <row r="19" spans="1:73" s="10" customFormat="1" ht="12.75" customHeight="1" x14ac:dyDescent="0.2">
      <c r="A19" s="58" t="s">
        <v>110</v>
      </c>
      <c r="B19" s="16">
        <v>-22</v>
      </c>
      <c r="C19" s="185"/>
      <c r="D19" s="16">
        <v>-24</v>
      </c>
      <c r="E19" s="16">
        <v>-7</v>
      </c>
      <c r="F19" s="16">
        <v>13</v>
      </c>
      <c r="G19" s="16">
        <v>-10</v>
      </c>
      <c r="H19" s="148"/>
      <c r="I19" s="148">
        <v>-62</v>
      </c>
      <c r="J19" s="148">
        <v>-39</v>
      </c>
      <c r="K19" s="148">
        <v>-33</v>
      </c>
      <c r="L19" s="148">
        <v>-20</v>
      </c>
      <c r="M19" s="148"/>
      <c r="N19" s="148">
        <v>-61</v>
      </c>
      <c r="O19" s="148">
        <v>-49</v>
      </c>
      <c r="P19" s="148">
        <v>-29</v>
      </c>
      <c r="Q19" s="148">
        <v>-14</v>
      </c>
      <c r="R19" s="148"/>
      <c r="S19" s="148">
        <v>-71</v>
      </c>
      <c r="T19" s="148">
        <v>-44</v>
      </c>
      <c r="U19" s="148">
        <v>-31</v>
      </c>
      <c r="V19" s="148">
        <v>-14</v>
      </c>
      <c r="W19" s="148"/>
      <c r="X19" s="148">
        <v>-40</v>
      </c>
      <c r="Y19" s="148">
        <v>-26</v>
      </c>
      <c r="Z19" s="148">
        <v>-22</v>
      </c>
      <c r="AA19" s="148">
        <v>-11</v>
      </c>
      <c r="AB19" s="148"/>
      <c r="AC19" s="148">
        <v>-53</v>
      </c>
      <c r="AD19" s="148">
        <v>-22</v>
      </c>
      <c r="AE19" s="148">
        <v>-10</v>
      </c>
      <c r="AF19" s="148">
        <v>-10</v>
      </c>
      <c r="AG19" s="148"/>
      <c r="AH19" s="148">
        <v>-35</v>
      </c>
      <c r="AI19" s="148">
        <v>-28</v>
      </c>
      <c r="AJ19" s="148">
        <v>-20</v>
      </c>
      <c r="AK19" s="148">
        <v>-12</v>
      </c>
      <c r="AL19" s="148"/>
      <c r="AM19" s="148">
        <v>-47</v>
      </c>
      <c r="AN19" s="148">
        <v>-26</v>
      </c>
      <c r="AO19" s="148">
        <v>-16</v>
      </c>
      <c r="AP19" s="148">
        <v>-3</v>
      </c>
      <c r="AQ19" s="148"/>
      <c r="AR19" s="148">
        <v>-52</v>
      </c>
      <c r="AS19" s="148">
        <v>-36</v>
      </c>
      <c r="AT19" s="148">
        <v>-18</v>
      </c>
      <c r="AU19" s="148">
        <v>-12</v>
      </c>
      <c r="AV19" s="148"/>
      <c r="AW19" s="148">
        <v>-62</v>
      </c>
      <c r="AX19" s="148">
        <v>-62</v>
      </c>
      <c r="AY19" s="148">
        <v>-39</v>
      </c>
      <c r="AZ19" s="148">
        <v>-7</v>
      </c>
      <c r="BA19" s="148"/>
      <c r="BB19" s="148">
        <v>-22</v>
      </c>
      <c r="BC19" s="148">
        <v>-16</v>
      </c>
      <c r="BD19" s="148">
        <v>-17</v>
      </c>
      <c r="BE19" s="148">
        <v>-10</v>
      </c>
      <c r="BF19" s="148"/>
      <c r="BG19" s="148">
        <v>-50</v>
      </c>
      <c r="BH19" s="148">
        <v>-34</v>
      </c>
      <c r="BI19" s="148">
        <v>-17</v>
      </c>
      <c r="BJ19" s="148">
        <v>-12</v>
      </c>
      <c r="BK19" s="148"/>
      <c r="BL19" s="148">
        <v>-72</v>
      </c>
      <c r="BM19" s="148">
        <v>-67</v>
      </c>
      <c r="BN19" s="148">
        <v>-55</v>
      </c>
      <c r="BO19" s="148">
        <v>-17</v>
      </c>
      <c r="BP19" s="148"/>
      <c r="BQ19" s="148">
        <v>-31</v>
      </c>
      <c r="BR19" s="9"/>
      <c r="BS19" s="9"/>
      <c r="BT19" s="9"/>
    </row>
    <row r="20" spans="1:73" s="8" customFormat="1" ht="17.25" customHeight="1" thickBot="1" x14ac:dyDescent="0.25">
      <c r="A20" s="302" t="s">
        <v>25</v>
      </c>
      <c r="B20" s="283">
        <v>-41</v>
      </c>
      <c r="C20" s="185"/>
      <c r="D20" s="283">
        <v>-109</v>
      </c>
      <c r="E20" s="283">
        <v>-71</v>
      </c>
      <c r="F20" s="283">
        <v>-31</v>
      </c>
      <c r="G20" s="283">
        <v>-30</v>
      </c>
      <c r="H20" s="284"/>
      <c r="I20" s="284">
        <v>-124.9999999999</v>
      </c>
      <c r="J20" s="284">
        <v>-88</v>
      </c>
      <c r="K20" s="284">
        <v>-66</v>
      </c>
      <c r="L20" s="284">
        <v>-37</v>
      </c>
      <c r="M20" s="147"/>
      <c r="N20" s="284">
        <v>-127</v>
      </c>
      <c r="O20" s="284">
        <v>-98</v>
      </c>
      <c r="P20" s="284">
        <v>-62</v>
      </c>
      <c r="Q20" s="284">
        <v>-29</v>
      </c>
      <c r="R20" s="147"/>
      <c r="S20" s="284">
        <v>-138</v>
      </c>
      <c r="T20" s="284">
        <v>-93</v>
      </c>
      <c r="U20" s="284">
        <v>-65</v>
      </c>
      <c r="V20" s="284">
        <v>-37</v>
      </c>
      <c r="W20" s="147"/>
      <c r="X20" s="284">
        <f>SUM(X17:X19)</f>
        <v>-146</v>
      </c>
      <c r="Y20" s="284">
        <v>-107</v>
      </c>
      <c r="Z20" s="284">
        <v>-75</v>
      </c>
      <c r="AA20" s="284">
        <v>-36</v>
      </c>
      <c r="AB20" s="147"/>
      <c r="AC20" s="284">
        <v>-148</v>
      </c>
      <c r="AD20" s="284">
        <v>-90</v>
      </c>
      <c r="AE20" s="284">
        <v>-51</v>
      </c>
      <c r="AF20" s="284">
        <v>-30</v>
      </c>
      <c r="AG20" s="147"/>
      <c r="AH20" s="284">
        <v>-121</v>
      </c>
      <c r="AI20" s="284">
        <v>-73</v>
      </c>
      <c r="AJ20" s="284">
        <v>-50</v>
      </c>
      <c r="AK20" s="284">
        <v>-27</v>
      </c>
      <c r="AL20" s="147"/>
      <c r="AM20" s="284">
        <v>-114</v>
      </c>
      <c r="AN20" s="284">
        <v>-68</v>
      </c>
      <c r="AO20" s="284">
        <v>-44</v>
      </c>
      <c r="AP20" s="284">
        <v>-20</v>
      </c>
      <c r="AQ20" s="147"/>
      <c r="AR20" s="284">
        <v>-117</v>
      </c>
      <c r="AS20" s="284">
        <v>-73</v>
      </c>
      <c r="AT20" s="284">
        <v>-41</v>
      </c>
      <c r="AU20" s="284">
        <v>-20</v>
      </c>
      <c r="AV20" s="147"/>
      <c r="AW20" s="284">
        <v>-77</v>
      </c>
      <c r="AX20" s="284">
        <v>-66</v>
      </c>
      <c r="AY20" s="284">
        <v>-37</v>
      </c>
      <c r="AZ20" s="284">
        <v>-3</v>
      </c>
      <c r="BA20" s="147"/>
      <c r="BB20" s="284">
        <v>-43</v>
      </c>
      <c r="BC20" s="284">
        <v>-14</v>
      </c>
      <c r="BD20" s="284">
        <v>-16</v>
      </c>
      <c r="BE20" s="284">
        <v>-18</v>
      </c>
      <c r="BF20" s="147"/>
      <c r="BG20" s="284">
        <v>-89</v>
      </c>
      <c r="BH20" s="284">
        <v>-45</v>
      </c>
      <c r="BI20" s="284">
        <v>-19</v>
      </c>
      <c r="BJ20" s="284">
        <v>-10</v>
      </c>
      <c r="BK20" s="147"/>
      <c r="BL20" s="284">
        <v>-145</v>
      </c>
      <c r="BM20" s="284">
        <v>-95</v>
      </c>
      <c r="BN20" s="284">
        <v>-70</v>
      </c>
      <c r="BO20" s="284">
        <v>-22</v>
      </c>
      <c r="BP20" s="147"/>
      <c r="BQ20" s="284">
        <v>-79</v>
      </c>
      <c r="BR20" s="7"/>
      <c r="BS20" s="7"/>
      <c r="BT20" s="7"/>
    </row>
    <row r="21" spans="1:73" s="8" customFormat="1" ht="17.25" customHeight="1" thickTop="1" x14ac:dyDescent="0.2">
      <c r="A21" s="15" t="s">
        <v>26</v>
      </c>
      <c r="B21" s="14">
        <v>163.00000000009999</v>
      </c>
      <c r="C21" s="185"/>
      <c r="D21" s="14">
        <v>325</v>
      </c>
      <c r="E21" s="14">
        <v>314</v>
      </c>
      <c r="F21" s="14">
        <v>223</v>
      </c>
      <c r="G21" s="14">
        <v>162</v>
      </c>
      <c r="H21" s="147"/>
      <c r="I21" s="147">
        <v>339.00000000009999</v>
      </c>
      <c r="J21" s="147">
        <v>341</v>
      </c>
      <c r="K21" s="147">
        <v>241</v>
      </c>
      <c r="L21" s="147">
        <v>94</v>
      </c>
      <c r="M21" s="147"/>
      <c r="N21" s="147">
        <v>288</v>
      </c>
      <c r="O21" s="147">
        <v>246</v>
      </c>
      <c r="P21" s="147">
        <v>178</v>
      </c>
      <c r="Q21" s="147">
        <v>34</v>
      </c>
      <c r="R21" s="147"/>
      <c r="S21" s="147">
        <v>80</v>
      </c>
      <c r="T21" s="147">
        <v>187</v>
      </c>
      <c r="U21" s="147">
        <v>132</v>
      </c>
      <c r="V21" s="147">
        <v>38</v>
      </c>
      <c r="W21" s="147"/>
      <c r="X21" s="147">
        <v>-239</v>
      </c>
      <c r="Y21" s="147">
        <v>62</v>
      </c>
      <c r="Z21" s="147">
        <v>42</v>
      </c>
      <c r="AA21" s="147">
        <v>31</v>
      </c>
      <c r="AB21" s="147"/>
      <c r="AC21" s="147">
        <v>660</v>
      </c>
      <c r="AD21" s="147">
        <v>592</v>
      </c>
      <c r="AE21" s="147">
        <v>477</v>
      </c>
      <c r="AF21" s="147">
        <v>247</v>
      </c>
      <c r="AG21" s="147"/>
      <c r="AH21" s="147">
        <v>655</v>
      </c>
      <c r="AI21" s="271">
        <v>651</v>
      </c>
      <c r="AJ21" s="147">
        <v>451</v>
      </c>
      <c r="AK21" s="147">
        <v>219</v>
      </c>
      <c r="AL21" s="147"/>
      <c r="AM21" s="147">
        <v>493</v>
      </c>
      <c r="AN21" s="147">
        <v>461</v>
      </c>
      <c r="AO21" s="147">
        <v>316</v>
      </c>
      <c r="AP21" s="147">
        <v>144</v>
      </c>
      <c r="AQ21" s="147"/>
      <c r="AR21" s="147">
        <v>32</v>
      </c>
      <c r="AS21" s="147">
        <v>33</v>
      </c>
      <c r="AT21" s="147">
        <v>1</v>
      </c>
      <c r="AU21" s="147">
        <v>-21</v>
      </c>
      <c r="AV21" s="147"/>
      <c r="AW21" s="147">
        <v>246</v>
      </c>
      <c r="AX21" s="147">
        <v>303</v>
      </c>
      <c r="AY21" s="147">
        <v>224</v>
      </c>
      <c r="AZ21" s="147">
        <v>142</v>
      </c>
      <c r="BA21" s="147"/>
      <c r="BB21" s="147">
        <v>172</v>
      </c>
      <c r="BC21" s="147">
        <v>196</v>
      </c>
      <c r="BD21" s="147">
        <v>90</v>
      </c>
      <c r="BE21" s="147">
        <v>132</v>
      </c>
      <c r="BF21" s="147"/>
      <c r="BG21" s="147">
        <v>287</v>
      </c>
      <c r="BH21" s="147">
        <v>292</v>
      </c>
      <c r="BI21" s="147">
        <v>233.241984945637</v>
      </c>
      <c r="BJ21" s="147">
        <v>115.23801742919392</v>
      </c>
      <c r="BK21" s="147"/>
      <c r="BL21" s="147">
        <v>-116.77440559440561</v>
      </c>
      <c r="BM21" s="147">
        <v>44.234526472781454</v>
      </c>
      <c r="BN21" s="147">
        <v>123</v>
      </c>
      <c r="BO21" s="147">
        <v>94</v>
      </c>
      <c r="BP21" s="147"/>
      <c r="BQ21" s="147">
        <v>-20</v>
      </c>
      <c r="BR21" s="7"/>
      <c r="BS21" s="7"/>
      <c r="BT21" s="7"/>
      <c r="BU21" s="7"/>
    </row>
    <row r="22" spans="1:73" s="10" customFormat="1" x14ac:dyDescent="0.2">
      <c r="A22" s="58" t="s">
        <v>27</v>
      </c>
      <c r="B22" s="16">
        <v>-54</v>
      </c>
      <c r="C22" s="185"/>
      <c r="D22" s="16">
        <v>-201</v>
      </c>
      <c r="E22" s="16">
        <v>-141</v>
      </c>
      <c r="F22" s="16">
        <v>-106</v>
      </c>
      <c r="G22" s="16">
        <v>-59</v>
      </c>
      <c r="H22" s="148"/>
      <c r="I22" s="148">
        <v>-144</v>
      </c>
      <c r="J22" s="148">
        <v>-145</v>
      </c>
      <c r="K22" s="148">
        <v>-105</v>
      </c>
      <c r="L22" s="148">
        <v>-41</v>
      </c>
      <c r="M22" s="148"/>
      <c r="N22" s="148">
        <v>-121</v>
      </c>
      <c r="O22" s="148">
        <v>-97</v>
      </c>
      <c r="P22" s="148">
        <v>-70</v>
      </c>
      <c r="Q22" s="148">
        <v>-13</v>
      </c>
      <c r="R22" s="148"/>
      <c r="S22" s="148">
        <v>-36</v>
      </c>
      <c r="T22" s="148">
        <v>-74</v>
      </c>
      <c r="U22" s="148">
        <v>-54</v>
      </c>
      <c r="V22" s="148">
        <v>-14</v>
      </c>
      <c r="W22" s="148"/>
      <c r="X22" s="148">
        <v>71</v>
      </c>
      <c r="Y22" s="148">
        <v>-19</v>
      </c>
      <c r="Z22" s="148">
        <v>-10</v>
      </c>
      <c r="AA22" s="148">
        <v>-7</v>
      </c>
      <c r="AB22" s="148"/>
      <c r="AC22" s="148">
        <v>-151</v>
      </c>
      <c r="AD22" s="148">
        <v>-133</v>
      </c>
      <c r="AE22" s="148">
        <v>-107</v>
      </c>
      <c r="AF22" s="148">
        <v>-55</v>
      </c>
      <c r="AG22" s="148"/>
      <c r="AH22" s="148">
        <v>-148</v>
      </c>
      <c r="AI22" s="148">
        <v>-149</v>
      </c>
      <c r="AJ22" s="148">
        <v>-103</v>
      </c>
      <c r="AK22" s="148">
        <v>-52</v>
      </c>
      <c r="AL22" s="148"/>
      <c r="AM22" s="148">
        <v>-112</v>
      </c>
      <c r="AN22" s="148">
        <v>-106</v>
      </c>
      <c r="AO22" s="148">
        <v>-80</v>
      </c>
      <c r="AP22" s="148">
        <v>-39</v>
      </c>
      <c r="AQ22" s="148"/>
      <c r="AR22" s="148">
        <v>7</v>
      </c>
      <c r="AS22" s="148">
        <v>-7</v>
      </c>
      <c r="AT22" s="148">
        <v>2</v>
      </c>
      <c r="AU22" s="148">
        <v>7</v>
      </c>
      <c r="AV22" s="148"/>
      <c r="AW22" s="148">
        <v>-63</v>
      </c>
      <c r="AX22" s="148">
        <v>-81</v>
      </c>
      <c r="AY22" s="148">
        <v>-61</v>
      </c>
      <c r="AZ22" s="148">
        <v>-37</v>
      </c>
      <c r="BA22" s="148"/>
      <c r="BB22" s="148">
        <v>-60</v>
      </c>
      <c r="BC22" s="148">
        <v>-88</v>
      </c>
      <c r="BD22" s="148">
        <v>-56</v>
      </c>
      <c r="BE22" s="148">
        <v>-40</v>
      </c>
      <c r="BF22" s="148"/>
      <c r="BG22" s="148">
        <v>-85</v>
      </c>
      <c r="BH22" s="148">
        <v>-93</v>
      </c>
      <c r="BI22" s="148">
        <v>-72</v>
      </c>
      <c r="BJ22" s="148">
        <v>-32</v>
      </c>
      <c r="BK22" s="148"/>
      <c r="BL22" s="148">
        <v>63</v>
      </c>
      <c r="BM22" s="148">
        <v>3</v>
      </c>
      <c r="BN22" s="148">
        <v>-28</v>
      </c>
      <c r="BO22" s="148">
        <v>-23</v>
      </c>
      <c r="BP22" s="148"/>
      <c r="BQ22" s="148">
        <v>13</v>
      </c>
      <c r="BR22" s="9"/>
      <c r="BS22" s="9"/>
      <c r="BT22" s="9"/>
      <c r="BU22" s="9"/>
    </row>
    <row r="23" spans="1:73" s="8" customFormat="1" ht="17.25" customHeight="1" x14ac:dyDescent="0.2">
      <c r="A23" s="15" t="s">
        <v>247</v>
      </c>
      <c r="B23" s="14">
        <v>109.00000000009999</v>
      </c>
      <c r="C23" s="185"/>
      <c r="D23" s="14">
        <v>124</v>
      </c>
      <c r="E23" s="14">
        <v>173</v>
      </c>
      <c r="F23" s="14">
        <v>117</v>
      </c>
      <c r="G23" s="14">
        <v>103</v>
      </c>
      <c r="H23" s="147"/>
      <c r="I23" s="147">
        <v>195.00000000009999</v>
      </c>
      <c r="J23" s="147">
        <v>196</v>
      </c>
      <c r="K23" s="147">
        <v>136</v>
      </c>
      <c r="L23" s="147">
        <v>53</v>
      </c>
      <c r="M23" s="147"/>
      <c r="N23" s="147">
        <v>167</v>
      </c>
      <c r="O23" s="147">
        <v>149</v>
      </c>
      <c r="P23" s="147">
        <v>108</v>
      </c>
      <c r="Q23" s="147">
        <v>21</v>
      </c>
      <c r="R23" s="147"/>
      <c r="S23" s="147">
        <v>44</v>
      </c>
      <c r="T23" s="147">
        <v>113</v>
      </c>
      <c r="U23" s="147">
        <v>78</v>
      </c>
      <c r="V23" s="147">
        <v>24</v>
      </c>
      <c r="W23" s="147"/>
      <c r="X23" s="147">
        <v>-168</v>
      </c>
      <c r="Y23" s="147">
        <v>43</v>
      </c>
      <c r="Z23" s="147">
        <v>32</v>
      </c>
      <c r="AA23" s="147">
        <v>24</v>
      </c>
      <c r="AB23" s="147"/>
      <c r="AC23" s="147">
        <v>509</v>
      </c>
      <c r="AD23" s="147">
        <v>459</v>
      </c>
      <c r="AE23" s="147">
        <v>370</v>
      </c>
      <c r="AF23" s="147">
        <v>192</v>
      </c>
      <c r="AG23" s="147"/>
      <c r="AH23" s="147">
        <v>507</v>
      </c>
      <c r="AI23" s="147">
        <v>502</v>
      </c>
      <c r="AJ23" s="147">
        <v>348</v>
      </c>
      <c r="AK23" s="147">
        <v>167</v>
      </c>
      <c r="AL23" s="147"/>
      <c r="AM23" s="147">
        <v>381</v>
      </c>
      <c r="AN23" s="147">
        <v>355</v>
      </c>
      <c r="AO23" s="147">
        <v>236</v>
      </c>
      <c r="AP23" s="147">
        <v>105</v>
      </c>
      <c r="AQ23" s="147"/>
      <c r="AR23" s="147">
        <v>39</v>
      </c>
      <c r="AS23" s="147">
        <v>26</v>
      </c>
      <c r="AT23" s="147">
        <v>3</v>
      </c>
      <c r="AU23" s="147">
        <v>-14</v>
      </c>
      <c r="AV23" s="147"/>
      <c r="AW23" s="147">
        <v>183</v>
      </c>
      <c r="AX23" s="147">
        <v>222</v>
      </c>
      <c r="AY23" s="147">
        <v>163</v>
      </c>
      <c r="AZ23" s="147">
        <v>105</v>
      </c>
      <c r="BA23" s="147"/>
      <c r="BB23" s="147">
        <v>112</v>
      </c>
      <c r="BC23" s="147">
        <v>108</v>
      </c>
      <c r="BD23" s="147">
        <v>34</v>
      </c>
      <c r="BE23" s="147">
        <v>92</v>
      </c>
      <c r="BF23" s="147"/>
      <c r="BG23" s="147">
        <v>202</v>
      </c>
      <c r="BH23" s="147">
        <v>199</v>
      </c>
      <c r="BI23" s="147">
        <v>161.241984945637</v>
      </c>
      <c r="BJ23" s="147">
        <v>83.238017429193917</v>
      </c>
      <c r="BK23" s="147"/>
      <c r="BL23" s="147">
        <v>-53.774405594405607</v>
      </c>
      <c r="BM23" s="147">
        <v>47.234526472781454</v>
      </c>
      <c r="BN23" s="147">
        <v>95</v>
      </c>
      <c r="BO23" s="147">
        <v>71</v>
      </c>
      <c r="BP23" s="147"/>
      <c r="BQ23" s="147">
        <v>-7</v>
      </c>
      <c r="BR23" s="7"/>
      <c r="BS23" s="7"/>
      <c r="BT23" s="7"/>
      <c r="BU23" s="7"/>
    </row>
    <row r="24" spans="1:73" s="10" customFormat="1" ht="11.25" customHeight="1" x14ac:dyDescent="0.2">
      <c r="A24" s="58" t="s">
        <v>28</v>
      </c>
      <c r="B24" s="16">
        <v>13</v>
      </c>
      <c r="C24" s="185"/>
      <c r="D24" s="16">
        <v>37</v>
      </c>
      <c r="E24" s="16">
        <v>37</v>
      </c>
      <c r="F24" s="16">
        <v>36</v>
      </c>
      <c r="G24" s="16">
        <v>25</v>
      </c>
      <c r="H24" s="148"/>
      <c r="I24" s="148">
        <v>3</v>
      </c>
      <c r="J24" s="148">
        <v>6</v>
      </c>
      <c r="K24" s="148">
        <v>8</v>
      </c>
      <c r="L24" s="148">
        <v>0</v>
      </c>
      <c r="M24" s="148"/>
      <c r="N24" s="148">
        <v>2</v>
      </c>
      <c r="O24" s="148">
        <v>-1</v>
      </c>
      <c r="P24" s="148">
        <v>-1</v>
      </c>
      <c r="Q24" s="148">
        <v>-1</v>
      </c>
      <c r="R24" s="148"/>
      <c r="S24" s="148">
        <v>3</v>
      </c>
      <c r="T24" s="148">
        <v>2</v>
      </c>
      <c r="U24" s="148">
        <v>2</v>
      </c>
      <c r="V24" s="148">
        <v>-1</v>
      </c>
      <c r="W24" s="148"/>
      <c r="X24" s="148">
        <v>9</v>
      </c>
      <c r="Y24" s="148">
        <v>2</v>
      </c>
      <c r="Z24" s="148">
        <v>2</v>
      </c>
      <c r="AA24" s="148">
        <v>1</v>
      </c>
      <c r="AB24" s="148"/>
      <c r="AC24" s="148">
        <v>-1</v>
      </c>
      <c r="AD24" s="148">
        <v>-1</v>
      </c>
      <c r="AE24" s="148">
        <v>-1</v>
      </c>
      <c r="AF24" s="148">
        <v>0</v>
      </c>
      <c r="AG24" s="148"/>
      <c r="AH24" s="148">
        <v>-1</v>
      </c>
      <c r="AI24" s="148">
        <v>-1</v>
      </c>
      <c r="AJ24" s="148">
        <v>-1</v>
      </c>
      <c r="AK24" s="148">
        <v>-1</v>
      </c>
      <c r="AL24" s="148"/>
      <c r="AM24" s="148">
        <v>-2</v>
      </c>
      <c r="AN24" s="148">
        <v>-2</v>
      </c>
      <c r="AO24" s="148">
        <v>-1</v>
      </c>
      <c r="AP24" s="148">
        <v>-1</v>
      </c>
      <c r="AQ24" s="148"/>
      <c r="AR24" s="148">
        <v>1</v>
      </c>
      <c r="AS24" s="148">
        <v>0</v>
      </c>
      <c r="AT24" s="148">
        <v>0</v>
      </c>
      <c r="AU24" s="148">
        <v>0</v>
      </c>
      <c r="AV24" s="148"/>
      <c r="AW24" s="148">
        <v>0</v>
      </c>
      <c r="AX24" s="148">
        <v>-7</v>
      </c>
      <c r="AY24" s="148">
        <v>-4</v>
      </c>
      <c r="AZ24" s="148">
        <v>-1</v>
      </c>
      <c r="BA24" s="148"/>
      <c r="BB24" s="148">
        <v>0</v>
      </c>
      <c r="BC24" s="148">
        <v>-1</v>
      </c>
      <c r="BD24" s="148">
        <v>-2</v>
      </c>
      <c r="BE24" s="148">
        <v>-1</v>
      </c>
      <c r="BF24" s="148"/>
      <c r="BG24" s="148">
        <v>-5</v>
      </c>
      <c r="BH24" s="148">
        <v>-4</v>
      </c>
      <c r="BI24" s="148">
        <v>-2</v>
      </c>
      <c r="BJ24" s="148">
        <v>-1</v>
      </c>
      <c r="BK24" s="148"/>
      <c r="BL24" s="148">
        <v>-9</v>
      </c>
      <c r="BM24" s="148">
        <v>-10</v>
      </c>
      <c r="BN24" s="148">
        <v>-1</v>
      </c>
      <c r="BO24" s="148">
        <v>-1</v>
      </c>
      <c r="BP24" s="148"/>
      <c r="BQ24" s="148">
        <v>-5</v>
      </c>
      <c r="BR24" s="9"/>
      <c r="BS24" s="9"/>
      <c r="BT24" s="9"/>
    </row>
    <row r="25" spans="1:73" s="8" customFormat="1" ht="17.25" customHeight="1" x14ac:dyDescent="0.2">
      <c r="A25" s="15" t="s">
        <v>29</v>
      </c>
      <c r="B25" s="14">
        <v>96.000000000099988</v>
      </c>
      <c r="C25" s="185"/>
      <c r="D25" s="14">
        <v>87</v>
      </c>
      <c r="E25" s="14">
        <v>136</v>
      </c>
      <c r="F25" s="14">
        <v>81</v>
      </c>
      <c r="G25" s="14">
        <v>78</v>
      </c>
      <c r="H25" s="147"/>
      <c r="I25" s="147">
        <v>192.00000000009999</v>
      </c>
      <c r="J25" s="147">
        <v>190</v>
      </c>
      <c r="K25" s="147">
        <v>128</v>
      </c>
      <c r="L25" s="147">
        <v>53</v>
      </c>
      <c r="M25" s="147"/>
      <c r="N25" s="147">
        <v>165</v>
      </c>
      <c r="O25" s="147">
        <v>150</v>
      </c>
      <c r="P25" s="147">
        <v>109</v>
      </c>
      <c r="Q25" s="147">
        <v>22</v>
      </c>
      <c r="R25" s="147"/>
      <c r="S25" s="147">
        <v>47</v>
      </c>
      <c r="T25" s="147">
        <v>115</v>
      </c>
      <c r="U25" s="147">
        <v>80</v>
      </c>
      <c r="V25" s="147">
        <v>25</v>
      </c>
      <c r="W25" s="147"/>
      <c r="X25" s="147">
        <v>-159</v>
      </c>
      <c r="Y25" s="147">
        <v>45</v>
      </c>
      <c r="Z25" s="147">
        <v>34</v>
      </c>
      <c r="AA25" s="147">
        <v>25</v>
      </c>
      <c r="AB25" s="147"/>
      <c r="AC25" s="147">
        <v>508</v>
      </c>
      <c r="AD25" s="147">
        <v>458</v>
      </c>
      <c r="AE25" s="147">
        <v>369</v>
      </c>
      <c r="AF25" s="147">
        <v>193</v>
      </c>
      <c r="AG25" s="147"/>
      <c r="AH25" s="147">
        <v>506</v>
      </c>
      <c r="AI25" s="147">
        <v>501</v>
      </c>
      <c r="AJ25" s="147">
        <v>347</v>
      </c>
      <c r="AK25" s="147">
        <v>166</v>
      </c>
      <c r="AL25" s="147"/>
      <c r="AM25" s="147">
        <v>379</v>
      </c>
      <c r="AN25" s="147">
        <v>353</v>
      </c>
      <c r="AO25" s="147">
        <v>235</v>
      </c>
      <c r="AP25" s="147">
        <v>104</v>
      </c>
      <c r="AQ25" s="147"/>
      <c r="AR25" s="147">
        <v>40</v>
      </c>
      <c r="AS25" s="147">
        <v>26</v>
      </c>
      <c r="AT25" s="147">
        <v>3</v>
      </c>
      <c r="AU25" s="147">
        <v>-14</v>
      </c>
      <c r="AV25" s="147"/>
      <c r="AW25" s="147">
        <v>183</v>
      </c>
      <c r="AX25" s="147">
        <v>215</v>
      </c>
      <c r="AY25" s="147">
        <v>159</v>
      </c>
      <c r="AZ25" s="147">
        <v>104</v>
      </c>
      <c r="BA25" s="147"/>
      <c r="BB25" s="147">
        <v>112</v>
      </c>
      <c r="BC25" s="147">
        <v>107</v>
      </c>
      <c r="BD25" s="147">
        <v>32</v>
      </c>
      <c r="BE25" s="147">
        <v>91</v>
      </c>
      <c r="BF25" s="147"/>
      <c r="BG25" s="147">
        <v>197</v>
      </c>
      <c r="BH25" s="147">
        <v>195</v>
      </c>
      <c r="BI25" s="147">
        <v>159.241984945637</v>
      </c>
      <c r="BJ25" s="147">
        <v>82.238017429193917</v>
      </c>
      <c r="BK25" s="147"/>
      <c r="BL25" s="147">
        <v>-62.774405594405607</v>
      </c>
      <c r="BM25" s="147">
        <v>37.234526472781454</v>
      </c>
      <c r="BN25" s="147">
        <v>94</v>
      </c>
      <c r="BO25" s="147">
        <v>70</v>
      </c>
      <c r="BP25" s="147"/>
      <c r="BQ25" s="147">
        <v>-12</v>
      </c>
      <c r="BR25" s="7"/>
      <c r="BS25" s="7"/>
      <c r="BT25" s="7"/>
    </row>
    <row r="26" spans="1:73" s="10" customFormat="1" x14ac:dyDescent="0.2">
      <c r="A26" s="303" t="s">
        <v>209</v>
      </c>
      <c r="B26" s="18">
        <v>1.05</v>
      </c>
      <c r="C26" s="185"/>
      <c r="D26" s="18">
        <v>0.95</v>
      </c>
      <c r="E26" s="18">
        <v>1.49</v>
      </c>
      <c r="F26" s="18">
        <v>0.89</v>
      </c>
      <c r="G26" s="18">
        <v>0.85</v>
      </c>
      <c r="H26" s="215"/>
      <c r="I26" s="215">
        <v>2.1</v>
      </c>
      <c r="J26" s="215">
        <v>2.08</v>
      </c>
      <c r="K26" s="215">
        <v>1.4</v>
      </c>
      <c r="L26" s="215">
        <v>0.57999999999999996</v>
      </c>
      <c r="M26" s="215"/>
      <c r="N26" s="215">
        <v>1.8</v>
      </c>
      <c r="O26" s="215">
        <v>1.64</v>
      </c>
      <c r="P26" s="215">
        <v>1.19</v>
      </c>
      <c r="Q26" s="215">
        <v>0.24</v>
      </c>
      <c r="R26" s="215"/>
      <c r="S26" s="215">
        <v>0.53</v>
      </c>
      <c r="T26" s="215">
        <v>1.31</v>
      </c>
      <c r="U26" s="215">
        <v>0.93</v>
      </c>
      <c r="V26" s="215">
        <v>0.3</v>
      </c>
      <c r="W26" s="215"/>
      <c r="X26" s="215">
        <v>-1.91</v>
      </c>
      <c r="Y26" s="215">
        <v>0.54086538461538458</v>
      </c>
      <c r="Z26" s="215">
        <v>0.41</v>
      </c>
      <c r="AA26" s="215">
        <v>0.30048076923076922</v>
      </c>
      <c r="AB26" s="215"/>
      <c r="AC26" s="215">
        <v>6.11</v>
      </c>
      <c r="AD26" s="215">
        <v>5.5</v>
      </c>
      <c r="AE26" s="215">
        <v>4.43</v>
      </c>
      <c r="AF26" s="215">
        <v>2.31</v>
      </c>
      <c r="AG26" s="215"/>
      <c r="AH26" s="215">
        <v>6.0817307692307692</v>
      </c>
      <c r="AI26" s="215">
        <v>6.021634615384615</v>
      </c>
      <c r="AJ26" s="215">
        <v>4.17</v>
      </c>
      <c r="AK26" s="215">
        <v>1.99512828134001</v>
      </c>
      <c r="AL26" s="215"/>
      <c r="AM26" s="215">
        <v>4.5599999999999996</v>
      </c>
      <c r="AN26" s="215">
        <v>4.24</v>
      </c>
      <c r="AO26" s="215">
        <v>2.82</v>
      </c>
      <c r="AP26" s="215">
        <v>1.25</v>
      </c>
      <c r="AQ26" s="215"/>
      <c r="AR26" s="215">
        <v>0.48076923076923073</v>
      </c>
      <c r="AS26" s="215">
        <v>0.3125</v>
      </c>
      <c r="AT26" s="215">
        <v>3.6057692307692304E-2</v>
      </c>
      <c r="AU26" s="215">
        <v>-0.17</v>
      </c>
      <c r="AV26" s="215"/>
      <c r="AW26" s="215">
        <v>2.2000000000000002</v>
      </c>
      <c r="AX26" s="215">
        <v>2.58</v>
      </c>
      <c r="AY26" s="215">
        <v>1.91</v>
      </c>
      <c r="AZ26" s="215">
        <v>1.25</v>
      </c>
      <c r="BA26" s="215"/>
      <c r="BB26" s="215">
        <v>1.32</v>
      </c>
      <c r="BC26" s="215">
        <v>1.27</v>
      </c>
      <c r="BD26" s="215">
        <v>0.38</v>
      </c>
      <c r="BE26" s="215">
        <v>1.08</v>
      </c>
      <c r="BF26" s="215"/>
      <c r="BG26" s="215">
        <v>2.33</v>
      </c>
      <c r="BH26" s="215">
        <v>2.31</v>
      </c>
      <c r="BI26" s="215">
        <v>1.88</v>
      </c>
      <c r="BJ26" s="215">
        <v>0.97</v>
      </c>
      <c r="BK26" s="215"/>
      <c r="BL26" s="215">
        <v>-0.75</v>
      </c>
      <c r="BM26" s="215">
        <v>0.44</v>
      </c>
      <c r="BN26" s="215">
        <v>1.29</v>
      </c>
      <c r="BO26" s="215">
        <v>0.96</v>
      </c>
      <c r="BP26" s="215"/>
      <c r="BQ26" s="215">
        <v>-0.16</v>
      </c>
      <c r="BR26" s="9"/>
      <c r="BS26" s="9"/>
      <c r="BT26" s="9"/>
    </row>
    <row r="27" spans="1:73" s="10" customFormat="1" x14ac:dyDescent="0.2">
      <c r="A27" s="303" t="s">
        <v>210</v>
      </c>
      <c r="B27" s="18">
        <v>1.33</v>
      </c>
      <c r="C27" s="185"/>
      <c r="D27" s="18">
        <v>4.1399999999999997</v>
      </c>
      <c r="E27" s="18">
        <v>3.7</v>
      </c>
      <c r="F27" s="18">
        <v>2.5499999999999998</v>
      </c>
      <c r="G27" s="18">
        <v>1.01</v>
      </c>
      <c r="H27" s="215"/>
      <c r="I27" s="215">
        <v>2.69</v>
      </c>
      <c r="J27" s="215">
        <v>2.4500000000000002</v>
      </c>
      <c r="K27" s="215">
        <v>1.61</v>
      </c>
      <c r="L27" s="215">
        <v>0.73</v>
      </c>
      <c r="M27" s="215"/>
      <c r="N27" s="215">
        <v>2.0299999999999998</v>
      </c>
      <c r="O27" s="215">
        <v>2.14</v>
      </c>
      <c r="P27" s="215">
        <v>1.5</v>
      </c>
      <c r="Q27" s="215">
        <v>0.72</v>
      </c>
      <c r="R27" s="215"/>
      <c r="S27" s="215">
        <v>2.2200000000000002</v>
      </c>
      <c r="T27" s="215">
        <v>2.09</v>
      </c>
      <c r="U27" s="215">
        <v>1.43</v>
      </c>
      <c r="V27" s="215">
        <v>0.6</v>
      </c>
      <c r="W27" s="215"/>
      <c r="X27" s="215">
        <v>1.73</v>
      </c>
      <c r="Y27" s="215">
        <v>1.37</v>
      </c>
      <c r="Z27" s="215">
        <v>0.95</v>
      </c>
      <c r="AA27" s="215">
        <v>0.42</v>
      </c>
      <c r="AB27" s="215"/>
      <c r="AC27" s="215">
        <v>6.44</v>
      </c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9"/>
      <c r="BS27" s="9"/>
      <c r="BT27" s="9"/>
    </row>
    <row r="28" spans="1:73" x14ac:dyDescent="0.2">
      <c r="A28" s="55"/>
      <c r="B28" s="383"/>
      <c r="D28" s="378"/>
      <c r="E28" s="368"/>
      <c r="F28" s="365"/>
      <c r="G28" s="239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>
        <v>0</v>
      </c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</row>
    <row r="29" spans="1:73" x14ac:dyDescent="0.2">
      <c r="A29" s="57" t="s">
        <v>30</v>
      </c>
      <c r="B29" s="61">
        <v>204.00000000069997</v>
      </c>
      <c r="D29" s="61">
        <v>434.00000000009999</v>
      </c>
      <c r="E29" s="61">
        <v>385</v>
      </c>
      <c r="F29" s="61">
        <v>254</v>
      </c>
      <c r="G29" s="61">
        <v>192.00000000009999</v>
      </c>
      <c r="H29" s="218"/>
      <c r="I29" s="218">
        <v>464.00000000029996</v>
      </c>
      <c r="J29" s="218">
        <v>429</v>
      </c>
      <c r="K29" s="218">
        <v>307</v>
      </c>
      <c r="L29" s="218">
        <v>131</v>
      </c>
      <c r="M29" s="218"/>
      <c r="N29" s="218">
        <v>415</v>
      </c>
      <c r="O29" s="218">
        <v>344</v>
      </c>
      <c r="P29" s="218">
        <v>240</v>
      </c>
      <c r="Q29" s="218">
        <v>63</v>
      </c>
      <c r="R29" s="218"/>
      <c r="S29" s="218">
        <v>218</v>
      </c>
      <c r="T29" s="218">
        <v>280</v>
      </c>
      <c r="U29" s="218">
        <v>197</v>
      </c>
      <c r="V29" s="218">
        <v>75</v>
      </c>
      <c r="W29" s="218"/>
      <c r="X29" s="218">
        <v>-93</v>
      </c>
      <c r="Y29" s="218">
        <v>169</v>
      </c>
      <c r="Z29" s="218">
        <v>117</v>
      </c>
      <c r="AA29" s="218">
        <v>67</v>
      </c>
      <c r="AB29" s="218"/>
      <c r="AC29" s="218">
        <v>808</v>
      </c>
      <c r="AD29" s="218">
        <v>682</v>
      </c>
      <c r="AE29" s="218">
        <v>528</v>
      </c>
      <c r="AF29" s="218">
        <v>277</v>
      </c>
      <c r="AG29" s="218"/>
      <c r="AH29" s="218">
        <v>776</v>
      </c>
      <c r="AI29" s="218">
        <v>724</v>
      </c>
      <c r="AJ29" s="218">
        <v>501</v>
      </c>
      <c r="AK29" s="218">
        <v>246</v>
      </c>
      <c r="AL29" s="218"/>
      <c r="AM29" s="218">
        <v>607</v>
      </c>
      <c r="AN29" s="218">
        <v>529</v>
      </c>
      <c r="AO29" s="218">
        <v>360</v>
      </c>
      <c r="AP29" s="218">
        <v>164</v>
      </c>
      <c r="AQ29" s="218"/>
      <c r="AR29" s="218">
        <v>149</v>
      </c>
      <c r="AS29" s="218">
        <v>106</v>
      </c>
      <c r="AT29" s="218">
        <v>42</v>
      </c>
      <c r="AU29" s="218">
        <v>-1</v>
      </c>
      <c r="AV29" s="218"/>
      <c r="AW29" s="218">
        <v>323</v>
      </c>
      <c r="AX29" s="218">
        <v>369</v>
      </c>
      <c r="AY29" s="218">
        <v>261</v>
      </c>
      <c r="AZ29" s="218">
        <v>145</v>
      </c>
      <c r="BA29" s="218"/>
      <c r="BB29" s="218">
        <v>215</v>
      </c>
      <c r="BC29" s="218">
        <v>210</v>
      </c>
      <c r="BD29" s="218">
        <v>106.23007562536361</v>
      </c>
      <c r="BE29" s="218">
        <v>150.23144360023377</v>
      </c>
      <c r="BF29" s="218"/>
      <c r="BG29" s="218">
        <v>376.2217741935483</v>
      </c>
      <c r="BH29" s="218">
        <v>337.2330428192497</v>
      </c>
      <c r="BI29" s="218">
        <v>252.241984945637</v>
      </c>
      <c r="BJ29" s="218">
        <v>125.23801742919392</v>
      </c>
      <c r="BK29" s="218"/>
      <c r="BL29" s="218">
        <v>28.225594405594393</v>
      </c>
      <c r="BM29" s="218">
        <v>139.23452647278145</v>
      </c>
      <c r="BN29" s="218">
        <v>193</v>
      </c>
      <c r="BO29" s="218">
        <v>116</v>
      </c>
      <c r="BP29" s="218"/>
      <c r="BQ29" s="218">
        <v>59</v>
      </c>
    </row>
    <row r="30" spans="1:73" x14ac:dyDescent="0.2">
      <c r="A30" s="304" t="s">
        <v>32</v>
      </c>
      <c r="B30" s="383">
        <v>358.00000000069997</v>
      </c>
      <c r="D30" s="378">
        <v>1072.0000000001</v>
      </c>
      <c r="E30" s="368">
        <v>858</v>
      </c>
      <c r="F30" s="365">
        <v>543</v>
      </c>
      <c r="G30" s="239">
        <v>316.00000000009999</v>
      </c>
      <c r="H30" s="125"/>
      <c r="I30" s="219">
        <v>945.00000000030013</v>
      </c>
      <c r="J30" s="219">
        <v>783</v>
      </c>
      <c r="K30" s="125">
        <v>542</v>
      </c>
      <c r="L30" s="125">
        <v>251</v>
      </c>
      <c r="M30" s="125"/>
      <c r="N30" s="219">
        <v>833</v>
      </c>
      <c r="O30" s="125">
        <v>692</v>
      </c>
      <c r="P30" s="125">
        <v>474</v>
      </c>
      <c r="Q30" s="125">
        <v>178</v>
      </c>
      <c r="R30" s="125"/>
      <c r="S30" s="219">
        <v>644</v>
      </c>
      <c r="T30" s="125">
        <v>582</v>
      </c>
      <c r="U30" s="125">
        <v>399</v>
      </c>
      <c r="V30" s="125">
        <v>178</v>
      </c>
      <c r="W30" s="125"/>
      <c r="X30" s="219">
        <v>624</v>
      </c>
      <c r="Y30" s="125">
        <v>501</v>
      </c>
      <c r="Z30" s="125">
        <v>335</v>
      </c>
      <c r="AA30" s="125">
        <v>169</v>
      </c>
      <c r="AB30" s="125"/>
      <c r="AC30" s="219">
        <v>1186</v>
      </c>
      <c r="AD30" s="125">
        <v>958</v>
      </c>
      <c r="AE30" s="125">
        <v>709</v>
      </c>
      <c r="AF30" s="125">
        <v>365</v>
      </c>
      <c r="AG30" s="125"/>
      <c r="AH30" s="219">
        <v>1101</v>
      </c>
      <c r="AI30" s="125">
        <v>957</v>
      </c>
      <c r="AJ30" s="125">
        <v>651</v>
      </c>
      <c r="AK30" s="125">
        <v>317</v>
      </c>
      <c r="AL30" s="125"/>
      <c r="AM30" s="125">
        <v>890</v>
      </c>
      <c r="AN30" s="125">
        <v>733</v>
      </c>
      <c r="AO30" s="125">
        <v>495</v>
      </c>
      <c r="AP30" s="125">
        <v>230</v>
      </c>
      <c r="AQ30" s="125"/>
      <c r="AR30" s="125">
        <v>422</v>
      </c>
      <c r="AS30" s="125">
        <v>300</v>
      </c>
      <c r="AT30" s="125">
        <v>170</v>
      </c>
      <c r="AU30" s="125">
        <v>62</v>
      </c>
      <c r="AV30" s="125"/>
      <c r="AW30" s="125">
        <v>602</v>
      </c>
      <c r="AX30" s="125">
        <v>572</v>
      </c>
      <c r="AY30" s="125">
        <v>389</v>
      </c>
      <c r="AZ30" s="125">
        <v>209</v>
      </c>
      <c r="BA30" s="125"/>
      <c r="BB30" s="125">
        <v>513</v>
      </c>
      <c r="BC30" s="125">
        <v>446</v>
      </c>
      <c r="BD30" s="125">
        <v>272</v>
      </c>
      <c r="BE30" s="125">
        <v>212</v>
      </c>
      <c r="BF30" s="125"/>
      <c r="BG30" s="125">
        <v>638</v>
      </c>
      <c r="BH30" s="125">
        <v>525</v>
      </c>
      <c r="BI30" s="125">
        <v>377</v>
      </c>
      <c r="BJ30" s="125">
        <v>187</v>
      </c>
      <c r="BK30" s="125"/>
      <c r="BL30" s="125">
        <v>341</v>
      </c>
      <c r="BM30" s="125">
        <v>356</v>
      </c>
      <c r="BN30" s="125">
        <v>47</v>
      </c>
      <c r="BO30" s="125">
        <v>30</v>
      </c>
      <c r="BP30" s="125"/>
      <c r="BQ30" s="125">
        <v>107</v>
      </c>
    </row>
    <row r="31" spans="1:73" x14ac:dyDescent="0.2">
      <c r="A31" s="305" t="s">
        <v>33</v>
      </c>
      <c r="B31" s="383">
        <v>17.000000000399996</v>
      </c>
      <c r="D31" s="378">
        <v>261</v>
      </c>
      <c r="E31" s="368">
        <v>226</v>
      </c>
      <c r="F31" s="365">
        <v>165</v>
      </c>
      <c r="G31" s="239">
        <v>12.0000000002</v>
      </c>
      <c r="H31" s="125"/>
      <c r="I31" s="125">
        <v>50</v>
      </c>
      <c r="J31" s="219">
        <v>29.000000000299998</v>
      </c>
      <c r="K31" s="125">
        <v>13</v>
      </c>
      <c r="L31" s="125">
        <v>11</v>
      </c>
      <c r="M31" s="125"/>
      <c r="N31" s="125">
        <v>7</v>
      </c>
      <c r="O31" s="125">
        <v>53</v>
      </c>
      <c r="P31" s="125">
        <v>36</v>
      </c>
      <c r="Q31" s="125">
        <v>60</v>
      </c>
      <c r="R31" s="125"/>
      <c r="S31" s="125">
        <v>184</v>
      </c>
      <c r="T31" s="125">
        <v>73</v>
      </c>
      <c r="U31" s="125">
        <v>46</v>
      </c>
      <c r="V31" s="125">
        <v>27</v>
      </c>
      <c r="W31" s="125"/>
      <c r="X31" s="125">
        <v>381</v>
      </c>
      <c r="Y31" s="125">
        <v>64</v>
      </c>
      <c r="Z31" s="125">
        <v>43</v>
      </c>
      <c r="AA31" s="125">
        <v>5</v>
      </c>
      <c r="AB31" s="125"/>
      <c r="AC31" s="125">
        <v>39</v>
      </c>
      <c r="AD31" s="125">
        <v>28</v>
      </c>
      <c r="AE31" s="125">
        <v>24</v>
      </c>
      <c r="AF31" s="125">
        <v>4</v>
      </c>
      <c r="AG31" s="125"/>
      <c r="AH31" s="125">
        <v>50</v>
      </c>
      <c r="AI31" s="125">
        <v>15</v>
      </c>
      <c r="AJ31" s="125">
        <v>10</v>
      </c>
      <c r="AK31" s="125">
        <v>5</v>
      </c>
      <c r="AL31" s="125"/>
      <c r="AM31" s="125">
        <v>28</v>
      </c>
      <c r="AN31" s="125">
        <v>13</v>
      </c>
      <c r="AO31" s="125">
        <v>7</v>
      </c>
      <c r="AP31" s="125">
        <v>3</v>
      </c>
      <c r="AQ31" s="125"/>
      <c r="AR31" s="125">
        <v>55</v>
      </c>
      <c r="AS31" s="125">
        <v>24</v>
      </c>
      <c r="AT31" s="125">
        <v>11</v>
      </c>
      <c r="AU31" s="125">
        <v>4</v>
      </c>
      <c r="AV31" s="125"/>
      <c r="AW31" s="125">
        <v>139</v>
      </c>
      <c r="AX31" s="125">
        <v>69</v>
      </c>
      <c r="AY31" s="125">
        <v>57</v>
      </c>
      <c r="AZ31" s="125">
        <v>14</v>
      </c>
      <c r="BA31" s="125"/>
      <c r="BB31" s="125">
        <v>257</v>
      </c>
      <c r="BC31" s="125">
        <v>211</v>
      </c>
      <c r="BD31" s="125">
        <v>203</v>
      </c>
      <c r="BE31" s="125">
        <v>8</v>
      </c>
      <c r="BF31" s="125"/>
      <c r="BG31" s="125">
        <v>45</v>
      </c>
      <c r="BH31" s="125">
        <v>46</v>
      </c>
      <c r="BI31" s="125">
        <v>29</v>
      </c>
      <c r="BJ31" s="125">
        <v>18</v>
      </c>
      <c r="BK31" s="125"/>
      <c r="BL31" s="125">
        <v>304</v>
      </c>
      <c r="BM31" s="125">
        <v>170</v>
      </c>
      <c r="BN31" s="125">
        <v>28</v>
      </c>
      <c r="BO31" s="125">
        <v>5</v>
      </c>
      <c r="BP31" s="125"/>
      <c r="BQ31" s="125">
        <v>99</v>
      </c>
    </row>
    <row r="32" spans="1:73" ht="13.5" thickBot="1" x14ac:dyDescent="0.25">
      <c r="A32" s="306" t="s">
        <v>35</v>
      </c>
      <c r="B32" s="100">
        <v>0</v>
      </c>
      <c r="D32" s="100">
        <v>43</v>
      </c>
      <c r="E32" s="100">
        <v>42</v>
      </c>
      <c r="F32" s="100">
        <v>13</v>
      </c>
      <c r="G32" s="100">
        <v>0</v>
      </c>
      <c r="H32" s="272"/>
      <c r="I32" s="272">
        <v>0</v>
      </c>
      <c r="J32" s="220">
        <v>0</v>
      </c>
      <c r="K32" s="272">
        <v>0</v>
      </c>
      <c r="L32" s="272">
        <v>0</v>
      </c>
      <c r="M32" s="125"/>
      <c r="N32" s="272">
        <v>-45</v>
      </c>
      <c r="O32" s="272">
        <v>11</v>
      </c>
      <c r="P32" s="272">
        <v>11</v>
      </c>
      <c r="Q32" s="272">
        <v>9</v>
      </c>
      <c r="R32" s="125"/>
      <c r="S32" s="272">
        <v>20</v>
      </c>
      <c r="T32" s="272">
        <v>1</v>
      </c>
      <c r="U32" s="272">
        <v>1</v>
      </c>
      <c r="V32" s="272">
        <v>0</v>
      </c>
      <c r="W32" s="125"/>
      <c r="X32" s="272">
        <v>270</v>
      </c>
      <c r="Y32" s="272">
        <v>6</v>
      </c>
      <c r="Z32" s="272">
        <v>6</v>
      </c>
      <c r="AA32" s="272">
        <v>0</v>
      </c>
      <c r="AB32" s="125"/>
      <c r="AC32" s="272">
        <v>2</v>
      </c>
      <c r="AD32" s="272">
        <v>2</v>
      </c>
      <c r="AE32" s="272">
        <v>2</v>
      </c>
      <c r="AF32" s="272">
        <v>0</v>
      </c>
      <c r="AG32" s="125"/>
      <c r="AH32" s="272">
        <v>5</v>
      </c>
      <c r="AI32" s="272">
        <v>0</v>
      </c>
      <c r="AJ32" s="272">
        <v>0</v>
      </c>
      <c r="AK32" s="272">
        <v>0</v>
      </c>
      <c r="AL32" s="125"/>
      <c r="AM32" s="272">
        <v>0</v>
      </c>
      <c r="AN32" s="272">
        <v>0</v>
      </c>
      <c r="AO32" s="272">
        <v>0</v>
      </c>
      <c r="AP32" s="272">
        <v>0</v>
      </c>
      <c r="AQ32" s="125"/>
      <c r="AR32" s="272">
        <v>12</v>
      </c>
      <c r="AS32" s="272">
        <v>3</v>
      </c>
      <c r="AT32" s="272">
        <v>3</v>
      </c>
      <c r="AU32" s="272">
        <v>0</v>
      </c>
      <c r="AV32" s="125"/>
      <c r="AW32" s="272">
        <v>19</v>
      </c>
      <c r="AX32" s="272">
        <v>6</v>
      </c>
      <c r="AY32" s="272">
        <v>3</v>
      </c>
      <c r="AZ32" s="272">
        <v>3</v>
      </c>
      <c r="BA32" s="125"/>
      <c r="BB32" s="272">
        <v>51</v>
      </c>
      <c r="BC32" s="272">
        <v>52</v>
      </c>
      <c r="BD32" s="272">
        <v>45</v>
      </c>
      <c r="BE32" s="272">
        <v>1</v>
      </c>
      <c r="BF32" s="125"/>
      <c r="BG32" s="272">
        <v>8</v>
      </c>
      <c r="BH32" s="272">
        <v>1</v>
      </c>
      <c r="BI32" s="272">
        <v>0</v>
      </c>
      <c r="BJ32" s="272">
        <v>0</v>
      </c>
      <c r="BK32" s="125"/>
      <c r="BL32" s="272">
        <v>64</v>
      </c>
      <c r="BM32" s="272">
        <v>34</v>
      </c>
      <c r="BN32" s="272">
        <v>25</v>
      </c>
      <c r="BO32" s="272">
        <v>5</v>
      </c>
      <c r="BP32" s="125"/>
      <c r="BQ32" s="272">
        <v>39</v>
      </c>
    </row>
    <row r="33" spans="1:70" s="6" customFormat="1" ht="16.5" customHeight="1" thickBot="1" x14ac:dyDescent="0.25">
      <c r="A33" s="307" t="s">
        <v>34</v>
      </c>
      <c r="B33" s="286">
        <v>375.00000000110003</v>
      </c>
      <c r="C33"/>
      <c r="D33" s="286">
        <v>1290.0000000001</v>
      </c>
      <c r="E33" s="286">
        <v>1042</v>
      </c>
      <c r="F33" s="286">
        <v>695</v>
      </c>
      <c r="G33" s="286">
        <v>328.00000000029996</v>
      </c>
      <c r="H33" s="287"/>
      <c r="I33" s="288">
        <v>995.00000000030013</v>
      </c>
      <c r="J33" s="288">
        <v>812.00000000029991</v>
      </c>
      <c r="K33" s="287">
        <v>555</v>
      </c>
      <c r="L33" s="287">
        <v>262</v>
      </c>
      <c r="M33" s="151"/>
      <c r="N33" s="288">
        <v>885</v>
      </c>
      <c r="O33" s="287">
        <v>734</v>
      </c>
      <c r="P33" s="287">
        <v>499</v>
      </c>
      <c r="Q33" s="287">
        <v>229</v>
      </c>
      <c r="R33" s="151"/>
      <c r="S33" s="288">
        <v>808</v>
      </c>
      <c r="T33" s="287">
        <v>654</v>
      </c>
      <c r="U33" s="287">
        <v>444</v>
      </c>
      <c r="V33" s="287">
        <v>205</v>
      </c>
      <c r="W33" s="151"/>
      <c r="X33" s="288">
        <v>735</v>
      </c>
      <c r="Y33" s="287">
        <v>559</v>
      </c>
      <c r="Z33" s="287">
        <v>372</v>
      </c>
      <c r="AA33" s="287">
        <v>174</v>
      </c>
      <c r="AB33" s="151"/>
      <c r="AC33" s="288">
        <v>1223</v>
      </c>
      <c r="AD33" s="287">
        <v>984</v>
      </c>
      <c r="AE33" s="287">
        <v>731</v>
      </c>
      <c r="AF33" s="287">
        <v>369</v>
      </c>
      <c r="AG33" s="151"/>
      <c r="AH33" s="288">
        <v>1146</v>
      </c>
      <c r="AI33" s="287">
        <v>972</v>
      </c>
      <c r="AJ33" s="287">
        <v>661</v>
      </c>
      <c r="AK33" s="287">
        <v>322</v>
      </c>
      <c r="AL33" s="151"/>
      <c r="AM33" s="287">
        <v>918</v>
      </c>
      <c r="AN33" s="287">
        <v>746</v>
      </c>
      <c r="AO33" s="287">
        <v>502</v>
      </c>
      <c r="AP33" s="287">
        <v>233</v>
      </c>
      <c r="AQ33" s="151"/>
      <c r="AR33" s="287">
        <v>465</v>
      </c>
      <c r="AS33" s="287">
        <v>321</v>
      </c>
      <c r="AT33" s="287">
        <v>178</v>
      </c>
      <c r="AU33" s="287">
        <v>66</v>
      </c>
      <c r="AV33" s="151"/>
      <c r="AW33" s="287">
        <v>722</v>
      </c>
      <c r="AX33" s="287">
        <v>635</v>
      </c>
      <c r="AY33" s="287">
        <v>443</v>
      </c>
      <c r="AZ33" s="287">
        <v>220</v>
      </c>
      <c r="BA33" s="151"/>
      <c r="BB33" s="287">
        <v>719</v>
      </c>
      <c r="BC33" s="287">
        <v>605</v>
      </c>
      <c r="BD33" s="287">
        <v>430</v>
      </c>
      <c r="BE33" s="287">
        <v>219</v>
      </c>
      <c r="BF33" s="151"/>
      <c r="BG33" s="287">
        <v>675</v>
      </c>
      <c r="BH33" s="287">
        <v>570</v>
      </c>
      <c r="BI33" s="287">
        <v>406</v>
      </c>
      <c r="BJ33" s="287">
        <v>205</v>
      </c>
      <c r="BK33" s="151"/>
      <c r="BL33" s="287">
        <v>581</v>
      </c>
      <c r="BM33" s="287">
        <v>492</v>
      </c>
      <c r="BN33" s="287">
        <v>344</v>
      </c>
      <c r="BO33" s="287">
        <v>181</v>
      </c>
      <c r="BP33" s="151"/>
      <c r="BQ33" s="287">
        <v>447</v>
      </c>
      <c r="BR33" s="12"/>
    </row>
    <row r="34" spans="1:70" ht="13.5" thickTop="1" x14ac:dyDescent="0.2">
      <c r="B34" s="104"/>
    </row>
    <row r="35" spans="1:70" x14ac:dyDescent="0.2">
      <c r="D35" s="370"/>
    </row>
    <row r="37" spans="1:70" x14ac:dyDescent="0.2">
      <c r="D37" s="370"/>
    </row>
    <row r="40" spans="1:70" x14ac:dyDescent="0.2">
      <c r="BB40" s="53"/>
    </row>
    <row r="41" spans="1:70" x14ac:dyDescent="0.2">
      <c r="BB41" s="53"/>
    </row>
    <row r="42" spans="1:70" x14ac:dyDescent="0.2">
      <c r="BB42" s="53"/>
    </row>
    <row r="43" spans="1:70" x14ac:dyDescent="0.2">
      <c r="BB43" s="53"/>
    </row>
    <row r="44" spans="1:70" x14ac:dyDescent="0.2">
      <c r="BB44" s="53"/>
    </row>
    <row r="45" spans="1:70" x14ac:dyDescent="0.2">
      <c r="BB45" s="53"/>
    </row>
  </sheetData>
  <mergeCells count="4">
    <mergeCell ref="A3:A4"/>
    <mergeCell ref="W3:W4"/>
    <mergeCell ref="M3:M4"/>
    <mergeCell ref="R3:R4"/>
  </mergeCells>
  <phoneticPr fontId="24" type="noConversion"/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V53"/>
  <sheetViews>
    <sheetView showGridLines="0" zoomScaleNormal="100" workbookViewId="0">
      <pane xSplit="2" ySplit="2" topLeftCell="C3" activePane="bottomRight" state="frozen"/>
      <selection activeCell="F44" sqref="F44"/>
      <selection pane="topRight" activeCell="F44" sqref="F44"/>
      <selection pane="bottomLeft" activeCell="F44" sqref="F44"/>
      <selection pane="bottomRight" activeCell="B1" sqref="B1"/>
    </sheetView>
  </sheetViews>
  <sheetFormatPr baseColWidth="10" defaultColWidth="11.42578125" defaultRowHeight="12.75" outlineLevelCol="1" x14ac:dyDescent="0.2"/>
  <cols>
    <col min="1" max="1" width="5.28515625" style="546" customWidth="1"/>
    <col min="2" max="2" width="65.5703125" style="546" customWidth="1"/>
    <col min="3" max="4" width="7.5703125" style="589" customWidth="1"/>
    <col min="5" max="5" width="7.42578125" style="573" customWidth="1"/>
    <col min="6" max="6" width="3.7109375" style="573" customWidth="1"/>
    <col min="7" max="8" width="8.42578125" style="546" customWidth="1"/>
    <col min="9" max="13" width="8.140625" style="546" customWidth="1" outlineLevel="1"/>
    <col min="14" max="14" width="4.28515625" style="546" customWidth="1"/>
    <col min="15" max="16" width="8.140625" style="546" customWidth="1"/>
    <col min="17" max="16384" width="11.42578125" style="546"/>
  </cols>
  <sheetData>
    <row r="1" spans="1:22" x14ac:dyDescent="0.2">
      <c r="B1" s="558" t="s">
        <v>358</v>
      </c>
      <c r="C1" s="558"/>
      <c r="D1" s="558"/>
      <c r="E1" s="558"/>
      <c r="F1" s="558"/>
      <c r="G1" s="558"/>
      <c r="H1" s="558"/>
    </row>
    <row r="2" spans="1:22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</row>
    <row r="3" spans="1:22" s="55" customFormat="1" ht="18.75" customHeight="1" x14ac:dyDescent="0.2">
      <c r="B3" s="603" t="s">
        <v>178</v>
      </c>
      <c r="C3" s="587"/>
      <c r="D3" s="587"/>
      <c r="E3" s="570"/>
      <c r="F3" s="570"/>
      <c r="G3" s="541"/>
      <c r="H3" s="541"/>
      <c r="I3" s="541"/>
      <c r="J3" s="541"/>
      <c r="K3" s="541"/>
      <c r="L3" s="541"/>
      <c r="M3" s="541"/>
      <c r="N3" s="541"/>
      <c r="O3" s="541"/>
      <c r="P3" s="541"/>
    </row>
    <row r="4" spans="1:22" s="57" customFormat="1" ht="21.75" customHeight="1" x14ac:dyDescent="0.2">
      <c r="B4" s="604"/>
      <c r="C4" s="588"/>
      <c r="D4" s="588"/>
      <c r="E4" s="571"/>
      <c r="F4" s="571"/>
      <c r="G4" s="542"/>
      <c r="H4" s="542"/>
      <c r="I4" s="542"/>
      <c r="J4" s="542"/>
      <c r="K4" s="542"/>
      <c r="L4" s="542"/>
      <c r="M4" s="542"/>
      <c r="N4" s="542"/>
      <c r="O4" s="542"/>
      <c r="P4" s="542"/>
    </row>
    <row r="5" spans="1:22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</row>
    <row r="6" spans="1:22" s="15" customFormat="1" ht="30" customHeight="1" x14ac:dyDescent="0.2">
      <c r="B6" s="189"/>
      <c r="C6" s="180" t="s">
        <v>417</v>
      </c>
      <c r="D6" s="529" t="s">
        <v>418</v>
      </c>
      <c r="E6" s="529" t="s">
        <v>390</v>
      </c>
      <c r="F6" s="576"/>
      <c r="G6" s="180" t="s">
        <v>379</v>
      </c>
      <c r="H6" s="529" t="s">
        <v>380</v>
      </c>
      <c r="I6" s="180" t="s">
        <v>392</v>
      </c>
      <c r="J6" s="529" t="s">
        <v>393</v>
      </c>
      <c r="K6" s="180" t="s">
        <v>394</v>
      </c>
      <c r="L6" s="168" t="s">
        <v>395</v>
      </c>
      <c r="M6" s="529" t="s">
        <v>391</v>
      </c>
      <c r="N6" s="168"/>
      <c r="O6" s="180" t="s">
        <v>325</v>
      </c>
      <c r="P6" s="168" t="s">
        <v>324</v>
      </c>
    </row>
    <row r="7" spans="1:22" s="303" customFormat="1" x14ac:dyDescent="0.2">
      <c r="B7" s="171"/>
      <c r="C7" s="192"/>
      <c r="D7" s="591"/>
      <c r="E7" s="591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539"/>
      <c r="R7" s="539"/>
      <c r="S7" s="539"/>
      <c r="T7" s="539"/>
      <c r="U7" s="539"/>
      <c r="V7" s="539"/>
    </row>
    <row r="8" spans="1:22" s="15" customFormat="1" ht="17.25" customHeight="1" x14ac:dyDescent="0.2">
      <c r="B8" s="172"/>
      <c r="C8" s="193"/>
      <c r="D8" s="592"/>
      <c r="E8" s="592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</row>
    <row r="9" spans="1:22" s="503" customFormat="1" ht="18.75" customHeight="1" x14ac:dyDescent="0.2">
      <c r="B9" s="504" t="s">
        <v>179</v>
      </c>
      <c r="C9" s="492">
        <v>1016</v>
      </c>
      <c r="D9" s="505">
        <v>928</v>
      </c>
      <c r="E9" s="505">
        <v>88</v>
      </c>
      <c r="F9" s="577"/>
      <c r="G9" s="492">
        <v>346</v>
      </c>
      <c r="H9" s="505">
        <v>-18</v>
      </c>
      <c r="I9" s="492"/>
      <c r="J9" s="505"/>
      <c r="K9" s="492">
        <v>261</v>
      </c>
      <c r="L9" s="505">
        <v>140</v>
      </c>
      <c r="M9" s="505">
        <v>121</v>
      </c>
      <c r="N9" s="506"/>
      <c r="O9" s="181">
        <v>381</v>
      </c>
      <c r="P9" s="506">
        <v>14</v>
      </c>
    </row>
    <row r="10" spans="1:22" s="364" customFormat="1" ht="18.75" customHeight="1" x14ac:dyDescent="0.2">
      <c r="A10" s="196"/>
      <c r="B10" s="452" t="s">
        <v>180</v>
      </c>
      <c r="C10" s="494">
        <v>252</v>
      </c>
      <c r="D10" s="509">
        <v>137</v>
      </c>
      <c r="E10" s="509">
        <v>115</v>
      </c>
      <c r="F10" s="578"/>
      <c r="G10" s="494">
        <v>503</v>
      </c>
      <c r="H10" s="509">
        <v>160</v>
      </c>
      <c r="I10" s="494"/>
      <c r="J10" s="509"/>
      <c r="K10" s="494">
        <v>227</v>
      </c>
      <c r="L10" s="509">
        <v>117</v>
      </c>
      <c r="M10" s="509">
        <v>110</v>
      </c>
      <c r="N10" s="510"/>
      <c r="O10" s="418">
        <v>415</v>
      </c>
      <c r="P10" s="510">
        <v>118</v>
      </c>
    </row>
    <row r="11" spans="1:22" s="364" customFormat="1" ht="18.75" customHeight="1" x14ac:dyDescent="0.2">
      <c r="A11" s="196"/>
      <c r="B11" s="452" t="s">
        <v>419</v>
      </c>
      <c r="C11" s="494">
        <v>-1</v>
      </c>
      <c r="D11" s="509">
        <v>-1</v>
      </c>
      <c r="E11" s="509"/>
      <c r="F11" s="578"/>
      <c r="G11" s="494"/>
      <c r="H11" s="509"/>
      <c r="I11" s="494"/>
      <c r="J11" s="509"/>
      <c r="K11" s="494">
        <v>-1</v>
      </c>
      <c r="L11" s="509">
        <v>-1</v>
      </c>
      <c r="M11" s="509">
        <v>-1</v>
      </c>
      <c r="N11" s="510"/>
      <c r="O11" s="418"/>
      <c r="P11" s="510"/>
    </row>
    <row r="12" spans="1:22" s="364" customFormat="1" ht="18.75" customHeight="1" x14ac:dyDescent="0.2">
      <c r="A12" s="196"/>
      <c r="B12" s="473" t="s">
        <v>280</v>
      </c>
      <c r="C12" s="494">
        <v>-859</v>
      </c>
      <c r="D12" s="509">
        <v>-873</v>
      </c>
      <c r="E12" s="509">
        <v>14</v>
      </c>
      <c r="F12" s="579"/>
      <c r="G12" s="494">
        <v>34</v>
      </c>
      <c r="H12" s="509">
        <v>10</v>
      </c>
      <c r="I12" s="494"/>
      <c r="J12" s="509"/>
      <c r="K12" s="494">
        <v>8</v>
      </c>
      <c r="L12" s="512">
        <v>-7</v>
      </c>
      <c r="M12" s="509">
        <v>15</v>
      </c>
      <c r="N12" s="513"/>
      <c r="O12" s="418">
        <v>63</v>
      </c>
      <c r="P12" s="513">
        <v>23</v>
      </c>
    </row>
    <row r="13" spans="1:22" s="364" customFormat="1" ht="18.75" customHeight="1" x14ac:dyDescent="0.2">
      <c r="A13" s="196"/>
      <c r="B13" s="473" t="s">
        <v>281</v>
      </c>
      <c r="C13" s="494">
        <v>-104</v>
      </c>
      <c r="D13" s="509">
        <v>-108</v>
      </c>
      <c r="E13" s="509">
        <v>4</v>
      </c>
      <c r="F13" s="579"/>
      <c r="G13" s="494">
        <v>-193</v>
      </c>
      <c r="H13" s="509">
        <v>-39</v>
      </c>
      <c r="I13" s="494"/>
      <c r="J13" s="509"/>
      <c r="K13" s="494">
        <v>-112</v>
      </c>
      <c r="L13" s="512">
        <v>-72</v>
      </c>
      <c r="M13" s="509">
        <v>-40</v>
      </c>
      <c r="N13" s="453"/>
      <c r="O13" s="418">
        <v>-154</v>
      </c>
      <c r="P13" s="453">
        <v>-64</v>
      </c>
    </row>
    <row r="14" spans="1:22" s="364" customFormat="1" ht="18.75" customHeight="1" x14ac:dyDescent="0.2">
      <c r="A14" s="196"/>
      <c r="B14" s="473" t="s">
        <v>341</v>
      </c>
      <c r="C14" s="494">
        <v>-125</v>
      </c>
      <c r="D14" s="509">
        <v>56</v>
      </c>
      <c r="E14" s="509">
        <v>-181</v>
      </c>
      <c r="F14" s="579"/>
      <c r="G14" s="494">
        <v>68</v>
      </c>
      <c r="H14" s="509">
        <v>212</v>
      </c>
      <c r="I14" s="494"/>
      <c r="J14" s="509"/>
      <c r="K14" s="494">
        <v>-145</v>
      </c>
      <c r="L14" s="512">
        <v>23</v>
      </c>
      <c r="M14" s="509">
        <v>-168</v>
      </c>
      <c r="N14" s="453"/>
      <c r="O14" s="418">
        <v>-179</v>
      </c>
      <c r="P14" s="453">
        <v>102</v>
      </c>
    </row>
    <row r="15" spans="1:22" s="364" customFormat="1" ht="18.75" customHeight="1" x14ac:dyDescent="0.2">
      <c r="A15" s="196"/>
      <c r="B15" s="473" t="s">
        <v>342</v>
      </c>
      <c r="C15" s="494">
        <v>-14</v>
      </c>
      <c r="D15" s="509">
        <v>-87</v>
      </c>
      <c r="E15" s="509">
        <v>73</v>
      </c>
      <c r="F15" s="579"/>
      <c r="G15" s="494">
        <v>-124</v>
      </c>
      <c r="H15" s="509">
        <v>-58</v>
      </c>
      <c r="I15" s="494"/>
      <c r="J15" s="509"/>
      <c r="K15" s="494">
        <v>-125</v>
      </c>
      <c r="L15" s="512">
        <v>-109</v>
      </c>
      <c r="M15" s="509">
        <v>-16</v>
      </c>
      <c r="N15" s="453"/>
      <c r="O15" s="418">
        <v>-85</v>
      </c>
      <c r="P15" s="453">
        <v>-21</v>
      </c>
    </row>
    <row r="16" spans="1:22" s="364" customFormat="1" ht="18.75" customHeight="1" x14ac:dyDescent="0.2">
      <c r="B16" s="473" t="s">
        <v>343</v>
      </c>
      <c r="C16" s="492">
        <v>165</v>
      </c>
      <c r="D16" s="505">
        <v>52</v>
      </c>
      <c r="E16" s="505">
        <v>113</v>
      </c>
      <c r="F16" s="579"/>
      <c r="G16" s="492">
        <v>634</v>
      </c>
      <c r="H16" s="505">
        <v>267</v>
      </c>
      <c r="I16" s="492"/>
      <c r="J16" s="505"/>
      <c r="K16" s="492">
        <v>113</v>
      </c>
      <c r="L16" s="516">
        <v>91</v>
      </c>
      <c r="M16" s="505">
        <v>22</v>
      </c>
      <c r="N16" s="517"/>
      <c r="O16" s="181">
        <v>441</v>
      </c>
      <c r="P16" s="517">
        <v>172</v>
      </c>
    </row>
    <row r="17" spans="1:16" s="364" customFormat="1" ht="18.75" customHeight="1" x14ac:dyDescent="0.2">
      <c r="B17" s="473" t="s">
        <v>344</v>
      </c>
      <c r="C17" s="493">
        <v>-17</v>
      </c>
      <c r="D17" s="520">
        <v>-6</v>
      </c>
      <c r="E17" s="520">
        <v>-11</v>
      </c>
      <c r="F17" s="579"/>
      <c r="G17" s="493">
        <v>9</v>
      </c>
      <c r="H17" s="520">
        <v>7</v>
      </c>
      <c r="I17" s="493"/>
      <c r="J17" s="520"/>
      <c r="K17" s="493">
        <v>1</v>
      </c>
      <c r="L17" s="521">
        <v>-9</v>
      </c>
      <c r="M17" s="520">
        <v>10</v>
      </c>
      <c r="N17" s="522"/>
      <c r="O17" s="181">
        <v>145</v>
      </c>
      <c r="P17" s="519">
        <v>144</v>
      </c>
    </row>
    <row r="18" spans="1:16" s="364" customFormat="1" ht="18.75" customHeight="1" x14ac:dyDescent="0.2">
      <c r="B18" s="515" t="s">
        <v>345</v>
      </c>
      <c r="C18" s="492">
        <v>148</v>
      </c>
      <c r="D18" s="505">
        <v>46</v>
      </c>
      <c r="E18" s="505">
        <v>102</v>
      </c>
      <c r="F18" s="580"/>
      <c r="G18" s="492">
        <v>643</v>
      </c>
      <c r="H18" s="505">
        <v>274</v>
      </c>
      <c r="I18" s="492"/>
      <c r="J18" s="505"/>
      <c r="K18" s="492">
        <v>114</v>
      </c>
      <c r="L18" s="516">
        <v>82</v>
      </c>
      <c r="M18" s="505">
        <v>32</v>
      </c>
      <c r="N18" s="519"/>
      <c r="O18" s="181">
        <v>586</v>
      </c>
      <c r="P18" s="519">
        <v>316</v>
      </c>
    </row>
    <row r="19" spans="1:16" s="364" customFormat="1" ht="12.75" customHeight="1" x14ac:dyDescent="0.2">
      <c r="B19" s="515"/>
      <c r="C19" s="492"/>
      <c r="D19" s="505"/>
      <c r="E19" s="505"/>
      <c r="F19" s="580"/>
      <c r="G19" s="492"/>
      <c r="H19" s="505"/>
      <c r="I19" s="492"/>
      <c r="J19" s="505"/>
      <c r="K19" s="492"/>
      <c r="L19" s="516"/>
      <c r="M19" s="505"/>
      <c r="N19" s="519"/>
      <c r="O19" s="181"/>
      <c r="P19" s="519"/>
    </row>
    <row r="20" spans="1:16" s="364" customFormat="1" ht="15.75" customHeight="1" x14ac:dyDescent="0.2">
      <c r="B20" s="523"/>
      <c r="C20" s="426"/>
      <c r="D20" s="524"/>
      <c r="E20" s="524"/>
      <c r="F20" s="581"/>
      <c r="G20" s="426"/>
      <c r="H20" s="524"/>
      <c r="I20" s="426"/>
      <c r="J20" s="524"/>
      <c r="K20" s="426"/>
      <c r="L20" s="524"/>
      <c r="M20" s="524"/>
      <c r="N20" s="525"/>
      <c r="O20" s="418"/>
      <c r="P20" s="525"/>
    </row>
    <row r="21" spans="1:16" ht="19.5" customHeight="1" x14ac:dyDescent="0.2">
      <c r="B21" s="473" t="s">
        <v>346</v>
      </c>
      <c r="C21" s="492">
        <v>13</v>
      </c>
      <c r="D21" s="505">
        <v>88</v>
      </c>
      <c r="E21" s="505">
        <v>-75</v>
      </c>
      <c r="F21" s="579"/>
      <c r="G21" s="492">
        <v>-697</v>
      </c>
      <c r="H21" s="505">
        <v>-270</v>
      </c>
      <c r="I21" s="492"/>
      <c r="J21" s="505"/>
      <c r="K21" s="492">
        <v>-309</v>
      </c>
      <c r="L21" s="519">
        <v>-73</v>
      </c>
      <c r="M21" s="505">
        <v>-236</v>
      </c>
      <c r="N21" s="517"/>
      <c r="O21" s="419">
        <v>80</v>
      </c>
      <c r="P21" s="517">
        <v>373</v>
      </c>
    </row>
    <row r="22" spans="1:16" ht="19.5" customHeight="1" x14ac:dyDescent="0.2">
      <c r="B22" s="473" t="s">
        <v>347</v>
      </c>
      <c r="C22" s="493">
        <v>-1</v>
      </c>
      <c r="D22" s="520">
        <v>0</v>
      </c>
      <c r="E22" s="520">
        <v>-1</v>
      </c>
      <c r="F22" s="579"/>
      <c r="G22" s="493">
        <v>-15</v>
      </c>
      <c r="H22" s="520">
        <v>-7</v>
      </c>
      <c r="I22" s="493"/>
      <c r="J22" s="520"/>
      <c r="K22" s="493">
        <v>-4</v>
      </c>
      <c r="L22" s="526" t="s">
        <v>420</v>
      </c>
      <c r="M22" s="520">
        <v>-3</v>
      </c>
      <c r="N22" s="527"/>
      <c r="O22" s="419">
        <v>-184</v>
      </c>
      <c r="P22" s="517">
        <v>-84</v>
      </c>
    </row>
    <row r="23" spans="1:16" ht="19.5" customHeight="1" x14ac:dyDescent="0.2">
      <c r="B23" s="515" t="s">
        <v>348</v>
      </c>
      <c r="C23" s="492">
        <v>12</v>
      </c>
      <c r="D23" s="505">
        <v>88</v>
      </c>
      <c r="E23" s="505">
        <v>-76</v>
      </c>
      <c r="F23" s="580"/>
      <c r="G23" s="492">
        <v>-712</v>
      </c>
      <c r="H23" s="505">
        <v>-277</v>
      </c>
      <c r="I23" s="492"/>
      <c r="J23" s="505"/>
      <c r="K23" s="492">
        <v>-313</v>
      </c>
      <c r="L23" s="519">
        <v>-74</v>
      </c>
      <c r="M23" s="505">
        <v>-239</v>
      </c>
      <c r="N23" s="517"/>
      <c r="O23" s="419">
        <v>-104</v>
      </c>
      <c r="P23" s="517">
        <v>293</v>
      </c>
    </row>
    <row r="24" spans="1:16" ht="19.5" customHeight="1" x14ac:dyDescent="0.2">
      <c r="B24" s="515"/>
      <c r="C24" s="492"/>
      <c r="D24" s="505"/>
      <c r="E24" s="505"/>
      <c r="F24" s="580"/>
      <c r="G24" s="492"/>
      <c r="H24" s="505"/>
      <c r="I24" s="492"/>
      <c r="J24" s="505"/>
      <c r="K24" s="492"/>
      <c r="L24" s="519"/>
      <c r="M24" s="505"/>
      <c r="N24" s="517"/>
      <c r="O24" s="419"/>
      <c r="P24" s="517"/>
    </row>
    <row r="25" spans="1:16" ht="19.5" customHeight="1" x14ac:dyDescent="0.2">
      <c r="B25" s="515" t="s">
        <v>349</v>
      </c>
      <c r="C25" s="492">
        <v>-162</v>
      </c>
      <c r="D25" s="505">
        <v>-88</v>
      </c>
      <c r="E25" s="505">
        <v>-74</v>
      </c>
      <c r="F25" s="580"/>
      <c r="G25" s="492">
        <v>-508</v>
      </c>
      <c r="H25" s="505">
        <v>-213</v>
      </c>
      <c r="I25" s="492"/>
      <c r="J25" s="505"/>
      <c r="K25" s="492">
        <v>-178</v>
      </c>
      <c r="L25" s="519">
        <v>-109</v>
      </c>
      <c r="M25" s="505">
        <v>-69</v>
      </c>
      <c r="N25" s="517"/>
      <c r="O25" s="419">
        <v>-482</v>
      </c>
      <c r="P25" s="517">
        <v>-236</v>
      </c>
    </row>
    <row r="26" spans="1:16" ht="15.75" customHeight="1" x14ac:dyDescent="0.2">
      <c r="B26" s="523"/>
      <c r="C26" s="492"/>
      <c r="D26" s="505"/>
      <c r="E26" s="505"/>
      <c r="F26" s="581"/>
      <c r="G26" s="492"/>
      <c r="H26" s="505"/>
      <c r="I26" s="492"/>
      <c r="J26" s="505"/>
      <c r="K26" s="492"/>
      <c r="L26" s="524"/>
      <c r="M26" s="505"/>
      <c r="N26" s="517"/>
      <c r="O26" s="418"/>
      <c r="P26" s="517"/>
    </row>
    <row r="27" spans="1:16" ht="18.75" customHeight="1" x14ac:dyDescent="0.2">
      <c r="A27" s="543"/>
      <c r="B27" s="473" t="s">
        <v>350</v>
      </c>
      <c r="C27" s="492">
        <v>-109</v>
      </c>
      <c r="D27" s="505">
        <v>-1063</v>
      </c>
      <c r="E27" s="505">
        <v>954</v>
      </c>
      <c r="F27" s="579"/>
      <c r="G27" s="492">
        <v>-431</v>
      </c>
      <c r="H27" s="505">
        <v>-38</v>
      </c>
      <c r="I27" s="492"/>
      <c r="J27" s="505"/>
      <c r="K27" s="492">
        <v>-368</v>
      </c>
      <c r="L27" s="519">
        <v>-213</v>
      </c>
      <c r="M27" s="505">
        <v>-155</v>
      </c>
      <c r="N27" s="517"/>
      <c r="O27" s="181">
        <v>-160</v>
      </c>
      <c r="P27" s="517">
        <v>-11</v>
      </c>
    </row>
    <row r="28" spans="1:16" ht="18.75" customHeight="1" x14ac:dyDescent="0.2">
      <c r="A28" s="543"/>
      <c r="B28" s="473" t="s">
        <v>351</v>
      </c>
      <c r="C28" s="493">
        <v>0</v>
      </c>
      <c r="D28" s="520">
        <v>0</v>
      </c>
      <c r="E28" s="520">
        <v>0</v>
      </c>
      <c r="F28" s="579"/>
      <c r="G28" s="493">
        <v>-2</v>
      </c>
      <c r="H28" s="520">
        <v>0</v>
      </c>
      <c r="I28" s="493"/>
      <c r="J28" s="520"/>
      <c r="K28" s="493">
        <v>-2</v>
      </c>
      <c r="L28" s="594" t="s">
        <v>421</v>
      </c>
      <c r="M28" s="520">
        <v>-2</v>
      </c>
      <c r="N28" s="527"/>
      <c r="O28" s="181">
        <v>-57</v>
      </c>
      <c r="P28" s="517">
        <v>-8</v>
      </c>
    </row>
    <row r="29" spans="1:16" ht="18.75" customHeight="1" x14ac:dyDescent="0.2">
      <c r="A29" s="543"/>
      <c r="B29" s="515" t="s">
        <v>352</v>
      </c>
      <c r="C29" s="492">
        <v>-109</v>
      </c>
      <c r="D29" s="505">
        <v>-1063</v>
      </c>
      <c r="E29" s="505">
        <v>954</v>
      </c>
      <c r="F29" s="580"/>
      <c r="G29" s="492">
        <v>-433</v>
      </c>
      <c r="H29" s="505">
        <v>-38</v>
      </c>
      <c r="I29" s="492"/>
      <c r="J29" s="505"/>
      <c r="K29" s="492">
        <v>-370</v>
      </c>
      <c r="L29" s="519">
        <v>-213</v>
      </c>
      <c r="M29" s="505">
        <v>-157</v>
      </c>
      <c r="N29" s="517"/>
      <c r="O29" s="181">
        <v>-217</v>
      </c>
      <c r="P29" s="517">
        <v>-19</v>
      </c>
    </row>
    <row r="30" spans="1:16" ht="12.75" customHeight="1" x14ac:dyDescent="0.2">
      <c r="A30" s="543"/>
      <c r="B30" s="515"/>
      <c r="C30" s="492"/>
      <c r="D30" s="505"/>
      <c r="E30" s="505"/>
      <c r="F30" s="580"/>
      <c r="G30" s="492"/>
      <c r="H30" s="505"/>
      <c r="I30" s="492"/>
      <c r="J30" s="505"/>
      <c r="K30" s="492"/>
      <c r="L30" s="518"/>
      <c r="M30" s="505"/>
      <c r="N30" s="516"/>
      <c r="O30" s="181"/>
      <c r="P30" s="516"/>
    </row>
    <row r="31" spans="1:16" x14ac:dyDescent="0.2">
      <c r="B31" s="125"/>
      <c r="C31" s="535"/>
      <c r="D31" s="125"/>
      <c r="E31" s="125"/>
      <c r="F31" s="125"/>
      <c r="G31" s="535"/>
      <c r="H31" s="125"/>
      <c r="I31" s="535"/>
      <c r="J31" s="125"/>
      <c r="K31" s="535"/>
      <c r="L31" s="125"/>
      <c r="M31" s="125"/>
      <c r="N31" s="125"/>
      <c r="O31" s="535"/>
      <c r="P31" s="125"/>
    </row>
    <row r="32" spans="1:16" x14ac:dyDescent="0.2">
      <c r="B32" s="125"/>
      <c r="C32" s="535"/>
      <c r="D32" s="125"/>
      <c r="E32" s="125"/>
      <c r="F32" s="125"/>
      <c r="G32" s="535"/>
      <c r="H32" s="125"/>
      <c r="I32" s="535"/>
      <c r="J32" s="125"/>
      <c r="K32" s="535"/>
      <c r="L32" s="125"/>
      <c r="M32" s="125"/>
      <c r="N32" s="125"/>
      <c r="O32" s="535"/>
      <c r="P32" s="125"/>
    </row>
    <row r="33" spans="2:16" ht="18" customHeight="1" x14ac:dyDescent="0.2">
      <c r="B33" s="528" t="s">
        <v>353</v>
      </c>
      <c r="C33" s="536">
        <v>-14</v>
      </c>
      <c r="D33" s="530">
        <v>-42</v>
      </c>
      <c r="E33" s="530">
        <f>E18+E25</f>
        <v>28</v>
      </c>
      <c r="F33" s="528"/>
      <c r="G33" s="536">
        <f>G18+G25</f>
        <v>135</v>
      </c>
      <c r="H33" s="530">
        <f>H18+H25</f>
        <v>61</v>
      </c>
      <c r="I33" s="536"/>
      <c r="J33" s="530"/>
      <c r="K33" s="536">
        <v>-64</v>
      </c>
      <c r="L33" s="246">
        <v>-27</v>
      </c>
      <c r="M33" s="530">
        <f>M18+M25</f>
        <v>-37</v>
      </c>
      <c r="N33" s="246"/>
      <c r="O33" s="537">
        <f>O18+O25</f>
        <v>104</v>
      </c>
      <c r="P33" s="531">
        <f>P18+P25</f>
        <v>80</v>
      </c>
    </row>
    <row r="34" spans="2:16" x14ac:dyDescent="0.2">
      <c r="C34" s="535"/>
      <c r="D34" s="125"/>
      <c r="E34" s="125"/>
      <c r="G34" s="535"/>
      <c r="I34" s="535"/>
      <c r="K34" s="535"/>
      <c r="M34" s="573"/>
      <c r="O34" s="535"/>
    </row>
    <row r="35" spans="2:16" x14ac:dyDescent="0.2">
      <c r="B35" s="183"/>
      <c r="C35" s="538"/>
      <c r="D35" s="593"/>
      <c r="E35" s="593"/>
      <c r="F35" s="183"/>
      <c r="G35" s="538"/>
      <c r="H35" s="183"/>
      <c r="I35" s="538"/>
      <c r="J35" s="183"/>
      <c r="K35" s="535"/>
      <c r="M35" s="183"/>
      <c r="O35" s="535"/>
    </row>
    <row r="36" spans="2:16" x14ac:dyDescent="0.2">
      <c r="B36" s="183"/>
      <c r="C36" s="183"/>
      <c r="D36" s="183"/>
      <c r="E36" s="183"/>
      <c r="F36" s="183"/>
      <c r="G36" s="183"/>
      <c r="H36" s="183"/>
      <c r="I36" s="183"/>
      <c r="J36" s="183"/>
      <c r="K36" s="212"/>
      <c r="L36" s="212"/>
      <c r="M36" s="212"/>
      <c r="N36" s="212"/>
      <c r="O36" s="212"/>
      <c r="P36" s="212"/>
    </row>
    <row r="37" spans="2:16" x14ac:dyDescent="0.2">
      <c r="B37" s="213"/>
      <c r="C37" s="213"/>
      <c r="D37" s="213"/>
      <c r="E37" s="213"/>
      <c r="F37" s="213"/>
      <c r="G37" s="213"/>
      <c r="H37" s="213"/>
      <c r="I37" s="213"/>
      <c r="J37" s="213"/>
      <c r="K37" s="212"/>
      <c r="L37" s="212"/>
      <c r="M37" s="212"/>
      <c r="N37" s="212"/>
      <c r="O37" s="212"/>
      <c r="P37" s="212"/>
    </row>
    <row r="38" spans="2:16" x14ac:dyDescent="0.2">
      <c r="B38" s="213"/>
      <c r="C38" s="213"/>
      <c r="D38" s="213"/>
      <c r="E38" s="213"/>
      <c r="F38" s="213"/>
      <c r="G38" s="213"/>
      <c r="H38" s="213"/>
      <c r="I38" s="213"/>
      <c r="J38" s="213"/>
      <c r="K38" s="212"/>
      <c r="L38" s="212"/>
      <c r="M38" s="212"/>
      <c r="N38" s="212"/>
      <c r="O38" s="212"/>
      <c r="P38" s="212"/>
    </row>
    <row r="40" spans="2:16" x14ac:dyDescent="0.2">
      <c r="B40" s="183"/>
      <c r="C40" s="183"/>
      <c r="D40" s="183"/>
      <c r="E40" s="183"/>
      <c r="F40" s="183"/>
      <c r="G40" s="183"/>
      <c r="H40" s="183"/>
      <c r="I40" s="183"/>
      <c r="J40" s="183"/>
      <c r="K40" s="212"/>
      <c r="L40" s="212"/>
      <c r="M40" s="212"/>
      <c r="N40" s="212"/>
      <c r="O40" s="212"/>
      <c r="P40" s="212"/>
    </row>
    <row r="41" spans="2:16" x14ac:dyDescent="0.2">
      <c r="B41" s="213"/>
      <c r="C41" s="213"/>
      <c r="D41" s="213"/>
      <c r="E41" s="213"/>
      <c r="F41" s="213"/>
      <c r="G41" s="213"/>
      <c r="H41" s="213"/>
      <c r="I41" s="213"/>
      <c r="J41" s="213"/>
      <c r="K41" s="212"/>
      <c r="L41" s="212"/>
      <c r="M41" s="212"/>
      <c r="N41" s="212"/>
      <c r="O41" s="212"/>
      <c r="P41" s="212"/>
    </row>
    <row r="43" spans="2:16" x14ac:dyDescent="0.2">
      <c r="B43" s="183"/>
      <c r="C43" s="183"/>
      <c r="D43" s="183"/>
      <c r="E43" s="183"/>
      <c r="F43" s="183"/>
      <c r="G43" s="183"/>
      <c r="H43" s="183"/>
      <c r="I43" s="183"/>
      <c r="J43" s="183"/>
      <c r="K43" s="212"/>
      <c r="L43" s="212"/>
      <c r="M43" s="212"/>
      <c r="N43" s="212"/>
      <c r="O43" s="212"/>
      <c r="P43" s="212"/>
    </row>
    <row r="44" spans="2:16" x14ac:dyDescent="0.2">
      <c r="B44" s="213"/>
      <c r="C44" s="213"/>
      <c r="D44" s="213"/>
      <c r="E44" s="213"/>
      <c r="F44" s="213"/>
      <c r="G44" s="213"/>
      <c r="H44" s="213"/>
      <c r="I44" s="213"/>
      <c r="J44" s="213"/>
      <c r="K44" s="212"/>
      <c r="L44" s="212"/>
      <c r="M44" s="212"/>
      <c r="N44" s="212"/>
      <c r="O44" s="212"/>
      <c r="P44" s="212"/>
    </row>
    <row r="47" spans="2:16" x14ac:dyDescent="0.2">
      <c r="B47" s="183"/>
      <c r="C47" s="183"/>
      <c r="D47" s="183"/>
      <c r="E47" s="183"/>
      <c r="F47" s="183"/>
      <c r="G47" s="183"/>
      <c r="H47" s="183"/>
      <c r="I47" s="183"/>
      <c r="J47" s="183"/>
      <c r="K47" s="212"/>
      <c r="L47" s="212"/>
      <c r="M47" s="212"/>
      <c r="N47" s="212"/>
      <c r="O47" s="212"/>
      <c r="P47" s="212"/>
    </row>
    <row r="48" spans="2:16" x14ac:dyDescent="0.2">
      <c r="B48" s="183"/>
      <c r="C48" s="183"/>
      <c r="D48" s="183"/>
      <c r="E48" s="183"/>
      <c r="F48" s="183"/>
      <c r="G48" s="183"/>
      <c r="H48" s="183"/>
      <c r="I48" s="183"/>
      <c r="J48" s="183"/>
      <c r="K48" s="212"/>
      <c r="L48" s="212"/>
      <c r="M48" s="212"/>
      <c r="N48" s="212"/>
      <c r="O48" s="212"/>
      <c r="P48" s="212"/>
    </row>
    <row r="49" spans="2:16" x14ac:dyDescent="0.2">
      <c r="B49" s="183"/>
      <c r="C49" s="183"/>
      <c r="D49" s="183"/>
      <c r="E49" s="183"/>
      <c r="F49" s="183"/>
      <c r="G49" s="183"/>
      <c r="H49" s="183"/>
      <c r="I49" s="183"/>
      <c r="J49" s="183"/>
      <c r="K49" s="212"/>
      <c r="L49" s="212"/>
      <c r="M49" s="212"/>
      <c r="N49" s="212"/>
      <c r="O49" s="212"/>
      <c r="P49" s="212"/>
    </row>
    <row r="50" spans="2:16" x14ac:dyDescent="0.2">
      <c r="B50" s="183"/>
      <c r="C50" s="183"/>
      <c r="D50" s="183"/>
      <c r="E50" s="183"/>
      <c r="F50" s="183"/>
      <c r="G50" s="183"/>
      <c r="H50" s="183"/>
      <c r="I50" s="183"/>
      <c r="J50" s="183"/>
      <c r="K50" s="212"/>
      <c r="L50" s="212"/>
      <c r="M50" s="212"/>
      <c r="N50" s="212"/>
      <c r="O50" s="212"/>
      <c r="P50" s="212"/>
    </row>
    <row r="52" spans="2:16" x14ac:dyDescent="0.2">
      <c r="B52" s="183"/>
      <c r="C52" s="183"/>
      <c r="D52" s="183"/>
      <c r="E52" s="183"/>
      <c r="F52" s="183"/>
      <c r="G52" s="183"/>
      <c r="H52" s="183"/>
      <c r="I52" s="183"/>
      <c r="J52" s="183"/>
      <c r="K52" s="212"/>
      <c r="L52" s="212"/>
      <c r="M52" s="212"/>
      <c r="N52" s="212"/>
      <c r="O52" s="212"/>
      <c r="P52" s="212"/>
    </row>
    <row r="53" spans="2:16" x14ac:dyDescent="0.2">
      <c r="B53" s="183"/>
      <c r="C53" s="183"/>
      <c r="D53" s="183"/>
      <c r="E53" s="183"/>
      <c r="F53" s="183"/>
      <c r="G53" s="183"/>
      <c r="H53" s="183"/>
      <c r="I53" s="183"/>
      <c r="J53" s="183"/>
      <c r="K53" s="212"/>
      <c r="L53" s="212"/>
      <c r="M53" s="212"/>
      <c r="N53" s="212"/>
      <c r="O53" s="212"/>
      <c r="P53" s="212"/>
    </row>
  </sheetData>
  <mergeCells count="1">
    <mergeCell ref="B3:B4"/>
  </mergeCells>
  <hyperlinks>
    <hyperlink ref="B1" location="'LXS Group - Table of content'!A1" display="Table of content"/>
  </hyperlinks>
  <pageMargins left="0.78740157499999996" right="0.78740157499999996" top="0.984251969" bottom="0.984251969" header="0.4921259845" footer="0.4921259845"/>
  <pageSetup paperSize="8" scale="85" orientation="landscape" r:id="rId1"/>
  <headerFooter alignWithMargins="0">
    <oddFooter>&amp;A</oddFooter>
  </headerFooter>
  <customProperties>
    <customPr name="_pios_id" r:id="rId2"/>
  </customProperties>
  <ignoredErrors>
    <ignoredError sqref="L28" numberStoredAsText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BR52"/>
  <sheetViews>
    <sheetView showGridLines="0" zoomScaleNormal="100" workbookViewId="0">
      <pane xSplit="2" ySplit="2" topLeftCell="C3" activePane="bottomRight" state="frozen"/>
      <selection activeCell="F44" sqref="F44"/>
      <selection pane="topRight" activeCell="F44" sqref="F44"/>
      <selection pane="bottomLeft" activeCell="F44" sqref="F44"/>
      <selection pane="bottomRight" activeCell="D3" sqref="D3"/>
    </sheetView>
  </sheetViews>
  <sheetFormatPr baseColWidth="10" defaultColWidth="11.42578125" defaultRowHeight="12.75" outlineLevelCol="1" x14ac:dyDescent="0.2"/>
  <cols>
    <col min="1" max="1" width="5.28515625" style="500" customWidth="1"/>
    <col min="2" max="2" width="65.5703125" style="500" customWidth="1"/>
    <col min="3" max="7" width="8.140625" style="500" customWidth="1"/>
    <col min="8" max="8" width="4.28515625" style="500" customWidth="1"/>
    <col min="9" max="9" width="8.140625" style="500" customWidth="1"/>
    <col min="10" max="15" width="8.140625" style="500" customWidth="1" outlineLevel="1"/>
    <col min="16" max="16" width="4.28515625" style="500" customWidth="1"/>
    <col min="17" max="17" width="8.140625" style="500" customWidth="1"/>
    <col min="18" max="23" width="8.140625" style="500" customWidth="1" outlineLevel="1"/>
    <col min="24" max="24" width="4.28515625" style="500" customWidth="1"/>
    <col min="25" max="25" width="8.140625" style="500" customWidth="1"/>
    <col min="26" max="31" width="8.140625" style="500" customWidth="1" outlineLevel="1"/>
    <col min="32" max="32" width="4.28515625" style="500" customWidth="1"/>
    <col min="33" max="33" width="8.140625" style="500" customWidth="1"/>
    <col min="34" max="39" width="8.140625" style="500" customWidth="1" outlineLevel="1"/>
    <col min="40" max="40" width="4.28515625" style="500" customWidth="1"/>
    <col min="41" max="41" width="8.140625" style="500" customWidth="1"/>
    <col min="42" max="47" width="8.140625" style="500" customWidth="1" outlineLevel="1"/>
    <col min="48" max="48" width="4.28515625" style="500" customWidth="1"/>
    <col min="49" max="49" width="8.140625" style="500" customWidth="1"/>
    <col min="50" max="55" width="8.140625" style="500" customWidth="1" outlineLevel="1"/>
    <col min="56" max="16384" width="11.42578125" style="500"/>
  </cols>
  <sheetData>
    <row r="1" spans="1:70" s="546" customFormat="1" x14ac:dyDescent="0.2">
      <c r="B1" s="558" t="s">
        <v>358</v>
      </c>
    </row>
    <row r="2" spans="1:70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</row>
    <row r="3" spans="1:70" s="55" customFormat="1" ht="18.75" customHeight="1" x14ac:dyDescent="0.2">
      <c r="B3" s="603" t="s">
        <v>178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</row>
    <row r="4" spans="1:70" s="57" customFormat="1" ht="30" customHeight="1" x14ac:dyDescent="0.2">
      <c r="B4" s="604"/>
      <c r="C4" s="607" t="s">
        <v>411</v>
      </c>
      <c r="D4" s="607"/>
      <c r="E4" s="607"/>
      <c r="F4" s="607"/>
      <c r="G4" s="607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</row>
    <row r="5" spans="1:70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</row>
    <row r="6" spans="1:70" s="15" customFormat="1" ht="30" customHeight="1" x14ac:dyDescent="0.2">
      <c r="B6" s="189"/>
      <c r="C6" s="180" t="s">
        <v>354</v>
      </c>
      <c r="D6" s="529" t="s">
        <v>355</v>
      </c>
      <c r="E6" s="180" t="s">
        <v>335</v>
      </c>
      <c r="F6" s="168" t="s">
        <v>336</v>
      </c>
      <c r="G6" s="168" t="s">
        <v>329</v>
      </c>
      <c r="H6" s="168"/>
      <c r="I6" s="180" t="s">
        <v>325</v>
      </c>
      <c r="J6" s="168" t="s">
        <v>324</v>
      </c>
      <c r="K6" s="180" t="s">
        <v>307</v>
      </c>
      <c r="L6" s="168" t="s">
        <v>323</v>
      </c>
      <c r="M6" s="180" t="s">
        <v>250</v>
      </c>
      <c r="N6" s="168" t="s">
        <v>322</v>
      </c>
      <c r="O6" s="168" t="s">
        <v>321</v>
      </c>
      <c r="P6" s="168"/>
      <c r="Q6" s="180" t="s">
        <v>320</v>
      </c>
      <c r="R6" s="168" t="s">
        <v>319</v>
      </c>
      <c r="S6" s="182" t="s">
        <v>315</v>
      </c>
      <c r="T6" s="168" t="s">
        <v>318</v>
      </c>
      <c r="U6" s="180" t="s">
        <v>211</v>
      </c>
      <c r="V6" s="168" t="s">
        <v>317</v>
      </c>
      <c r="W6" s="168" t="s">
        <v>316</v>
      </c>
      <c r="X6" s="168"/>
      <c r="Y6" s="421" t="s">
        <v>252</v>
      </c>
      <c r="Z6" s="420" t="s">
        <v>253</v>
      </c>
      <c r="AA6" s="422" t="s">
        <v>204</v>
      </c>
      <c r="AB6" s="420" t="s">
        <v>254</v>
      </c>
      <c r="AC6" s="421" t="s">
        <v>255</v>
      </c>
      <c r="AD6" s="420" t="s">
        <v>256</v>
      </c>
      <c r="AE6" s="420" t="s">
        <v>257</v>
      </c>
      <c r="AF6" s="420"/>
      <c r="AG6" s="180" t="s">
        <v>258</v>
      </c>
      <c r="AH6" s="420" t="s">
        <v>259</v>
      </c>
      <c r="AI6" s="422" t="s">
        <v>260</v>
      </c>
      <c r="AJ6" s="420" t="s">
        <v>261</v>
      </c>
      <c r="AK6" s="422" t="s">
        <v>262</v>
      </c>
      <c r="AL6" s="420" t="s">
        <v>263</v>
      </c>
      <c r="AM6" s="420" t="s">
        <v>264</v>
      </c>
      <c r="AN6" s="420"/>
      <c r="AO6" s="180" t="s">
        <v>265</v>
      </c>
      <c r="AP6" s="420" t="s">
        <v>266</v>
      </c>
      <c r="AQ6" s="422" t="s">
        <v>267</v>
      </c>
      <c r="AR6" s="420" t="s">
        <v>268</v>
      </c>
      <c r="AS6" s="422" t="s">
        <v>269</v>
      </c>
      <c r="AT6" s="420" t="s">
        <v>270</v>
      </c>
      <c r="AU6" s="420" t="s">
        <v>271</v>
      </c>
      <c r="AV6" s="420"/>
      <c r="AW6" s="180" t="s">
        <v>272</v>
      </c>
      <c r="AX6" s="420" t="s">
        <v>273</v>
      </c>
      <c r="AY6" s="422" t="s">
        <v>274</v>
      </c>
      <c r="AZ6" s="420" t="s">
        <v>275</v>
      </c>
      <c r="BA6" s="422" t="s">
        <v>276</v>
      </c>
      <c r="BB6" s="420" t="s">
        <v>277</v>
      </c>
      <c r="BC6" s="420" t="s">
        <v>278</v>
      </c>
    </row>
    <row r="7" spans="1:70" s="303" customFormat="1" x14ac:dyDescent="0.2">
      <c r="B7" s="171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69"/>
      <c r="P7" s="169"/>
      <c r="Q7" s="192"/>
      <c r="R7" s="192"/>
      <c r="S7" s="192"/>
      <c r="T7" s="192"/>
      <c r="U7" s="169"/>
      <c r="V7" s="169"/>
      <c r="W7" s="169"/>
      <c r="X7" s="169"/>
      <c r="Y7" s="539"/>
      <c r="Z7" s="539"/>
      <c r="AA7" s="539"/>
      <c r="AB7" s="539"/>
      <c r="AC7" s="539"/>
      <c r="AD7" s="539"/>
      <c r="AE7" s="539"/>
      <c r="AF7" s="539"/>
      <c r="AG7" s="539"/>
      <c r="AH7" s="539"/>
      <c r="AI7" s="539"/>
      <c r="AJ7" s="539"/>
      <c r="AK7" s="539"/>
      <c r="AL7" s="539"/>
      <c r="AM7" s="539"/>
      <c r="AN7" s="539"/>
      <c r="AO7" s="539"/>
      <c r="AP7" s="539"/>
      <c r="AQ7" s="539"/>
      <c r="AR7" s="539"/>
      <c r="AS7" s="539"/>
      <c r="AT7" s="539"/>
      <c r="AU7" s="539"/>
      <c r="AV7" s="539"/>
      <c r="AW7" s="539"/>
      <c r="AX7" s="539"/>
      <c r="AY7" s="539"/>
      <c r="AZ7" s="539"/>
      <c r="BA7" s="539"/>
      <c r="BB7" s="539"/>
      <c r="BC7" s="539"/>
      <c r="BD7" s="539"/>
      <c r="BE7" s="539"/>
      <c r="BF7" s="539"/>
      <c r="BG7" s="539"/>
      <c r="BH7" s="539"/>
      <c r="BI7" s="539"/>
      <c r="BJ7" s="539"/>
      <c r="BK7" s="539"/>
      <c r="BL7" s="539"/>
      <c r="BM7" s="539"/>
      <c r="BN7" s="539"/>
      <c r="BO7" s="539"/>
      <c r="BP7" s="539"/>
      <c r="BQ7" s="539"/>
      <c r="BR7" s="539"/>
    </row>
    <row r="8" spans="1:70" s="15" customFormat="1" ht="17.25" customHeight="1" x14ac:dyDescent="0.2">
      <c r="B8" s="172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62"/>
      <c r="P8" s="162"/>
      <c r="Q8" s="193"/>
      <c r="R8" s="193"/>
      <c r="S8" s="193"/>
      <c r="T8" s="193"/>
      <c r="U8" s="162"/>
      <c r="V8" s="162"/>
      <c r="W8" s="162"/>
      <c r="X8" s="162"/>
    </row>
    <row r="9" spans="1:70" s="503" customFormat="1" ht="18.75" customHeight="1" x14ac:dyDescent="0.2">
      <c r="B9" s="504" t="s">
        <v>179</v>
      </c>
      <c r="C9" s="492">
        <v>354</v>
      </c>
      <c r="D9" s="505">
        <v>96</v>
      </c>
      <c r="E9" s="492">
        <v>258</v>
      </c>
      <c r="F9" s="505">
        <v>140</v>
      </c>
      <c r="G9" s="506">
        <v>118</v>
      </c>
      <c r="H9" s="506"/>
      <c r="I9" s="181">
        <v>390</v>
      </c>
      <c r="J9" s="506">
        <v>14</v>
      </c>
      <c r="K9" s="404">
        <v>376</v>
      </c>
      <c r="L9" s="508">
        <v>118</v>
      </c>
      <c r="M9" s="404">
        <v>258</v>
      </c>
      <c r="N9" s="507">
        <v>138</v>
      </c>
      <c r="O9" s="195">
        <v>120</v>
      </c>
      <c r="P9" s="195"/>
      <c r="Q9" s="181">
        <v>219</v>
      </c>
      <c r="R9" s="195">
        <v>10</v>
      </c>
      <c r="S9" s="181">
        <v>209</v>
      </c>
      <c r="T9" s="195">
        <v>80</v>
      </c>
      <c r="U9" s="181">
        <v>129</v>
      </c>
      <c r="V9" s="195">
        <v>36</v>
      </c>
      <c r="W9" s="195">
        <v>93</v>
      </c>
      <c r="X9" s="195"/>
      <c r="Y9" s="181">
        <v>339</v>
      </c>
      <c r="Z9" s="195">
        <v>-2</v>
      </c>
      <c r="AA9" s="181">
        <v>341</v>
      </c>
      <c r="AB9" s="195">
        <v>100</v>
      </c>
      <c r="AC9" s="181">
        <v>241</v>
      </c>
      <c r="AD9" s="195">
        <v>147</v>
      </c>
      <c r="AE9" s="195">
        <v>94</v>
      </c>
      <c r="AF9" s="423"/>
      <c r="AG9" s="181">
        <v>288</v>
      </c>
      <c r="AH9" s="195">
        <v>42</v>
      </c>
      <c r="AI9" s="181">
        <v>246</v>
      </c>
      <c r="AJ9" s="195">
        <v>68</v>
      </c>
      <c r="AK9" s="181">
        <v>178</v>
      </c>
      <c r="AL9" s="195">
        <v>144</v>
      </c>
      <c r="AM9" s="195">
        <v>34</v>
      </c>
      <c r="AN9" s="423"/>
      <c r="AO9" s="181">
        <v>80</v>
      </c>
      <c r="AP9" s="195">
        <v>-107</v>
      </c>
      <c r="AQ9" s="181">
        <v>187</v>
      </c>
      <c r="AR9" s="195">
        <v>55</v>
      </c>
      <c r="AS9" s="181">
        <v>132</v>
      </c>
      <c r="AT9" s="195">
        <v>94</v>
      </c>
      <c r="AU9" s="195">
        <v>38</v>
      </c>
      <c r="AV9" s="423"/>
      <c r="AW9" s="181">
        <v>-239</v>
      </c>
      <c r="AX9" s="195">
        <v>-301</v>
      </c>
      <c r="AY9" s="181">
        <v>62</v>
      </c>
      <c r="AZ9" s="195">
        <v>20</v>
      </c>
      <c r="BA9" s="181">
        <v>42</v>
      </c>
      <c r="BB9" s="195">
        <v>11</v>
      </c>
      <c r="BC9" s="195">
        <v>31</v>
      </c>
    </row>
    <row r="10" spans="1:70" s="364" customFormat="1" ht="18.75" customHeight="1" x14ac:dyDescent="0.2">
      <c r="A10" s="196"/>
      <c r="B10" s="452" t="s">
        <v>180</v>
      </c>
      <c r="C10" s="494">
        <v>356</v>
      </c>
      <c r="D10" s="509">
        <v>121</v>
      </c>
      <c r="E10" s="494">
        <v>235</v>
      </c>
      <c r="F10" s="509">
        <v>121</v>
      </c>
      <c r="G10" s="510">
        <v>114</v>
      </c>
      <c r="H10" s="510"/>
      <c r="I10" s="418">
        <v>431</v>
      </c>
      <c r="J10" s="510">
        <v>121</v>
      </c>
      <c r="K10" s="405">
        <v>310</v>
      </c>
      <c r="L10" s="510">
        <v>105</v>
      </c>
      <c r="M10" s="405">
        <v>205</v>
      </c>
      <c r="N10" s="511">
        <v>104</v>
      </c>
      <c r="O10" s="409">
        <v>101</v>
      </c>
      <c r="P10" s="409"/>
      <c r="Q10" s="418">
        <v>410</v>
      </c>
      <c r="R10" s="409">
        <v>107</v>
      </c>
      <c r="S10" s="418">
        <v>303</v>
      </c>
      <c r="T10" s="409">
        <v>128</v>
      </c>
      <c r="U10" s="418">
        <v>175</v>
      </c>
      <c r="V10" s="409">
        <v>108</v>
      </c>
      <c r="W10" s="409">
        <v>67</v>
      </c>
      <c r="X10" s="409"/>
      <c r="Y10" s="418">
        <v>481</v>
      </c>
      <c r="Z10" s="409">
        <v>127</v>
      </c>
      <c r="AA10" s="418">
        <v>354</v>
      </c>
      <c r="AB10" s="409">
        <v>119</v>
      </c>
      <c r="AC10" s="418">
        <v>235</v>
      </c>
      <c r="AD10" s="409">
        <v>115</v>
      </c>
      <c r="AE10" s="409">
        <v>120</v>
      </c>
      <c r="AF10" s="533"/>
      <c r="AG10" s="418">
        <v>418</v>
      </c>
      <c r="AH10" s="409">
        <v>70</v>
      </c>
      <c r="AI10" s="418">
        <v>348</v>
      </c>
      <c r="AJ10" s="409">
        <v>114</v>
      </c>
      <c r="AK10" s="418">
        <v>234</v>
      </c>
      <c r="AL10" s="409">
        <v>119</v>
      </c>
      <c r="AM10" s="409">
        <v>115</v>
      </c>
      <c r="AN10" s="533"/>
      <c r="AO10" s="418">
        <v>426</v>
      </c>
      <c r="AP10" s="409">
        <v>124</v>
      </c>
      <c r="AQ10" s="418">
        <v>302</v>
      </c>
      <c r="AR10" s="409">
        <v>100</v>
      </c>
      <c r="AS10" s="418">
        <v>202</v>
      </c>
      <c r="AT10" s="409">
        <v>99</v>
      </c>
      <c r="AU10" s="409">
        <v>103</v>
      </c>
      <c r="AV10" s="533"/>
      <c r="AW10" s="418">
        <v>717</v>
      </c>
      <c r="AX10" s="409">
        <v>385</v>
      </c>
      <c r="AY10" s="418">
        <v>332</v>
      </c>
      <c r="AZ10" s="409">
        <v>114</v>
      </c>
      <c r="BA10" s="418">
        <v>218</v>
      </c>
      <c r="BB10" s="409">
        <v>116</v>
      </c>
      <c r="BC10" s="409">
        <v>102</v>
      </c>
    </row>
    <row r="11" spans="1:70" s="364" customFormat="1" ht="18.75" customHeight="1" x14ac:dyDescent="0.2">
      <c r="A11" s="196"/>
      <c r="B11" s="473" t="s">
        <v>280</v>
      </c>
      <c r="C11" s="494">
        <v>24</v>
      </c>
      <c r="D11" s="509">
        <v>16</v>
      </c>
      <c r="E11" s="494">
        <v>8</v>
      </c>
      <c r="F11" s="512">
        <v>-7</v>
      </c>
      <c r="G11" s="513">
        <v>15</v>
      </c>
      <c r="H11" s="513"/>
      <c r="I11" s="418">
        <v>63</v>
      </c>
      <c r="J11" s="513">
        <v>23</v>
      </c>
      <c r="K11" s="406">
        <v>40</v>
      </c>
      <c r="L11" s="453">
        <v>15</v>
      </c>
      <c r="M11" s="406">
        <v>25</v>
      </c>
      <c r="N11" s="514">
        <v>8</v>
      </c>
      <c r="O11" s="409">
        <v>17</v>
      </c>
      <c r="P11" s="409"/>
      <c r="Q11" s="418">
        <v>35</v>
      </c>
      <c r="R11" s="409">
        <v>19</v>
      </c>
      <c r="S11" s="418">
        <v>16</v>
      </c>
      <c r="T11" s="409">
        <v>19</v>
      </c>
      <c r="U11" s="418">
        <v>-3</v>
      </c>
      <c r="V11" s="409">
        <v>-22</v>
      </c>
      <c r="W11" s="409">
        <v>19</v>
      </c>
      <c r="X11" s="409"/>
      <c r="Y11" s="418">
        <v>56</v>
      </c>
      <c r="Z11" s="409">
        <v>14</v>
      </c>
      <c r="AA11" s="418">
        <v>42</v>
      </c>
      <c r="AB11" s="409">
        <v>9</v>
      </c>
      <c r="AC11" s="418">
        <v>33</v>
      </c>
      <c r="AD11" s="409">
        <v>16</v>
      </c>
      <c r="AE11" s="409">
        <v>17</v>
      </c>
      <c r="AF11" s="533"/>
      <c r="AG11" s="418">
        <v>66</v>
      </c>
      <c r="AH11" s="409">
        <v>17</v>
      </c>
      <c r="AI11" s="418">
        <v>49</v>
      </c>
      <c r="AJ11" s="409">
        <v>17</v>
      </c>
      <c r="AK11" s="418">
        <v>32</v>
      </c>
      <c r="AL11" s="409">
        <v>17</v>
      </c>
      <c r="AM11" s="409">
        <v>15</v>
      </c>
      <c r="AN11" s="533"/>
      <c r="AO11" s="418">
        <v>75</v>
      </c>
      <c r="AP11" s="409">
        <v>22</v>
      </c>
      <c r="AQ11" s="418">
        <v>53</v>
      </c>
      <c r="AR11" s="409">
        <v>15</v>
      </c>
      <c r="AS11" s="418">
        <v>38</v>
      </c>
      <c r="AT11" s="409">
        <v>13</v>
      </c>
      <c r="AU11" s="409">
        <v>25</v>
      </c>
      <c r="AV11" s="533"/>
      <c r="AW11" s="418">
        <v>111</v>
      </c>
      <c r="AX11" s="409">
        <v>29</v>
      </c>
      <c r="AY11" s="418">
        <v>82</v>
      </c>
      <c r="AZ11" s="409">
        <v>29</v>
      </c>
      <c r="BA11" s="418">
        <v>53</v>
      </c>
      <c r="BB11" s="409">
        <v>28</v>
      </c>
      <c r="BC11" s="409">
        <v>25</v>
      </c>
    </row>
    <row r="12" spans="1:70" s="364" customFormat="1" ht="18.75" customHeight="1" x14ac:dyDescent="0.2">
      <c r="A12" s="196"/>
      <c r="B12" s="473" t="s">
        <v>281</v>
      </c>
      <c r="C12" s="494">
        <v>-154</v>
      </c>
      <c r="D12" s="509">
        <v>-40</v>
      </c>
      <c r="E12" s="494">
        <v>-114</v>
      </c>
      <c r="F12" s="512">
        <v>-75</v>
      </c>
      <c r="G12" s="453">
        <v>-39</v>
      </c>
      <c r="H12" s="453"/>
      <c r="I12" s="418">
        <v>-156</v>
      </c>
      <c r="J12" s="453">
        <v>-63</v>
      </c>
      <c r="K12" s="406">
        <v>-93</v>
      </c>
      <c r="L12" s="453">
        <v>-32</v>
      </c>
      <c r="M12" s="406">
        <v>-61</v>
      </c>
      <c r="N12" s="514">
        <v>-30</v>
      </c>
      <c r="O12" s="409">
        <v>-31</v>
      </c>
      <c r="P12" s="409"/>
      <c r="Q12" s="418">
        <v>-139</v>
      </c>
      <c r="R12" s="409">
        <v>-18</v>
      </c>
      <c r="S12" s="418">
        <v>-121</v>
      </c>
      <c r="T12" s="409">
        <v>-51</v>
      </c>
      <c r="U12" s="418">
        <v>-70</v>
      </c>
      <c r="V12" s="409">
        <v>-23</v>
      </c>
      <c r="W12" s="409">
        <v>-47</v>
      </c>
      <c r="X12" s="409"/>
      <c r="Y12" s="418">
        <v>-184</v>
      </c>
      <c r="Z12" s="409">
        <v>-86</v>
      </c>
      <c r="AA12" s="418">
        <v>-98</v>
      </c>
      <c r="AB12" s="409">
        <v>-37</v>
      </c>
      <c r="AC12" s="418">
        <v>-61</v>
      </c>
      <c r="AD12" s="409">
        <v>-19</v>
      </c>
      <c r="AE12" s="409">
        <v>-42</v>
      </c>
      <c r="AF12" s="533"/>
      <c r="AG12" s="418">
        <v>-98</v>
      </c>
      <c r="AH12" s="409">
        <v>-28</v>
      </c>
      <c r="AI12" s="418">
        <v>-70</v>
      </c>
      <c r="AJ12" s="409">
        <v>-47</v>
      </c>
      <c r="AK12" s="418">
        <v>-23</v>
      </c>
      <c r="AL12" s="409">
        <v>-18</v>
      </c>
      <c r="AM12" s="409">
        <v>-5</v>
      </c>
      <c r="AN12" s="533"/>
      <c r="AO12" s="418">
        <v>-31</v>
      </c>
      <c r="AP12" s="409">
        <v>-14</v>
      </c>
      <c r="AQ12" s="418">
        <v>-17</v>
      </c>
      <c r="AR12" s="409">
        <v>-36</v>
      </c>
      <c r="AS12" s="418">
        <v>19</v>
      </c>
      <c r="AT12" s="409">
        <v>9</v>
      </c>
      <c r="AU12" s="409">
        <v>10</v>
      </c>
      <c r="AV12" s="533"/>
      <c r="AW12" s="418">
        <v>-41</v>
      </c>
      <c r="AX12" s="409">
        <v>-3</v>
      </c>
      <c r="AY12" s="418">
        <v>-38</v>
      </c>
      <c r="AZ12" s="409">
        <v>3</v>
      </c>
      <c r="BA12" s="418">
        <v>-41</v>
      </c>
      <c r="BB12" s="409">
        <v>-7</v>
      </c>
      <c r="BC12" s="409">
        <v>-34</v>
      </c>
    </row>
    <row r="13" spans="1:70" s="364" customFormat="1" ht="18.75" customHeight="1" x14ac:dyDescent="0.2">
      <c r="A13" s="196"/>
      <c r="B13" s="473" t="s">
        <v>341</v>
      </c>
      <c r="C13" s="494">
        <v>-154</v>
      </c>
      <c r="D13" s="509">
        <v>-5</v>
      </c>
      <c r="E13" s="494">
        <v>-149</v>
      </c>
      <c r="F13" s="512">
        <v>13</v>
      </c>
      <c r="G13" s="453">
        <v>-162</v>
      </c>
      <c r="H13" s="453"/>
      <c r="I13" s="418">
        <v>-165</v>
      </c>
      <c r="J13" s="453">
        <v>117</v>
      </c>
      <c r="K13" s="406">
        <v>-282</v>
      </c>
      <c r="L13" s="453">
        <v>-9</v>
      </c>
      <c r="M13" s="406">
        <v>-273</v>
      </c>
      <c r="N13" s="514">
        <v>-67</v>
      </c>
      <c r="O13" s="409">
        <v>-206</v>
      </c>
      <c r="P13" s="409"/>
      <c r="Q13" s="418">
        <v>-66</v>
      </c>
      <c r="R13" s="409">
        <v>124</v>
      </c>
      <c r="S13" s="418">
        <v>-190</v>
      </c>
      <c r="T13" s="409">
        <v>-35</v>
      </c>
      <c r="U13" s="418">
        <v>-155</v>
      </c>
      <c r="V13" s="409">
        <v>5</v>
      </c>
      <c r="W13" s="409">
        <v>-160</v>
      </c>
      <c r="X13" s="409"/>
      <c r="Y13" s="418">
        <v>-47</v>
      </c>
      <c r="Z13" s="409">
        <v>156</v>
      </c>
      <c r="AA13" s="418">
        <v>-203</v>
      </c>
      <c r="AB13" s="409">
        <v>22</v>
      </c>
      <c r="AC13" s="418">
        <v>-225</v>
      </c>
      <c r="AD13" s="409">
        <v>-7</v>
      </c>
      <c r="AE13" s="409">
        <v>-218</v>
      </c>
      <c r="AF13" s="533"/>
      <c r="AG13" s="418">
        <v>93</v>
      </c>
      <c r="AH13" s="409">
        <v>254</v>
      </c>
      <c r="AI13" s="418">
        <v>-161</v>
      </c>
      <c r="AJ13" s="409">
        <v>-38</v>
      </c>
      <c r="AK13" s="418">
        <v>-123</v>
      </c>
      <c r="AL13" s="409">
        <v>-3</v>
      </c>
      <c r="AM13" s="409">
        <v>-120</v>
      </c>
      <c r="AN13" s="533"/>
      <c r="AO13" s="418">
        <v>147</v>
      </c>
      <c r="AP13" s="409">
        <v>408</v>
      </c>
      <c r="AQ13" s="418">
        <v>-261</v>
      </c>
      <c r="AR13" s="409">
        <v>-11</v>
      </c>
      <c r="AS13" s="418">
        <v>-250</v>
      </c>
      <c r="AT13" s="409">
        <v>-42</v>
      </c>
      <c r="AU13" s="409">
        <v>-208</v>
      </c>
      <c r="AV13" s="533"/>
      <c r="AW13" s="418">
        <v>110</v>
      </c>
      <c r="AX13" s="409">
        <v>166</v>
      </c>
      <c r="AY13" s="418">
        <v>-56</v>
      </c>
      <c r="AZ13" s="409">
        <v>174</v>
      </c>
      <c r="BA13" s="418">
        <v>-230</v>
      </c>
      <c r="BB13" s="409">
        <v>55</v>
      </c>
      <c r="BC13" s="409">
        <v>-285</v>
      </c>
    </row>
    <row r="14" spans="1:70" s="364" customFormat="1" ht="18.75" customHeight="1" x14ac:dyDescent="0.2">
      <c r="A14" s="196"/>
      <c r="B14" s="473" t="s">
        <v>342</v>
      </c>
      <c r="C14" s="494">
        <v>-57</v>
      </c>
      <c r="D14" s="509">
        <v>67</v>
      </c>
      <c r="E14" s="494">
        <v>-124</v>
      </c>
      <c r="F14" s="512">
        <v>-110</v>
      </c>
      <c r="G14" s="453">
        <v>-14</v>
      </c>
      <c r="H14" s="453"/>
      <c r="I14" s="418">
        <v>-91</v>
      </c>
      <c r="J14" s="453">
        <v>-27</v>
      </c>
      <c r="K14" s="406">
        <v>-64</v>
      </c>
      <c r="L14" s="453">
        <v>25</v>
      </c>
      <c r="M14" s="406">
        <v>-89</v>
      </c>
      <c r="N14" s="514">
        <v>-116</v>
      </c>
      <c r="O14" s="409">
        <v>27</v>
      </c>
      <c r="P14" s="409"/>
      <c r="Q14" s="418">
        <v>109</v>
      </c>
      <c r="R14" s="409">
        <v>33</v>
      </c>
      <c r="S14" s="418">
        <v>76</v>
      </c>
      <c r="T14" s="409">
        <v>86</v>
      </c>
      <c r="U14" s="418">
        <v>-10</v>
      </c>
      <c r="V14" s="409">
        <v>-28</v>
      </c>
      <c r="W14" s="409">
        <v>18</v>
      </c>
      <c r="X14" s="409"/>
      <c r="Y14" s="418">
        <v>44</v>
      </c>
      <c r="Z14" s="409">
        <v>-52</v>
      </c>
      <c r="AA14" s="418">
        <v>96</v>
      </c>
      <c r="AB14" s="409">
        <v>91</v>
      </c>
      <c r="AC14" s="418">
        <v>5</v>
      </c>
      <c r="AD14" s="409">
        <v>-72</v>
      </c>
      <c r="AE14" s="409">
        <v>77</v>
      </c>
      <c r="AF14" s="533"/>
      <c r="AG14" s="418">
        <v>-75</v>
      </c>
      <c r="AH14" s="409">
        <v>-5</v>
      </c>
      <c r="AI14" s="418">
        <v>-70</v>
      </c>
      <c r="AJ14" s="409">
        <v>76</v>
      </c>
      <c r="AK14" s="418">
        <v>-146</v>
      </c>
      <c r="AL14" s="409">
        <v>-140</v>
      </c>
      <c r="AM14" s="409">
        <v>-6</v>
      </c>
      <c r="AN14" s="533"/>
      <c r="AO14" s="418">
        <v>100</v>
      </c>
      <c r="AP14" s="409">
        <v>-24</v>
      </c>
      <c r="AQ14" s="418">
        <v>124</v>
      </c>
      <c r="AR14" s="409">
        <v>78</v>
      </c>
      <c r="AS14" s="418">
        <v>46</v>
      </c>
      <c r="AT14" s="409">
        <v>5</v>
      </c>
      <c r="AU14" s="409">
        <v>41</v>
      </c>
      <c r="AV14" s="533"/>
      <c r="AW14" s="418">
        <v>-17</v>
      </c>
      <c r="AX14" s="409">
        <v>54</v>
      </c>
      <c r="AY14" s="418">
        <v>-71</v>
      </c>
      <c r="AZ14" s="409">
        <v>38</v>
      </c>
      <c r="BA14" s="418">
        <v>-109</v>
      </c>
      <c r="BB14" s="409">
        <v>-110</v>
      </c>
      <c r="BC14" s="409">
        <v>1</v>
      </c>
    </row>
    <row r="15" spans="1:70" s="364" customFormat="1" ht="18.75" customHeight="1" x14ac:dyDescent="0.2">
      <c r="B15" s="473" t="s">
        <v>343</v>
      </c>
      <c r="C15" s="492">
        <v>369</v>
      </c>
      <c r="D15" s="505">
        <v>255</v>
      </c>
      <c r="E15" s="492">
        <v>114</v>
      </c>
      <c r="F15" s="516">
        <v>82</v>
      </c>
      <c r="G15" s="517">
        <v>32</v>
      </c>
      <c r="H15" s="517"/>
      <c r="I15" s="181">
        <v>472</v>
      </c>
      <c r="J15" s="517">
        <v>185</v>
      </c>
      <c r="K15" s="407">
        <v>287</v>
      </c>
      <c r="L15" s="519">
        <v>222</v>
      </c>
      <c r="M15" s="407">
        <v>65</v>
      </c>
      <c r="N15" s="518">
        <v>37</v>
      </c>
      <c r="O15" s="195">
        <v>28</v>
      </c>
      <c r="P15" s="195"/>
      <c r="Q15" s="181">
        <v>568</v>
      </c>
      <c r="R15" s="195">
        <v>275</v>
      </c>
      <c r="S15" s="181">
        <v>293</v>
      </c>
      <c r="T15" s="195">
        <v>227</v>
      </c>
      <c r="U15" s="181">
        <v>66</v>
      </c>
      <c r="V15" s="195">
        <v>76</v>
      </c>
      <c r="W15" s="195">
        <v>-10</v>
      </c>
      <c r="X15" s="195"/>
      <c r="Y15" s="181" t="s">
        <v>56</v>
      </c>
      <c r="Z15" s="195" t="s">
        <v>56</v>
      </c>
      <c r="AA15" s="181" t="s">
        <v>56</v>
      </c>
      <c r="AB15" s="195" t="s">
        <v>56</v>
      </c>
      <c r="AC15" s="181" t="s">
        <v>56</v>
      </c>
      <c r="AD15" s="195" t="s">
        <v>56</v>
      </c>
      <c r="AE15" s="195" t="s">
        <v>56</v>
      </c>
      <c r="AF15" s="534"/>
      <c r="AG15" s="181" t="s">
        <v>56</v>
      </c>
      <c r="AH15" s="195" t="s">
        <v>56</v>
      </c>
      <c r="AI15" s="181" t="s">
        <v>56</v>
      </c>
      <c r="AJ15" s="195" t="s">
        <v>56</v>
      </c>
      <c r="AK15" s="181" t="s">
        <v>56</v>
      </c>
      <c r="AL15" s="195" t="s">
        <v>56</v>
      </c>
      <c r="AM15" s="195" t="s">
        <v>56</v>
      </c>
      <c r="AN15" s="534"/>
      <c r="AO15" s="181" t="s">
        <v>56</v>
      </c>
      <c r="AP15" s="195" t="s">
        <v>56</v>
      </c>
      <c r="AQ15" s="181" t="s">
        <v>56</v>
      </c>
      <c r="AR15" s="195" t="s">
        <v>56</v>
      </c>
      <c r="AS15" s="181" t="s">
        <v>56</v>
      </c>
      <c r="AT15" s="195" t="s">
        <v>56</v>
      </c>
      <c r="AU15" s="195" t="s">
        <v>56</v>
      </c>
      <c r="AV15" s="534"/>
      <c r="AW15" s="181" t="s">
        <v>56</v>
      </c>
      <c r="AX15" s="195" t="s">
        <v>56</v>
      </c>
      <c r="AY15" s="181" t="s">
        <v>56</v>
      </c>
      <c r="AZ15" s="195" t="s">
        <v>56</v>
      </c>
      <c r="BA15" s="181" t="s">
        <v>56</v>
      </c>
      <c r="BB15" s="195" t="s">
        <v>56</v>
      </c>
      <c r="BC15" s="195" t="s">
        <v>56</v>
      </c>
    </row>
    <row r="16" spans="1:70" s="364" customFormat="1" ht="18.75" customHeight="1" x14ac:dyDescent="0.2">
      <c r="B16" s="473" t="s">
        <v>344</v>
      </c>
      <c r="C16" s="493" t="s">
        <v>56</v>
      </c>
      <c r="D16" s="520" t="s">
        <v>56</v>
      </c>
      <c r="E16" s="493" t="s">
        <v>56</v>
      </c>
      <c r="F16" s="521" t="s">
        <v>56</v>
      </c>
      <c r="G16" s="522" t="s">
        <v>56</v>
      </c>
      <c r="H16" s="522"/>
      <c r="I16" s="181">
        <v>114</v>
      </c>
      <c r="J16" s="519">
        <v>131</v>
      </c>
      <c r="K16" s="407">
        <v>-17</v>
      </c>
      <c r="L16" s="519">
        <v>13</v>
      </c>
      <c r="M16" s="407">
        <v>-30</v>
      </c>
      <c r="N16" s="518">
        <v>-25</v>
      </c>
      <c r="O16" s="195">
        <v>-5</v>
      </c>
      <c r="P16" s="195"/>
      <c r="Q16" s="181">
        <v>300</v>
      </c>
      <c r="R16" s="195">
        <v>58</v>
      </c>
      <c r="S16" s="181">
        <v>242</v>
      </c>
      <c r="T16" s="195">
        <v>142</v>
      </c>
      <c r="U16" s="181">
        <v>100</v>
      </c>
      <c r="V16" s="195">
        <v>80</v>
      </c>
      <c r="W16" s="195">
        <v>20</v>
      </c>
      <c r="X16" s="195"/>
      <c r="Y16" s="181" t="s">
        <v>56</v>
      </c>
      <c r="Z16" s="195" t="s">
        <v>56</v>
      </c>
      <c r="AA16" s="181" t="s">
        <v>56</v>
      </c>
      <c r="AB16" s="195" t="s">
        <v>56</v>
      </c>
      <c r="AC16" s="181" t="s">
        <v>56</v>
      </c>
      <c r="AD16" s="195" t="s">
        <v>56</v>
      </c>
      <c r="AE16" s="195" t="s">
        <v>56</v>
      </c>
      <c r="AF16" s="534"/>
      <c r="AG16" s="181" t="s">
        <v>56</v>
      </c>
      <c r="AH16" s="195" t="s">
        <v>56</v>
      </c>
      <c r="AI16" s="181" t="s">
        <v>56</v>
      </c>
      <c r="AJ16" s="195" t="s">
        <v>56</v>
      </c>
      <c r="AK16" s="181" t="s">
        <v>56</v>
      </c>
      <c r="AL16" s="195" t="s">
        <v>56</v>
      </c>
      <c r="AM16" s="195" t="s">
        <v>56</v>
      </c>
      <c r="AN16" s="534"/>
      <c r="AO16" s="181" t="s">
        <v>56</v>
      </c>
      <c r="AP16" s="195" t="s">
        <v>56</v>
      </c>
      <c r="AQ16" s="181" t="s">
        <v>56</v>
      </c>
      <c r="AR16" s="195" t="s">
        <v>56</v>
      </c>
      <c r="AS16" s="181" t="s">
        <v>56</v>
      </c>
      <c r="AT16" s="195" t="s">
        <v>56</v>
      </c>
      <c r="AU16" s="195" t="s">
        <v>56</v>
      </c>
      <c r="AV16" s="534"/>
      <c r="AW16" s="181" t="s">
        <v>56</v>
      </c>
      <c r="AX16" s="195" t="s">
        <v>56</v>
      </c>
      <c r="AY16" s="181" t="s">
        <v>56</v>
      </c>
      <c r="AZ16" s="195" t="s">
        <v>56</v>
      </c>
      <c r="BA16" s="181" t="s">
        <v>56</v>
      </c>
      <c r="BB16" s="195" t="s">
        <v>56</v>
      </c>
      <c r="BC16" s="195" t="s">
        <v>56</v>
      </c>
    </row>
    <row r="17" spans="1:55" s="364" customFormat="1" ht="18.75" customHeight="1" x14ac:dyDescent="0.2">
      <c r="B17" s="515" t="s">
        <v>345</v>
      </c>
      <c r="C17" s="492">
        <v>369</v>
      </c>
      <c r="D17" s="505">
        <v>255</v>
      </c>
      <c r="E17" s="492">
        <v>114</v>
      </c>
      <c r="F17" s="516">
        <v>82</v>
      </c>
      <c r="G17" s="519">
        <v>32</v>
      </c>
      <c r="H17" s="519"/>
      <c r="I17" s="181">
        <v>586</v>
      </c>
      <c r="J17" s="519">
        <v>316</v>
      </c>
      <c r="K17" s="407">
        <v>270</v>
      </c>
      <c r="L17" s="519">
        <v>235</v>
      </c>
      <c r="M17" s="407">
        <v>35</v>
      </c>
      <c r="N17" s="518">
        <v>12</v>
      </c>
      <c r="O17" s="195">
        <v>23</v>
      </c>
      <c r="P17" s="195"/>
      <c r="Q17" s="181">
        <v>868</v>
      </c>
      <c r="R17" s="195">
        <v>333</v>
      </c>
      <c r="S17" s="181">
        <v>535</v>
      </c>
      <c r="T17" s="195">
        <v>369</v>
      </c>
      <c r="U17" s="181">
        <v>166</v>
      </c>
      <c r="V17" s="195">
        <v>156</v>
      </c>
      <c r="W17" s="195">
        <v>10</v>
      </c>
      <c r="X17" s="195"/>
      <c r="Y17" s="181">
        <v>689</v>
      </c>
      <c r="Z17" s="195">
        <v>157</v>
      </c>
      <c r="AA17" s="181">
        <v>532</v>
      </c>
      <c r="AB17" s="195">
        <v>304</v>
      </c>
      <c r="AC17" s="181">
        <v>228</v>
      </c>
      <c r="AD17" s="195">
        <v>180</v>
      </c>
      <c r="AE17" s="195">
        <v>48</v>
      </c>
      <c r="AF17" s="423"/>
      <c r="AG17" s="181">
        <v>692</v>
      </c>
      <c r="AH17" s="195">
        <v>350</v>
      </c>
      <c r="AI17" s="181">
        <v>342</v>
      </c>
      <c r="AJ17" s="195">
        <v>190</v>
      </c>
      <c r="AK17" s="181">
        <v>152</v>
      </c>
      <c r="AL17" s="195">
        <v>119</v>
      </c>
      <c r="AM17" s="195">
        <v>33</v>
      </c>
      <c r="AN17" s="423"/>
      <c r="AO17" s="181">
        <v>797</v>
      </c>
      <c r="AP17" s="195">
        <v>409</v>
      </c>
      <c r="AQ17" s="181">
        <v>388</v>
      </c>
      <c r="AR17" s="195">
        <v>201</v>
      </c>
      <c r="AS17" s="181">
        <v>187</v>
      </c>
      <c r="AT17" s="195">
        <v>178</v>
      </c>
      <c r="AU17" s="195">
        <v>9</v>
      </c>
      <c r="AV17" s="423"/>
      <c r="AW17" s="181">
        <v>641</v>
      </c>
      <c r="AX17" s="195">
        <v>330</v>
      </c>
      <c r="AY17" s="181">
        <v>311</v>
      </c>
      <c r="AZ17" s="195">
        <v>378</v>
      </c>
      <c r="BA17" s="181">
        <v>-67</v>
      </c>
      <c r="BB17" s="195">
        <v>93</v>
      </c>
      <c r="BC17" s="195">
        <v>-160</v>
      </c>
    </row>
    <row r="18" spans="1:55" s="364" customFormat="1" ht="12.75" customHeight="1" x14ac:dyDescent="0.2">
      <c r="B18" s="515"/>
      <c r="C18" s="492"/>
      <c r="D18" s="505"/>
      <c r="E18" s="492"/>
      <c r="F18" s="516"/>
      <c r="G18" s="519"/>
      <c r="H18" s="519"/>
      <c r="I18" s="181"/>
      <c r="J18" s="519"/>
      <c r="K18" s="407"/>
      <c r="L18" s="519"/>
      <c r="M18" s="407"/>
      <c r="N18" s="518"/>
      <c r="O18" s="195"/>
      <c r="P18" s="195"/>
      <c r="Q18" s="181"/>
      <c r="R18" s="195"/>
      <c r="S18" s="181"/>
      <c r="T18" s="195"/>
      <c r="U18" s="181"/>
      <c r="V18" s="195"/>
      <c r="W18" s="195"/>
      <c r="X18" s="195"/>
      <c r="Y18" s="181"/>
      <c r="Z18" s="195"/>
      <c r="AA18" s="181"/>
      <c r="AB18" s="195"/>
      <c r="AC18" s="181"/>
      <c r="AD18" s="195"/>
      <c r="AE18" s="195"/>
      <c r="AF18" s="436"/>
      <c r="AG18" s="181"/>
      <c r="AH18" s="195"/>
      <c r="AI18" s="181"/>
      <c r="AJ18" s="195"/>
      <c r="AK18" s="181"/>
      <c r="AL18" s="195"/>
      <c r="AM18" s="195"/>
      <c r="AN18" s="436"/>
      <c r="AO18" s="181"/>
      <c r="AP18" s="195"/>
      <c r="AQ18" s="181"/>
      <c r="AR18" s="195"/>
      <c r="AS18" s="181"/>
      <c r="AT18" s="195"/>
      <c r="AU18" s="195"/>
      <c r="AV18" s="436"/>
      <c r="AW18" s="181"/>
      <c r="AX18" s="195"/>
      <c r="AY18" s="181"/>
      <c r="AZ18" s="195"/>
      <c r="BA18" s="181"/>
      <c r="BB18" s="195"/>
      <c r="BC18" s="195"/>
    </row>
    <row r="19" spans="1:55" s="364" customFormat="1" ht="15.75" customHeight="1" x14ac:dyDescent="0.2">
      <c r="B19" s="523"/>
      <c r="C19" s="426"/>
      <c r="D19" s="524"/>
      <c r="E19" s="426"/>
      <c r="F19" s="524"/>
      <c r="G19" s="525"/>
      <c r="H19" s="525"/>
      <c r="I19" s="418"/>
      <c r="J19" s="525"/>
      <c r="K19" s="426"/>
      <c r="L19" s="525"/>
      <c r="M19" s="426"/>
      <c r="N19" s="524"/>
      <c r="O19" s="409"/>
      <c r="P19" s="409"/>
      <c r="Q19" s="418"/>
      <c r="R19" s="409"/>
      <c r="S19" s="418"/>
      <c r="T19" s="409"/>
      <c r="U19" s="418"/>
      <c r="V19" s="409"/>
      <c r="W19" s="409"/>
      <c r="X19" s="409"/>
      <c r="Y19" s="418"/>
      <c r="Z19" s="409"/>
      <c r="AA19" s="418"/>
      <c r="AB19" s="409"/>
      <c r="AC19" s="418"/>
      <c r="AD19" s="409"/>
      <c r="AE19" s="409"/>
      <c r="AF19" s="436"/>
      <c r="AG19" s="418"/>
      <c r="AH19" s="409"/>
      <c r="AI19" s="418"/>
      <c r="AJ19" s="409"/>
      <c r="AK19" s="418"/>
      <c r="AL19" s="409"/>
      <c r="AM19" s="409"/>
      <c r="AN19" s="436"/>
      <c r="AO19" s="418"/>
      <c r="AP19" s="409"/>
      <c r="AQ19" s="418"/>
      <c r="AR19" s="409"/>
      <c r="AS19" s="418"/>
      <c r="AT19" s="409"/>
      <c r="AU19" s="409"/>
      <c r="AV19" s="436"/>
      <c r="AW19" s="418"/>
      <c r="AX19" s="409"/>
      <c r="AY19" s="418"/>
      <c r="AZ19" s="409"/>
      <c r="BA19" s="418"/>
      <c r="BB19" s="409"/>
      <c r="BC19" s="409"/>
    </row>
    <row r="20" spans="1:55" ht="19.5" customHeight="1" x14ac:dyDescent="0.2">
      <c r="B20" s="473" t="s">
        <v>346</v>
      </c>
      <c r="C20" s="492">
        <v>-435</v>
      </c>
      <c r="D20" s="505">
        <v>-122</v>
      </c>
      <c r="E20" s="492">
        <v>-313</v>
      </c>
      <c r="F20" s="519">
        <v>-74</v>
      </c>
      <c r="G20" s="517">
        <v>-239</v>
      </c>
      <c r="H20" s="517"/>
      <c r="I20" s="419">
        <v>65</v>
      </c>
      <c r="J20" s="517">
        <v>373</v>
      </c>
      <c r="K20" s="407">
        <v>-308</v>
      </c>
      <c r="L20" s="519">
        <v>-114</v>
      </c>
      <c r="M20" s="407">
        <v>-194</v>
      </c>
      <c r="N20" s="518">
        <v>-81</v>
      </c>
      <c r="O20" s="195">
        <v>-113</v>
      </c>
      <c r="P20" s="195"/>
      <c r="Q20" s="419">
        <v>-22</v>
      </c>
      <c r="R20" s="167">
        <v>-255</v>
      </c>
      <c r="S20" s="419">
        <v>233</v>
      </c>
      <c r="T20" s="167">
        <v>-83</v>
      </c>
      <c r="U20" s="419">
        <v>316</v>
      </c>
      <c r="V20" s="167">
        <v>315</v>
      </c>
      <c r="W20" s="167">
        <v>1</v>
      </c>
      <c r="X20" s="167"/>
      <c r="Y20" s="419" t="s">
        <v>56</v>
      </c>
      <c r="Z20" s="167" t="s">
        <v>56</v>
      </c>
      <c r="AA20" s="419" t="s">
        <v>56</v>
      </c>
      <c r="AB20" s="167" t="s">
        <v>56</v>
      </c>
      <c r="AC20" s="419" t="s">
        <v>56</v>
      </c>
      <c r="AD20" s="167" t="s">
        <v>56</v>
      </c>
      <c r="AE20" s="167" t="s">
        <v>56</v>
      </c>
      <c r="AF20" s="534"/>
      <c r="AG20" s="419" t="s">
        <v>56</v>
      </c>
      <c r="AH20" s="167" t="s">
        <v>56</v>
      </c>
      <c r="AI20" s="419" t="s">
        <v>56</v>
      </c>
      <c r="AJ20" s="167" t="s">
        <v>56</v>
      </c>
      <c r="AK20" s="419" t="s">
        <v>56</v>
      </c>
      <c r="AL20" s="167" t="s">
        <v>56</v>
      </c>
      <c r="AM20" s="167" t="s">
        <v>56</v>
      </c>
      <c r="AN20" s="534"/>
      <c r="AO20" s="419" t="s">
        <v>56</v>
      </c>
      <c r="AP20" s="167" t="s">
        <v>56</v>
      </c>
      <c r="AQ20" s="419" t="s">
        <v>56</v>
      </c>
      <c r="AR20" s="167" t="s">
        <v>56</v>
      </c>
      <c r="AS20" s="419" t="s">
        <v>56</v>
      </c>
      <c r="AT20" s="167" t="s">
        <v>56</v>
      </c>
      <c r="AU20" s="167" t="s">
        <v>56</v>
      </c>
      <c r="AV20" s="534"/>
      <c r="AW20" s="419" t="s">
        <v>56</v>
      </c>
      <c r="AX20" s="167" t="s">
        <v>56</v>
      </c>
      <c r="AY20" s="419" t="s">
        <v>56</v>
      </c>
      <c r="AZ20" s="167" t="s">
        <v>56</v>
      </c>
      <c r="BA20" s="419" t="s">
        <v>56</v>
      </c>
      <c r="BB20" s="167" t="s">
        <v>56</v>
      </c>
      <c r="BC20" s="167" t="s">
        <v>56</v>
      </c>
    </row>
    <row r="21" spans="1:55" ht="19.5" customHeight="1" x14ac:dyDescent="0.2">
      <c r="B21" s="473" t="s">
        <v>347</v>
      </c>
      <c r="C21" s="493" t="s">
        <v>56</v>
      </c>
      <c r="D21" s="520"/>
      <c r="E21" s="493" t="s">
        <v>56</v>
      </c>
      <c r="F21" s="526" t="s">
        <v>56</v>
      </c>
      <c r="G21" s="527" t="s">
        <v>56</v>
      </c>
      <c r="H21" s="527"/>
      <c r="I21" s="419">
        <v>-169</v>
      </c>
      <c r="J21" s="517">
        <v>-80</v>
      </c>
      <c r="K21" s="407">
        <v>-89</v>
      </c>
      <c r="L21" s="519">
        <v>-35</v>
      </c>
      <c r="M21" s="407">
        <v>-54</v>
      </c>
      <c r="N21" s="518">
        <v>-34</v>
      </c>
      <c r="O21" s="195">
        <v>-20</v>
      </c>
      <c r="P21" s="195"/>
      <c r="Q21" s="419">
        <v>-145</v>
      </c>
      <c r="R21" s="167">
        <v>-67</v>
      </c>
      <c r="S21" s="419">
        <v>-78</v>
      </c>
      <c r="T21" s="167">
        <v>-36</v>
      </c>
      <c r="U21" s="419">
        <v>-42</v>
      </c>
      <c r="V21" s="167">
        <v>-26</v>
      </c>
      <c r="W21" s="167">
        <v>-16</v>
      </c>
      <c r="X21" s="167"/>
      <c r="Y21" s="419" t="s">
        <v>56</v>
      </c>
      <c r="Z21" s="167" t="s">
        <v>56</v>
      </c>
      <c r="AA21" s="419" t="s">
        <v>56</v>
      </c>
      <c r="AB21" s="167" t="s">
        <v>56</v>
      </c>
      <c r="AC21" s="419" t="s">
        <v>56</v>
      </c>
      <c r="AD21" s="167" t="s">
        <v>56</v>
      </c>
      <c r="AE21" s="167" t="s">
        <v>56</v>
      </c>
      <c r="AF21" s="534"/>
      <c r="AG21" s="419" t="s">
        <v>56</v>
      </c>
      <c r="AH21" s="167" t="s">
        <v>56</v>
      </c>
      <c r="AI21" s="419" t="s">
        <v>56</v>
      </c>
      <c r="AJ21" s="167" t="s">
        <v>56</v>
      </c>
      <c r="AK21" s="419" t="s">
        <v>56</v>
      </c>
      <c r="AL21" s="167" t="s">
        <v>56</v>
      </c>
      <c r="AM21" s="167" t="s">
        <v>56</v>
      </c>
      <c r="AN21" s="534"/>
      <c r="AO21" s="419" t="s">
        <v>56</v>
      </c>
      <c r="AP21" s="167" t="s">
        <v>56</v>
      </c>
      <c r="AQ21" s="419" t="s">
        <v>56</v>
      </c>
      <c r="AR21" s="167" t="s">
        <v>56</v>
      </c>
      <c r="AS21" s="419" t="s">
        <v>56</v>
      </c>
      <c r="AT21" s="167" t="s">
        <v>56</v>
      </c>
      <c r="AU21" s="167" t="s">
        <v>56</v>
      </c>
      <c r="AV21" s="534"/>
      <c r="AW21" s="419" t="s">
        <v>56</v>
      </c>
      <c r="AX21" s="167" t="s">
        <v>56</v>
      </c>
      <c r="AY21" s="419" t="s">
        <v>56</v>
      </c>
      <c r="AZ21" s="167" t="s">
        <v>56</v>
      </c>
      <c r="BA21" s="419" t="s">
        <v>56</v>
      </c>
      <c r="BB21" s="167" t="s">
        <v>56</v>
      </c>
      <c r="BC21" s="167" t="s">
        <v>56</v>
      </c>
    </row>
    <row r="22" spans="1:55" ht="19.5" customHeight="1" x14ac:dyDescent="0.2">
      <c r="B22" s="515" t="s">
        <v>348</v>
      </c>
      <c r="C22" s="492">
        <v>-435</v>
      </c>
      <c r="D22" s="505">
        <v>-122</v>
      </c>
      <c r="E22" s="492">
        <v>-313</v>
      </c>
      <c r="F22" s="519">
        <v>-74</v>
      </c>
      <c r="G22" s="517">
        <v>-239</v>
      </c>
      <c r="H22" s="517"/>
      <c r="I22" s="419">
        <v>-104</v>
      </c>
      <c r="J22" s="517">
        <v>293</v>
      </c>
      <c r="K22" s="407">
        <v>-397</v>
      </c>
      <c r="L22" s="519">
        <v>-149</v>
      </c>
      <c r="M22" s="407">
        <v>-248</v>
      </c>
      <c r="N22" s="518">
        <v>-115</v>
      </c>
      <c r="O22" s="195">
        <v>-133</v>
      </c>
      <c r="P22" s="195"/>
      <c r="Q22" s="419">
        <v>-167</v>
      </c>
      <c r="R22" s="167">
        <v>-322</v>
      </c>
      <c r="S22" s="419">
        <v>155</v>
      </c>
      <c r="T22" s="167">
        <v>-119</v>
      </c>
      <c r="U22" s="419">
        <v>274</v>
      </c>
      <c r="V22" s="167">
        <v>289</v>
      </c>
      <c r="W22" s="167">
        <v>-15</v>
      </c>
      <c r="X22" s="167"/>
      <c r="Y22" s="419">
        <v>-2879</v>
      </c>
      <c r="Z22" s="167">
        <v>-1784</v>
      </c>
      <c r="AA22" s="419">
        <v>-1095</v>
      </c>
      <c r="AB22" s="167">
        <v>-170</v>
      </c>
      <c r="AC22" s="419">
        <v>-925</v>
      </c>
      <c r="AD22" s="167">
        <v>-981</v>
      </c>
      <c r="AE22" s="167">
        <v>56</v>
      </c>
      <c r="AF22" s="424"/>
      <c r="AG22" s="419">
        <v>-400</v>
      </c>
      <c r="AH22" s="167">
        <v>-234</v>
      </c>
      <c r="AI22" s="419">
        <v>-166</v>
      </c>
      <c r="AJ22" s="167">
        <v>46</v>
      </c>
      <c r="AK22" s="419">
        <v>-212</v>
      </c>
      <c r="AL22" s="167">
        <v>-151</v>
      </c>
      <c r="AM22" s="167">
        <v>-61</v>
      </c>
      <c r="AN22" s="423"/>
      <c r="AO22" s="419">
        <v>-587</v>
      </c>
      <c r="AP22" s="167">
        <v>-91</v>
      </c>
      <c r="AQ22" s="419">
        <v>-496</v>
      </c>
      <c r="AR22" s="167">
        <v>-81</v>
      </c>
      <c r="AS22" s="419">
        <v>-415</v>
      </c>
      <c r="AT22" s="167">
        <v>-293</v>
      </c>
      <c r="AU22" s="167">
        <v>-122</v>
      </c>
      <c r="AV22" s="423"/>
      <c r="AW22" s="419">
        <v>-342</v>
      </c>
      <c r="AX22" s="167">
        <v>-178</v>
      </c>
      <c r="AY22" s="419">
        <v>-164</v>
      </c>
      <c r="AZ22" s="167">
        <v>-215</v>
      </c>
      <c r="BA22" s="419">
        <v>51</v>
      </c>
      <c r="BB22" s="167">
        <v>-93</v>
      </c>
      <c r="BC22" s="167">
        <v>144</v>
      </c>
    </row>
    <row r="23" spans="1:55" ht="19.5" customHeight="1" x14ac:dyDescent="0.2">
      <c r="B23" s="515"/>
      <c r="C23" s="492"/>
      <c r="D23" s="505"/>
      <c r="E23" s="492"/>
      <c r="F23" s="519"/>
      <c r="G23" s="517"/>
      <c r="H23" s="517"/>
      <c r="I23" s="419"/>
      <c r="J23" s="517"/>
      <c r="K23" s="407"/>
      <c r="L23" s="519"/>
      <c r="M23" s="407"/>
      <c r="N23" s="518"/>
      <c r="O23" s="195"/>
      <c r="P23" s="195"/>
      <c r="Q23" s="419"/>
      <c r="R23" s="167"/>
      <c r="S23" s="419"/>
      <c r="T23" s="167"/>
      <c r="U23" s="419"/>
      <c r="V23" s="167"/>
      <c r="W23" s="167"/>
      <c r="X23" s="167"/>
      <c r="Y23" s="419"/>
      <c r="Z23" s="167"/>
      <c r="AA23" s="419"/>
      <c r="AB23" s="167"/>
      <c r="AC23" s="419"/>
      <c r="AD23" s="167"/>
      <c r="AE23" s="167"/>
      <c r="AF23" s="246"/>
      <c r="AG23" s="419"/>
      <c r="AH23" s="167"/>
      <c r="AI23" s="419"/>
      <c r="AJ23" s="167"/>
      <c r="AK23" s="419"/>
      <c r="AL23" s="167"/>
      <c r="AM23" s="167"/>
      <c r="AN23" s="246"/>
      <c r="AO23" s="419"/>
      <c r="AP23" s="167"/>
      <c r="AQ23" s="419"/>
      <c r="AR23" s="167"/>
      <c r="AS23" s="419"/>
      <c r="AT23" s="167"/>
      <c r="AU23" s="167"/>
      <c r="AV23" s="246"/>
      <c r="AW23" s="419"/>
      <c r="AX23" s="167"/>
      <c r="AY23" s="419"/>
      <c r="AZ23" s="167"/>
      <c r="BA23" s="419"/>
      <c r="BB23" s="167"/>
      <c r="BC23" s="167"/>
    </row>
    <row r="24" spans="1:55" ht="19.5" customHeight="1" x14ac:dyDescent="0.2">
      <c r="B24" s="515" t="s">
        <v>349</v>
      </c>
      <c r="C24" s="492">
        <v>-305</v>
      </c>
      <c r="D24" s="505">
        <v>-121</v>
      </c>
      <c r="E24" s="492">
        <v>-184</v>
      </c>
      <c r="F24" s="519">
        <v>-112</v>
      </c>
      <c r="G24" s="517">
        <v>-72</v>
      </c>
      <c r="H24" s="517"/>
      <c r="I24" s="419">
        <v>-497</v>
      </c>
      <c r="J24" s="517">
        <v>-240</v>
      </c>
      <c r="K24" s="407">
        <v>-257</v>
      </c>
      <c r="L24" s="519">
        <v>-114</v>
      </c>
      <c r="M24" s="407">
        <v>-143</v>
      </c>
      <c r="N24" s="518">
        <v>-83</v>
      </c>
      <c r="O24" s="195">
        <v>-60</v>
      </c>
      <c r="P24" s="195"/>
      <c r="Q24" s="419">
        <v>-397</v>
      </c>
      <c r="R24" s="167">
        <v>-194</v>
      </c>
      <c r="S24" s="419">
        <v>-203</v>
      </c>
      <c r="T24" s="167">
        <v>-86</v>
      </c>
      <c r="U24" s="419">
        <v>-117</v>
      </c>
      <c r="V24" s="167">
        <v>-77</v>
      </c>
      <c r="W24" s="167">
        <v>-40</v>
      </c>
      <c r="X24" s="167"/>
      <c r="Y24" s="419">
        <v>-439</v>
      </c>
      <c r="Z24" s="167">
        <v>-211</v>
      </c>
      <c r="AA24" s="419">
        <v>-228</v>
      </c>
      <c r="AB24" s="167">
        <v>-106</v>
      </c>
      <c r="AC24" s="419">
        <v>-122</v>
      </c>
      <c r="AD24" s="167">
        <v>-73</v>
      </c>
      <c r="AE24" s="167">
        <v>-49</v>
      </c>
      <c r="AF24" s="424"/>
      <c r="AG24" s="419">
        <v>-434</v>
      </c>
      <c r="AH24" s="167">
        <v>-205</v>
      </c>
      <c r="AI24" s="419">
        <v>-229</v>
      </c>
      <c r="AJ24" s="167">
        <v>-100</v>
      </c>
      <c r="AK24" s="419">
        <v>-129</v>
      </c>
      <c r="AL24" s="167">
        <v>-73</v>
      </c>
      <c r="AM24" s="167">
        <v>-56</v>
      </c>
      <c r="AN24" s="423"/>
      <c r="AO24" s="419">
        <v>-614</v>
      </c>
      <c r="AP24" s="167">
        <v>-240</v>
      </c>
      <c r="AQ24" s="419">
        <v>-374</v>
      </c>
      <c r="AR24" s="167">
        <v>-112</v>
      </c>
      <c r="AS24" s="419">
        <v>-262</v>
      </c>
      <c r="AT24" s="167">
        <v>-154</v>
      </c>
      <c r="AU24" s="167">
        <v>-108</v>
      </c>
      <c r="AV24" s="423"/>
      <c r="AW24" s="419">
        <v>-624</v>
      </c>
      <c r="AX24" s="167">
        <v>-226</v>
      </c>
      <c r="AY24" s="419">
        <v>-398</v>
      </c>
      <c r="AZ24" s="167">
        <v>-146</v>
      </c>
      <c r="BA24" s="419">
        <v>-252</v>
      </c>
      <c r="BB24" s="167">
        <v>-159</v>
      </c>
      <c r="BC24" s="167">
        <v>-93</v>
      </c>
    </row>
    <row r="25" spans="1:55" ht="15.75" customHeight="1" x14ac:dyDescent="0.2">
      <c r="B25" s="523"/>
      <c r="C25" s="492"/>
      <c r="D25" s="505"/>
      <c r="E25" s="492"/>
      <c r="F25" s="524"/>
      <c r="G25" s="517"/>
      <c r="H25" s="517"/>
      <c r="I25" s="418"/>
      <c r="J25" s="517"/>
      <c r="K25" s="426"/>
      <c r="L25" s="525"/>
      <c r="M25" s="426"/>
      <c r="N25" s="524"/>
      <c r="O25" s="409"/>
      <c r="P25" s="409"/>
      <c r="Q25" s="418"/>
      <c r="R25" s="409"/>
      <c r="S25" s="418"/>
      <c r="T25" s="409"/>
      <c r="U25" s="418"/>
      <c r="V25" s="409"/>
      <c r="W25" s="409"/>
      <c r="X25" s="409"/>
      <c r="Y25" s="418"/>
      <c r="Z25" s="409"/>
      <c r="AA25" s="418"/>
      <c r="AB25" s="409"/>
      <c r="AC25" s="418"/>
      <c r="AD25" s="409"/>
      <c r="AE25" s="409"/>
      <c r="AF25" s="246"/>
      <c r="AG25" s="418"/>
      <c r="AH25" s="409"/>
      <c r="AI25" s="418"/>
      <c r="AJ25" s="409"/>
      <c r="AK25" s="418"/>
      <c r="AL25" s="409"/>
      <c r="AM25" s="409"/>
      <c r="AN25" s="246"/>
      <c r="AO25" s="418"/>
      <c r="AP25" s="409"/>
      <c r="AQ25" s="418"/>
      <c r="AR25" s="409"/>
      <c r="AS25" s="418"/>
      <c r="AT25" s="409"/>
      <c r="AU25" s="409"/>
      <c r="AV25" s="246"/>
      <c r="AW25" s="418"/>
      <c r="AX25" s="409"/>
      <c r="AY25" s="418"/>
      <c r="AZ25" s="409"/>
      <c r="BA25" s="418"/>
      <c r="BB25" s="409"/>
      <c r="BC25" s="409"/>
    </row>
    <row r="26" spans="1:55" ht="18.75" customHeight="1" x14ac:dyDescent="0.2">
      <c r="A26" s="499"/>
      <c r="B26" s="473" t="s">
        <v>350</v>
      </c>
      <c r="C26" s="492">
        <v>-395</v>
      </c>
      <c r="D26" s="505">
        <v>-25</v>
      </c>
      <c r="E26" s="492">
        <v>-370</v>
      </c>
      <c r="F26" s="519">
        <v>-213</v>
      </c>
      <c r="G26" s="517">
        <v>-157</v>
      </c>
      <c r="H26" s="517"/>
      <c r="I26" s="181">
        <v>-160</v>
      </c>
      <c r="J26" s="517">
        <v>-11</v>
      </c>
      <c r="K26" s="407">
        <v>-149</v>
      </c>
      <c r="L26" s="519">
        <v>-113</v>
      </c>
      <c r="M26" s="407">
        <v>-36</v>
      </c>
      <c r="N26" s="518">
        <v>-47</v>
      </c>
      <c r="O26" s="195">
        <v>11</v>
      </c>
      <c r="P26" s="195"/>
      <c r="Q26" s="181">
        <v>-545</v>
      </c>
      <c r="R26" s="195">
        <v>-19</v>
      </c>
      <c r="S26" s="181">
        <v>-526</v>
      </c>
      <c r="T26" s="195">
        <v>-491</v>
      </c>
      <c r="U26" s="181">
        <v>-35</v>
      </c>
      <c r="V26" s="195">
        <v>-43</v>
      </c>
      <c r="W26" s="195">
        <v>8</v>
      </c>
      <c r="X26" s="195"/>
      <c r="Y26" s="181" t="s">
        <v>56</v>
      </c>
      <c r="Z26" s="195" t="s">
        <v>56</v>
      </c>
      <c r="AA26" s="181" t="s">
        <v>56</v>
      </c>
      <c r="AB26" s="195" t="s">
        <v>56</v>
      </c>
      <c r="AC26" s="181" t="s">
        <v>56</v>
      </c>
      <c r="AD26" s="195" t="s">
        <v>56</v>
      </c>
      <c r="AE26" s="195" t="s">
        <v>56</v>
      </c>
      <c r="AF26" s="534"/>
      <c r="AG26" s="181" t="s">
        <v>56</v>
      </c>
      <c r="AH26" s="195" t="s">
        <v>56</v>
      </c>
      <c r="AI26" s="181" t="s">
        <v>56</v>
      </c>
      <c r="AJ26" s="195" t="s">
        <v>56</v>
      </c>
      <c r="AK26" s="181" t="s">
        <v>56</v>
      </c>
      <c r="AL26" s="195" t="s">
        <v>56</v>
      </c>
      <c r="AM26" s="195" t="s">
        <v>56</v>
      </c>
      <c r="AN26" s="534"/>
      <c r="AO26" s="181" t="s">
        <v>56</v>
      </c>
      <c r="AP26" s="195" t="s">
        <v>56</v>
      </c>
      <c r="AQ26" s="181" t="s">
        <v>56</v>
      </c>
      <c r="AR26" s="195" t="s">
        <v>56</v>
      </c>
      <c r="AS26" s="181" t="s">
        <v>56</v>
      </c>
      <c r="AT26" s="195" t="s">
        <v>56</v>
      </c>
      <c r="AU26" s="195" t="s">
        <v>56</v>
      </c>
      <c r="AV26" s="534"/>
      <c r="AW26" s="181" t="s">
        <v>56</v>
      </c>
      <c r="AX26" s="195" t="s">
        <v>56</v>
      </c>
      <c r="AY26" s="181" t="s">
        <v>56</v>
      </c>
      <c r="AZ26" s="195" t="s">
        <v>56</v>
      </c>
      <c r="BA26" s="181" t="s">
        <v>56</v>
      </c>
      <c r="BB26" s="195" t="s">
        <v>56</v>
      </c>
      <c r="BC26" s="195" t="s">
        <v>56</v>
      </c>
    </row>
    <row r="27" spans="1:55" ht="18.75" customHeight="1" x14ac:dyDescent="0.2">
      <c r="A27" s="499"/>
      <c r="B27" s="473" t="s">
        <v>351</v>
      </c>
      <c r="C27" s="493" t="s">
        <v>56</v>
      </c>
      <c r="D27" s="520"/>
      <c r="E27" s="493" t="s">
        <v>56</v>
      </c>
      <c r="F27" s="526" t="s">
        <v>56</v>
      </c>
      <c r="G27" s="527" t="s">
        <v>56</v>
      </c>
      <c r="H27" s="527"/>
      <c r="I27" s="181">
        <v>-57</v>
      </c>
      <c r="J27" s="517">
        <v>-8</v>
      </c>
      <c r="K27" s="407">
        <v>-49</v>
      </c>
      <c r="L27" s="519">
        <v>-11</v>
      </c>
      <c r="M27" s="407">
        <v>-38</v>
      </c>
      <c r="N27" s="518">
        <v>-40</v>
      </c>
      <c r="O27" s="195">
        <v>2</v>
      </c>
      <c r="P27" s="195"/>
      <c r="Q27" s="181">
        <v>37</v>
      </c>
      <c r="R27" s="195">
        <v>12</v>
      </c>
      <c r="S27" s="181">
        <v>25</v>
      </c>
      <c r="T27" s="195">
        <v>7</v>
      </c>
      <c r="U27" s="181">
        <v>18</v>
      </c>
      <c r="V27" s="195">
        <v>-26</v>
      </c>
      <c r="W27" s="195">
        <v>44</v>
      </c>
      <c r="X27" s="195"/>
      <c r="Y27" s="181" t="s">
        <v>56</v>
      </c>
      <c r="Z27" s="195" t="s">
        <v>56</v>
      </c>
      <c r="AA27" s="181" t="s">
        <v>56</v>
      </c>
      <c r="AB27" s="195" t="s">
        <v>56</v>
      </c>
      <c r="AC27" s="181" t="s">
        <v>56</v>
      </c>
      <c r="AD27" s="195" t="s">
        <v>56</v>
      </c>
      <c r="AE27" s="195" t="s">
        <v>56</v>
      </c>
      <c r="AF27" s="534"/>
      <c r="AG27" s="181" t="s">
        <v>56</v>
      </c>
      <c r="AH27" s="195" t="s">
        <v>56</v>
      </c>
      <c r="AI27" s="181" t="s">
        <v>56</v>
      </c>
      <c r="AJ27" s="195" t="s">
        <v>56</v>
      </c>
      <c r="AK27" s="181" t="s">
        <v>56</v>
      </c>
      <c r="AL27" s="195" t="s">
        <v>56</v>
      </c>
      <c r="AM27" s="195" t="s">
        <v>56</v>
      </c>
      <c r="AN27" s="534"/>
      <c r="AO27" s="181" t="s">
        <v>56</v>
      </c>
      <c r="AP27" s="195" t="s">
        <v>56</v>
      </c>
      <c r="AQ27" s="181" t="s">
        <v>56</v>
      </c>
      <c r="AR27" s="195" t="s">
        <v>56</v>
      </c>
      <c r="AS27" s="181" t="s">
        <v>56</v>
      </c>
      <c r="AT27" s="195" t="s">
        <v>56</v>
      </c>
      <c r="AU27" s="195" t="s">
        <v>56</v>
      </c>
      <c r="AV27" s="534"/>
      <c r="AW27" s="181" t="s">
        <v>56</v>
      </c>
      <c r="AX27" s="195" t="s">
        <v>56</v>
      </c>
      <c r="AY27" s="181" t="s">
        <v>56</v>
      </c>
      <c r="AZ27" s="195" t="s">
        <v>56</v>
      </c>
      <c r="BA27" s="181" t="s">
        <v>56</v>
      </c>
      <c r="BB27" s="195" t="s">
        <v>56</v>
      </c>
      <c r="BC27" s="195" t="s">
        <v>56</v>
      </c>
    </row>
    <row r="28" spans="1:55" ht="18.75" customHeight="1" x14ac:dyDescent="0.2">
      <c r="A28" s="499"/>
      <c r="B28" s="515" t="s">
        <v>352</v>
      </c>
      <c r="C28" s="492">
        <v>-395</v>
      </c>
      <c r="D28" s="505">
        <v>-25</v>
      </c>
      <c r="E28" s="492">
        <v>-370</v>
      </c>
      <c r="F28" s="519">
        <v>-213</v>
      </c>
      <c r="G28" s="517">
        <v>-157</v>
      </c>
      <c r="H28" s="517"/>
      <c r="I28" s="181">
        <v>-217</v>
      </c>
      <c r="J28" s="517">
        <v>-19</v>
      </c>
      <c r="K28" s="407">
        <v>-198</v>
      </c>
      <c r="L28" s="519">
        <v>-124</v>
      </c>
      <c r="M28" s="407">
        <v>-74</v>
      </c>
      <c r="N28" s="518">
        <v>-87</v>
      </c>
      <c r="O28" s="195">
        <v>13</v>
      </c>
      <c r="P28" s="195"/>
      <c r="Q28" s="181">
        <v>-508</v>
      </c>
      <c r="R28" s="195">
        <v>-7</v>
      </c>
      <c r="S28" s="181">
        <v>-501</v>
      </c>
      <c r="T28" s="195">
        <v>-484</v>
      </c>
      <c r="U28" s="181">
        <v>-17</v>
      </c>
      <c r="V28" s="195">
        <v>-69</v>
      </c>
      <c r="W28" s="195">
        <v>52</v>
      </c>
      <c r="X28" s="195"/>
      <c r="Y28" s="181">
        <v>2173</v>
      </c>
      <c r="Z28" s="195">
        <v>1459</v>
      </c>
      <c r="AA28" s="181">
        <v>714</v>
      </c>
      <c r="AB28" s="195">
        <v>-264</v>
      </c>
      <c r="AC28" s="181">
        <v>978</v>
      </c>
      <c r="AD28" s="195">
        <v>1115</v>
      </c>
      <c r="AE28" s="195">
        <v>-137</v>
      </c>
      <c r="AF28" s="423"/>
      <c r="AG28" s="181">
        <v>-333</v>
      </c>
      <c r="AH28" s="195">
        <v>-101</v>
      </c>
      <c r="AI28" s="181">
        <v>-232</v>
      </c>
      <c r="AJ28" s="195">
        <v>-75</v>
      </c>
      <c r="AK28" s="181">
        <v>-157</v>
      </c>
      <c r="AL28" s="195">
        <v>-105</v>
      </c>
      <c r="AM28" s="195">
        <v>-52</v>
      </c>
      <c r="AN28" s="423"/>
      <c r="AO28" s="181">
        <v>-222</v>
      </c>
      <c r="AP28" s="195">
        <v>-175</v>
      </c>
      <c r="AQ28" s="181">
        <v>-47</v>
      </c>
      <c r="AR28" s="195">
        <v>-147</v>
      </c>
      <c r="AS28" s="181">
        <v>100</v>
      </c>
      <c r="AT28" s="195">
        <v>11</v>
      </c>
      <c r="AU28" s="195">
        <v>89</v>
      </c>
      <c r="AV28" s="423"/>
      <c r="AW28" s="181">
        <v>-260</v>
      </c>
      <c r="AX28" s="195">
        <v>-99</v>
      </c>
      <c r="AY28" s="181">
        <v>-161</v>
      </c>
      <c r="AZ28" s="195">
        <v>-62</v>
      </c>
      <c r="BA28" s="181">
        <v>-99</v>
      </c>
      <c r="BB28" s="195">
        <v>-80</v>
      </c>
      <c r="BC28" s="195">
        <v>-19</v>
      </c>
    </row>
    <row r="29" spans="1:55" ht="12.75" customHeight="1" x14ac:dyDescent="0.2">
      <c r="A29" s="499"/>
      <c r="B29" s="515"/>
      <c r="C29" s="492"/>
      <c r="D29" s="505"/>
      <c r="E29" s="492"/>
      <c r="F29" s="518"/>
      <c r="G29" s="516"/>
      <c r="H29" s="516"/>
      <c r="I29" s="181"/>
      <c r="J29" s="516"/>
      <c r="K29" s="407"/>
      <c r="L29" s="516"/>
      <c r="M29" s="407"/>
      <c r="N29" s="518"/>
      <c r="O29" s="195"/>
      <c r="P29" s="195"/>
      <c r="Q29" s="181"/>
      <c r="R29" s="195"/>
      <c r="S29" s="181"/>
      <c r="T29" s="195"/>
      <c r="U29" s="181"/>
      <c r="V29" s="195"/>
      <c r="W29" s="195"/>
      <c r="X29" s="195"/>
      <c r="Y29" s="181"/>
      <c r="Z29" s="195"/>
      <c r="AA29" s="181"/>
      <c r="AB29" s="195"/>
      <c r="AC29" s="181"/>
      <c r="AD29" s="195"/>
      <c r="AE29" s="195"/>
      <c r="AF29" s="246"/>
      <c r="AG29" s="181"/>
      <c r="AH29" s="195"/>
      <c r="AI29" s="181"/>
      <c r="AJ29" s="195"/>
      <c r="AK29" s="181"/>
      <c r="AL29" s="195"/>
      <c r="AM29" s="195"/>
      <c r="AN29" s="246"/>
      <c r="AO29" s="181"/>
      <c r="AP29" s="195"/>
      <c r="AQ29" s="181"/>
      <c r="AR29" s="195"/>
      <c r="AS29" s="181"/>
      <c r="AT29" s="195"/>
      <c r="AU29" s="195"/>
      <c r="AV29" s="246"/>
      <c r="AW29" s="181"/>
      <c r="AX29" s="195"/>
      <c r="AY29" s="181"/>
      <c r="AZ29" s="195"/>
      <c r="BA29" s="181"/>
      <c r="BB29" s="195"/>
      <c r="BC29" s="195"/>
    </row>
    <row r="30" spans="1:55" x14ac:dyDescent="0.2">
      <c r="B30" s="125"/>
      <c r="C30" s="535"/>
      <c r="D30" s="125"/>
      <c r="E30" s="535"/>
      <c r="F30" s="125"/>
      <c r="G30" s="125"/>
      <c r="H30" s="125"/>
      <c r="I30" s="535"/>
      <c r="J30" s="125"/>
      <c r="K30" s="535"/>
      <c r="L30" s="125"/>
      <c r="M30" s="535"/>
      <c r="N30" s="125"/>
      <c r="O30" s="125"/>
      <c r="P30" s="125"/>
      <c r="Q30" s="535"/>
      <c r="R30" s="125"/>
      <c r="S30" s="535"/>
      <c r="T30" s="125"/>
      <c r="U30" s="535"/>
      <c r="V30" s="125"/>
      <c r="W30" s="125"/>
      <c r="X30" s="125"/>
      <c r="Y30" s="535"/>
      <c r="Z30" s="125"/>
      <c r="AA30" s="535"/>
      <c r="AB30" s="125"/>
      <c r="AC30" s="535"/>
      <c r="AD30" s="125"/>
      <c r="AE30" s="125"/>
      <c r="AF30" s="125"/>
      <c r="AG30" s="535"/>
      <c r="AH30" s="125"/>
      <c r="AI30" s="535"/>
      <c r="AJ30" s="125"/>
      <c r="AK30" s="535"/>
      <c r="AL30" s="125"/>
      <c r="AM30" s="125"/>
      <c r="AN30" s="125"/>
      <c r="AO30" s="535"/>
      <c r="AP30" s="125"/>
      <c r="AQ30" s="535"/>
      <c r="AR30" s="125"/>
      <c r="AS30" s="535"/>
      <c r="AT30" s="125"/>
      <c r="AU30" s="125"/>
      <c r="AV30" s="125"/>
      <c r="AW30" s="535"/>
      <c r="AX30" s="125"/>
      <c r="AY30" s="535"/>
      <c r="AZ30" s="125"/>
      <c r="BA30" s="535"/>
      <c r="BB30" s="125"/>
      <c r="BC30" s="125"/>
    </row>
    <row r="31" spans="1:55" x14ac:dyDescent="0.2">
      <c r="B31" s="125"/>
      <c r="C31" s="535"/>
      <c r="D31" s="125"/>
      <c r="E31" s="535"/>
      <c r="F31" s="125"/>
      <c r="G31" s="125"/>
      <c r="H31" s="125"/>
      <c r="I31" s="535"/>
      <c r="J31" s="125"/>
      <c r="K31" s="535"/>
      <c r="L31" s="125"/>
      <c r="M31" s="535"/>
      <c r="N31" s="125"/>
      <c r="O31" s="125"/>
      <c r="P31" s="125"/>
      <c r="Q31" s="535"/>
      <c r="R31" s="125"/>
      <c r="S31" s="535"/>
      <c r="T31" s="125"/>
      <c r="U31" s="535"/>
      <c r="V31" s="125"/>
      <c r="W31" s="125"/>
      <c r="X31" s="125"/>
      <c r="Y31" s="535"/>
      <c r="Z31" s="125"/>
      <c r="AA31" s="535"/>
      <c r="AB31" s="125"/>
      <c r="AC31" s="535"/>
      <c r="AD31" s="125"/>
      <c r="AE31" s="125"/>
      <c r="AF31" s="125"/>
      <c r="AG31" s="535"/>
      <c r="AH31" s="125"/>
      <c r="AI31" s="535"/>
      <c r="AJ31" s="125"/>
      <c r="AK31" s="535"/>
      <c r="AL31" s="125"/>
      <c r="AM31" s="125"/>
      <c r="AN31" s="125"/>
      <c r="AO31" s="535"/>
      <c r="AP31" s="125"/>
      <c r="AQ31" s="535"/>
      <c r="AR31" s="125"/>
      <c r="AS31" s="535"/>
      <c r="AT31" s="125"/>
      <c r="AU31" s="125"/>
      <c r="AV31" s="125"/>
      <c r="AW31" s="535"/>
      <c r="AX31" s="125"/>
      <c r="AY31" s="535"/>
      <c r="AZ31" s="125"/>
      <c r="BA31" s="535"/>
      <c r="BB31" s="125"/>
      <c r="BC31" s="125"/>
    </row>
    <row r="32" spans="1:55" ht="18" customHeight="1" x14ac:dyDescent="0.2">
      <c r="B32" s="528" t="s">
        <v>353</v>
      </c>
      <c r="C32" s="536">
        <v>64</v>
      </c>
      <c r="D32" s="530">
        <v>134</v>
      </c>
      <c r="E32" s="536">
        <v>-70</v>
      </c>
      <c r="F32" s="246">
        <v>-30</v>
      </c>
      <c r="G32" s="246">
        <v>-40</v>
      </c>
      <c r="H32" s="246"/>
      <c r="I32" s="537">
        <v>89</v>
      </c>
      <c r="J32" s="531">
        <v>76</v>
      </c>
      <c r="K32" s="537">
        <v>13</v>
      </c>
      <c r="L32" s="246">
        <v>121</v>
      </c>
      <c r="M32" s="537">
        <v>-108</v>
      </c>
      <c r="N32" s="246">
        <v>-71</v>
      </c>
      <c r="O32" s="246">
        <v>-37</v>
      </c>
      <c r="P32" s="246"/>
      <c r="Q32" s="537">
        <v>471</v>
      </c>
      <c r="R32" s="246">
        <v>139</v>
      </c>
      <c r="S32" s="537">
        <v>332</v>
      </c>
      <c r="T32" s="246">
        <v>283</v>
      </c>
      <c r="U32" s="537">
        <v>49</v>
      </c>
      <c r="V32" s="246">
        <v>79</v>
      </c>
      <c r="W32" s="246">
        <v>-30</v>
      </c>
      <c r="X32" s="246"/>
      <c r="Y32" s="537">
        <v>250</v>
      </c>
      <c r="Z32" s="246">
        <v>-54</v>
      </c>
      <c r="AA32" s="537">
        <v>304</v>
      </c>
      <c r="AB32" s="246">
        <v>198</v>
      </c>
      <c r="AC32" s="537">
        <v>106</v>
      </c>
      <c r="AD32" s="246">
        <v>107</v>
      </c>
      <c r="AE32" s="246">
        <v>-1</v>
      </c>
      <c r="AF32" s="532"/>
      <c r="AG32" s="537">
        <v>258</v>
      </c>
      <c r="AH32" s="246">
        <v>145</v>
      </c>
      <c r="AI32" s="537">
        <v>113</v>
      </c>
      <c r="AJ32" s="246">
        <v>90</v>
      </c>
      <c r="AK32" s="537">
        <v>23</v>
      </c>
      <c r="AL32" s="246">
        <v>46</v>
      </c>
      <c r="AM32" s="246">
        <v>-23</v>
      </c>
      <c r="AN32" s="532"/>
      <c r="AO32" s="537">
        <v>183</v>
      </c>
      <c r="AP32" s="246">
        <v>169</v>
      </c>
      <c r="AQ32" s="537">
        <v>14</v>
      </c>
      <c r="AR32" s="246">
        <v>89</v>
      </c>
      <c r="AS32" s="537">
        <v>-75</v>
      </c>
      <c r="AT32" s="246">
        <v>24</v>
      </c>
      <c r="AU32" s="246">
        <v>-99</v>
      </c>
      <c r="AV32" s="532"/>
      <c r="AW32" s="537">
        <v>17</v>
      </c>
      <c r="AX32" s="246">
        <v>104</v>
      </c>
      <c r="AY32" s="537">
        <v>-87</v>
      </c>
      <c r="AZ32" s="246">
        <v>232</v>
      </c>
      <c r="BA32" s="537">
        <v>-319</v>
      </c>
      <c r="BB32" s="246">
        <v>-66</v>
      </c>
      <c r="BC32" s="246">
        <v>-253</v>
      </c>
    </row>
    <row r="33" spans="2:53" x14ac:dyDescent="0.2">
      <c r="C33" s="535"/>
      <c r="E33" s="535"/>
      <c r="I33" s="535"/>
      <c r="K33" s="535"/>
      <c r="M33" s="535"/>
      <c r="Q33" s="535"/>
      <c r="S33" s="535"/>
      <c r="U33" s="535"/>
      <c r="Y33" s="535"/>
      <c r="AA33" s="535"/>
      <c r="AC33" s="535"/>
      <c r="AG33" s="535"/>
      <c r="AI33" s="535"/>
      <c r="AK33" s="535"/>
      <c r="AO33" s="535"/>
      <c r="AQ33" s="535"/>
      <c r="AS33" s="535"/>
      <c r="AW33" s="535"/>
      <c r="AY33" s="535"/>
      <c r="BA33" s="535"/>
    </row>
    <row r="34" spans="2:53" x14ac:dyDescent="0.2">
      <c r="B34" s="183"/>
      <c r="C34" s="538"/>
      <c r="D34" s="183"/>
      <c r="E34" s="535"/>
      <c r="I34" s="535"/>
      <c r="K34" s="535"/>
      <c r="M34" s="535"/>
      <c r="Q34" s="535"/>
      <c r="S34" s="535"/>
      <c r="U34" s="535"/>
      <c r="Y34" s="535"/>
      <c r="AA34" s="535"/>
      <c r="AC34" s="535"/>
      <c r="AG34" s="535"/>
      <c r="AI34" s="535"/>
      <c r="AK34" s="535"/>
      <c r="AO34" s="535"/>
      <c r="AQ34" s="535"/>
      <c r="AS34" s="535"/>
      <c r="AW34" s="535"/>
      <c r="AY34" s="535"/>
      <c r="BA34" s="535"/>
    </row>
    <row r="35" spans="2:53" x14ac:dyDescent="0.2">
      <c r="B35" s="183"/>
      <c r="C35" s="183"/>
      <c r="D35" s="183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</row>
    <row r="36" spans="2:53" x14ac:dyDescent="0.2">
      <c r="B36" s="213"/>
      <c r="C36" s="213"/>
      <c r="D36" s="213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</row>
    <row r="37" spans="2:53" x14ac:dyDescent="0.2">
      <c r="B37" s="213"/>
      <c r="C37" s="213"/>
      <c r="D37" s="213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</row>
    <row r="39" spans="2:53" x14ac:dyDescent="0.2">
      <c r="B39" s="183"/>
      <c r="C39" s="183"/>
      <c r="D39" s="183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</row>
    <row r="40" spans="2:53" x14ac:dyDescent="0.2">
      <c r="B40" s="213"/>
      <c r="C40" s="213"/>
      <c r="D40" s="213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</row>
    <row r="42" spans="2:53" x14ac:dyDescent="0.2">
      <c r="B42" s="183"/>
      <c r="C42" s="183"/>
      <c r="D42" s="183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</row>
    <row r="43" spans="2:53" x14ac:dyDescent="0.2">
      <c r="B43" s="213"/>
      <c r="C43" s="213"/>
      <c r="D43" s="213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</row>
    <row r="46" spans="2:53" x14ac:dyDescent="0.2">
      <c r="B46" s="183"/>
      <c r="C46" s="183"/>
      <c r="D46" s="183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</row>
    <row r="47" spans="2:53" x14ac:dyDescent="0.2">
      <c r="B47" s="183"/>
      <c r="C47" s="183"/>
      <c r="D47" s="183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</row>
    <row r="48" spans="2:53" x14ac:dyDescent="0.2">
      <c r="B48" s="183"/>
      <c r="C48" s="183"/>
      <c r="D48" s="183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2"/>
      <c r="V48" s="212"/>
      <c r="W48" s="212"/>
      <c r="X48" s="212"/>
    </row>
    <row r="49" spans="2:24" x14ac:dyDescent="0.2">
      <c r="B49" s="183"/>
      <c r="C49" s="183"/>
      <c r="D49" s="183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</row>
    <row r="51" spans="2:24" x14ac:dyDescent="0.2">
      <c r="B51" s="183"/>
      <c r="C51" s="183"/>
      <c r="D51" s="183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</row>
    <row r="52" spans="2:24" x14ac:dyDescent="0.2">
      <c r="B52" s="183"/>
      <c r="C52" s="183"/>
      <c r="D52" s="183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</row>
  </sheetData>
  <mergeCells count="2">
    <mergeCell ref="B3:B4"/>
    <mergeCell ref="C4:G4"/>
  </mergeCells>
  <hyperlinks>
    <hyperlink ref="B1" location="'LXS Group - Table of content'!A1" display="Table of content"/>
  </hyperlinks>
  <pageMargins left="0.78740157499999996" right="0.78740157499999996" top="0.984251969" bottom="0.984251969" header="0.4921259845" footer="0.4921259845"/>
  <pageSetup paperSize="8" scale="85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H25"/>
  <sheetViews>
    <sheetView showGridLines="0" zoomScaleNormal="100" workbookViewId="0">
      <pane xSplit="1" ySplit="2" topLeftCell="B3" activePane="bottomRight" state="frozen"/>
      <selection activeCell="I40" sqref="I40"/>
      <selection pane="topRight" activeCell="I40" sqref="I40"/>
      <selection pane="bottomLeft" activeCell="I40" sqref="I40"/>
      <selection pane="bottomRight" activeCell="B16" sqref="B16"/>
    </sheetView>
  </sheetViews>
  <sheetFormatPr baseColWidth="10" defaultColWidth="12.5703125" defaultRowHeight="14.25" x14ac:dyDescent="0.2"/>
  <cols>
    <col min="1" max="1" width="38.28515625" style="22" customWidth="1"/>
    <col min="2" max="2" width="7.5703125" style="22" customWidth="1"/>
    <col min="3" max="3" width="1.5703125" style="22" customWidth="1"/>
    <col min="4" max="4" width="7.28515625" style="22" customWidth="1"/>
    <col min="5" max="5" width="1.7109375" style="22" customWidth="1"/>
    <col min="6" max="6" width="6.85546875" style="22" customWidth="1"/>
    <col min="7" max="7" width="1.7109375" style="22" customWidth="1"/>
    <col min="8" max="8" width="6.7109375" style="22" customWidth="1"/>
    <col min="9" max="16384" width="12.5703125" style="22"/>
  </cols>
  <sheetData>
    <row r="1" spans="1:8" x14ac:dyDescent="0.2">
      <c r="A1" s="559" t="s">
        <v>358</v>
      </c>
      <c r="B1" s="559"/>
      <c r="C1"/>
    </row>
    <row r="2" spans="1:8" s="573" customFormat="1" ht="45" customHeight="1" x14ac:dyDescent="0.2">
      <c r="B2" s="590"/>
      <c r="C2"/>
      <c r="D2" s="55"/>
      <c r="E2" s="55"/>
      <c r="F2" s="55"/>
      <c r="G2" s="55"/>
    </row>
    <row r="3" spans="1:8" s="26" customFormat="1" ht="18.75" customHeight="1" x14ac:dyDescent="0.2">
      <c r="A3" s="601" t="s">
        <v>60</v>
      </c>
      <c r="B3" s="73" t="s">
        <v>414</v>
      </c>
      <c r="C3"/>
      <c r="D3" s="73" t="s">
        <v>388</v>
      </c>
      <c r="E3" s="104"/>
      <c r="F3"/>
      <c r="G3"/>
      <c r="H3"/>
    </row>
    <row r="4" spans="1:8" s="27" customFormat="1" ht="12" customHeight="1" x14ac:dyDescent="0.2">
      <c r="A4" s="608" t="s">
        <v>57</v>
      </c>
      <c r="B4" s="124"/>
      <c r="C4"/>
      <c r="D4" s="124"/>
      <c r="E4" s="104"/>
      <c r="F4"/>
      <c r="G4"/>
      <c r="H4"/>
    </row>
    <row r="5" spans="1:8" s="71" customFormat="1" ht="5.0999999999999996" customHeight="1" thickBot="1" x14ac:dyDescent="0.25">
      <c r="A5" s="319"/>
      <c r="B5" s="69"/>
      <c r="C5"/>
      <c r="D5" s="69"/>
      <c r="E5" s="104"/>
      <c r="F5"/>
      <c r="G5"/>
      <c r="H5"/>
    </row>
    <row r="6" spans="1:8" s="26" customFormat="1" ht="14.25" customHeight="1" thickTop="1" x14ac:dyDescent="0.2">
      <c r="A6" s="313" t="s">
        <v>48</v>
      </c>
      <c r="B6" s="113">
        <v>-3.9E-2</v>
      </c>
      <c r="C6"/>
      <c r="D6" s="113">
        <v>-2.4E-2</v>
      </c>
      <c r="E6" s="104"/>
      <c r="F6"/>
      <c r="G6"/>
      <c r="H6"/>
    </row>
    <row r="7" spans="1:8" s="26" customFormat="1" ht="14.25" customHeight="1" x14ac:dyDescent="0.2">
      <c r="A7" s="313" t="s">
        <v>49</v>
      </c>
      <c r="B7" s="113">
        <v>-0.13200000000000001</v>
      </c>
      <c r="C7"/>
      <c r="D7" s="113">
        <v>-8.9999999999999993E-3</v>
      </c>
      <c r="E7" s="104"/>
      <c r="F7"/>
      <c r="G7"/>
      <c r="H7"/>
    </row>
    <row r="8" spans="1:8" s="26" customFormat="1" ht="14.25" customHeight="1" x14ac:dyDescent="0.2">
      <c r="A8" s="313" t="s">
        <v>50</v>
      </c>
      <c r="B8" s="113">
        <v>2E-3</v>
      </c>
      <c r="C8"/>
      <c r="D8" s="113">
        <v>1.0999999999999999E-2</v>
      </c>
      <c r="E8" s="104"/>
      <c r="F8"/>
      <c r="G8"/>
      <c r="H8"/>
    </row>
    <row r="9" spans="1:8" s="26" customFormat="1" ht="14.25" customHeight="1" x14ac:dyDescent="0.2">
      <c r="A9" s="313" t="s">
        <v>51</v>
      </c>
      <c r="B9" s="113">
        <v>2E-3</v>
      </c>
      <c r="C9"/>
      <c r="D9" s="113">
        <v>2E-3</v>
      </c>
      <c r="E9" s="104"/>
      <c r="F9"/>
      <c r="G9"/>
      <c r="H9"/>
    </row>
    <row r="10" spans="1:8" s="101" customFormat="1" ht="14.25" customHeight="1" thickBot="1" x14ac:dyDescent="0.25">
      <c r="A10" s="320" t="s">
        <v>52</v>
      </c>
      <c r="B10" s="322">
        <v>-0.16700000000000001</v>
      </c>
      <c r="C10"/>
      <c r="D10" s="322">
        <v>-0.02</v>
      </c>
      <c r="E10" s="104"/>
      <c r="F10"/>
      <c r="G10"/>
      <c r="H10"/>
    </row>
    <row r="11" spans="1:8" s="26" customFormat="1" ht="12" customHeight="1" thickTop="1" x14ac:dyDescent="0.2">
      <c r="A11" s="376"/>
      <c r="B11" s="376"/>
      <c r="C11"/>
      <c r="D11" s="376"/>
      <c r="E11" s="376"/>
      <c r="F11" s="376"/>
      <c r="G11" s="376"/>
      <c r="H11" s="376"/>
    </row>
    <row r="12" spans="1:8" s="26" customFormat="1" ht="12.75" customHeight="1" x14ac:dyDescent="0.2">
      <c r="A12" s="376"/>
      <c r="B12" s="376"/>
      <c r="C12"/>
      <c r="D12" s="376"/>
      <c r="E12" s="376"/>
      <c r="F12" s="376"/>
      <c r="G12" s="376"/>
      <c r="H12" s="376"/>
    </row>
    <row r="13" spans="1:8" s="26" customFormat="1" ht="20.25" customHeight="1" x14ac:dyDescent="0.2">
      <c r="A13" s="601" t="s">
        <v>397</v>
      </c>
      <c r="B13" s="73" t="s">
        <v>414</v>
      </c>
      <c r="C13"/>
      <c r="D13" s="73" t="s">
        <v>388</v>
      </c>
      <c r="F13" s="73" t="s">
        <v>337</v>
      </c>
      <c r="H13" s="73" t="s">
        <v>328</v>
      </c>
    </row>
    <row r="14" spans="1:8" s="26" customFormat="1" x14ac:dyDescent="0.2">
      <c r="A14" s="608" t="s">
        <v>0</v>
      </c>
      <c r="B14" s="124"/>
      <c r="C14"/>
      <c r="D14" s="124"/>
      <c r="E14" s="67"/>
      <c r="F14" s="124"/>
      <c r="G14" s="67"/>
      <c r="H14" s="124"/>
    </row>
    <row r="15" spans="1:8" s="26" customFormat="1" ht="5.0999999999999996" customHeight="1" thickBot="1" x14ac:dyDescent="0.25">
      <c r="A15" s="226"/>
      <c r="B15" s="69"/>
      <c r="C15"/>
      <c r="D15" s="69"/>
      <c r="E15" s="67"/>
      <c r="F15" s="69"/>
      <c r="G15" s="67"/>
      <c r="H15" s="69"/>
    </row>
    <row r="16" spans="1:8" s="26" customFormat="1" x14ac:dyDescent="0.2">
      <c r="A16" s="315" t="s">
        <v>396</v>
      </c>
      <c r="B16" s="309">
        <v>32</v>
      </c>
      <c r="C16"/>
      <c r="D16" s="309">
        <v>28</v>
      </c>
      <c r="E16" s="317"/>
      <c r="F16" s="309">
        <v>34</v>
      </c>
      <c r="G16" s="317"/>
      <c r="H16" s="309">
        <v>26</v>
      </c>
    </row>
    <row r="17" spans="1:8" s="26" customFormat="1" x14ac:dyDescent="0.2">
      <c r="A17" s="314" t="s">
        <v>384</v>
      </c>
      <c r="B17" s="397">
        <v>16</v>
      </c>
      <c r="C17"/>
      <c r="D17" s="397">
        <v>15</v>
      </c>
      <c r="E17" s="317"/>
      <c r="F17" s="397">
        <v>30</v>
      </c>
      <c r="G17" s="317"/>
      <c r="H17" s="397">
        <v>14</v>
      </c>
    </row>
    <row r="18" spans="1:8" s="26" customFormat="1" x14ac:dyDescent="0.2">
      <c r="A18" s="315" t="s">
        <v>398</v>
      </c>
      <c r="B18" s="309">
        <v>12</v>
      </c>
      <c r="C18"/>
      <c r="D18" s="309">
        <v>10</v>
      </c>
      <c r="E18" s="317"/>
      <c r="F18" s="309">
        <v>13</v>
      </c>
      <c r="G18" s="317"/>
      <c r="H18" s="309">
        <v>9</v>
      </c>
    </row>
    <row r="19" spans="1:8" x14ac:dyDescent="0.2">
      <c r="A19" s="314" t="s">
        <v>224</v>
      </c>
      <c r="B19" s="79">
        <v>12</v>
      </c>
      <c r="C19"/>
      <c r="D19" s="79">
        <v>8</v>
      </c>
      <c r="E19" s="317"/>
      <c r="F19" s="79">
        <v>19</v>
      </c>
      <c r="G19" s="317"/>
      <c r="H19" s="79">
        <v>11</v>
      </c>
    </row>
    <row r="20" spans="1:8" x14ac:dyDescent="0.2">
      <c r="A20" s="314" t="s">
        <v>54</v>
      </c>
      <c r="B20" s="79">
        <v>16</v>
      </c>
      <c r="C20"/>
      <c r="D20" s="79">
        <v>13</v>
      </c>
      <c r="E20" s="317"/>
      <c r="F20" s="79">
        <v>13</v>
      </c>
      <c r="G20" s="317"/>
      <c r="H20" s="79">
        <v>9</v>
      </c>
    </row>
    <row r="21" spans="1:8" ht="15" thickBot="1" x14ac:dyDescent="0.25">
      <c r="A21" s="321" t="s">
        <v>61</v>
      </c>
      <c r="B21" s="325">
        <v>88</v>
      </c>
      <c r="C21"/>
      <c r="D21" s="325">
        <v>74</v>
      </c>
      <c r="E21" s="318"/>
      <c r="F21" s="325">
        <v>109</v>
      </c>
      <c r="G21" s="318"/>
      <c r="H21" s="325">
        <v>69</v>
      </c>
    </row>
    <row r="22" spans="1:8" ht="15" thickTop="1" x14ac:dyDescent="0.2">
      <c r="C22"/>
      <c r="D22" s="318"/>
      <c r="E22" s="318"/>
      <c r="F22" s="318"/>
      <c r="G22" s="318"/>
    </row>
    <row r="23" spans="1:8" x14ac:dyDescent="0.2">
      <c r="A23" s="312" t="s">
        <v>399</v>
      </c>
      <c r="B23" s="312"/>
      <c r="C23"/>
    </row>
    <row r="24" spans="1:8" x14ac:dyDescent="0.2">
      <c r="A24" s="583"/>
      <c r="B24" s="583"/>
      <c r="C24" s="583"/>
    </row>
    <row r="25" spans="1:8" x14ac:dyDescent="0.2">
      <c r="A25" s="583"/>
      <c r="B25" s="583"/>
      <c r="C25" s="583"/>
    </row>
  </sheetData>
  <mergeCells count="2">
    <mergeCell ref="A3:A4"/>
    <mergeCell ref="A13:A14"/>
  </mergeCells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11</vt:i4>
      </vt:variant>
    </vt:vector>
  </HeadingPairs>
  <TitlesOfParts>
    <vt:vector size="24" baseType="lpstr">
      <vt:lpstr>LXS Group - Table of content</vt:lpstr>
      <vt:lpstr>BS - Historical Overview</vt:lpstr>
      <vt:lpstr>IS - Q2 2020 vs. FY 2019 2018</vt:lpstr>
      <vt:lpstr>IS - FY 2017 - 9M 2019</vt:lpstr>
      <vt:lpstr>CF LXS Group since Q2 2018</vt:lpstr>
      <vt:lpstr>IS - Historicals until Q1 2018</vt:lpstr>
      <vt:lpstr>CF - Q2 2020 vs. FY 2019 2018</vt:lpstr>
      <vt:lpstr>CF - Historics until 9M 2019</vt:lpstr>
      <vt:lpstr>Current Sales Var. &amp; CAPEX</vt:lpstr>
      <vt:lpstr>Sales Var. &amp; CAPEX - until FY19</vt:lpstr>
      <vt:lpstr>SD - Current data</vt:lpstr>
      <vt:lpstr>SD - Historical Development</vt:lpstr>
      <vt:lpstr>HPM_ARL Rest. Quarters</vt:lpstr>
      <vt:lpstr>'CF - Historics until 9M 2019'!Druckbereich</vt:lpstr>
      <vt:lpstr>'CF - Q2 2020 vs. FY 2019 2018'!Druckbereich</vt:lpstr>
      <vt:lpstr>'CF LXS Group since Q2 2018'!Druckbereich</vt:lpstr>
      <vt:lpstr>'Current Sales Var. &amp; CAPEX'!Druckbereich</vt:lpstr>
      <vt:lpstr>'HPM_ARL Rest. Quarters'!Druckbereich</vt:lpstr>
      <vt:lpstr>'IS - FY 2017 - 9M 2019'!Druckbereich</vt:lpstr>
      <vt:lpstr>'IS - Historicals until Q1 2018'!Druckbereich</vt:lpstr>
      <vt:lpstr>'IS - Q2 2020 vs. FY 2019 2018'!Druckbereich</vt:lpstr>
      <vt:lpstr>'Sales Var. &amp; CAPEX - until FY19'!Druckbereich</vt:lpstr>
      <vt:lpstr>'SD - Current data'!Druckbereich</vt:lpstr>
      <vt:lpstr>'SD - Historical Development'!Druckbereich</vt:lpstr>
    </vt:vector>
  </TitlesOfParts>
  <Company>LANXESS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LXS Key Figures History Q1 2016</dc:title>
  <dc:creator>LANXESS AG</dc:creator>
  <cp:keywords>INTERNAL;</cp:keywords>
  <cp:lastModifiedBy>Ussler, Jens</cp:lastModifiedBy>
  <cp:lastPrinted>2016-08-08T08:25:16Z</cp:lastPrinted>
  <dcterms:created xsi:type="dcterms:W3CDTF">2009-06-09T09:09:48Z</dcterms:created>
  <dcterms:modified xsi:type="dcterms:W3CDTF">2020-08-12T07:54:04Z</dcterms:modified>
  <cp:category>Restatement Performance Polymers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FOXClassification">
    <vt:lpwstr>INTERNAL</vt:lpwstr>
  </property>
</Properties>
</file>